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uario\Documents\DOCUMENTOS CANAL\CONVOCATORIA CONTRATO DE SEGUROS 2021\"/>
    </mc:Choice>
  </mc:AlternateContent>
  <xr:revisionPtr revIDLastSave="0" documentId="8_{5315CA31-C861-438B-8864-E02720A61B9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RDM" sheetId="4" r:id="rId1"/>
    <sheet name="TERRENOS" sheetId="6" r:id="rId2"/>
    <sheet name="AVIACION" sheetId="5" r:id="rId3"/>
    <sheet name="AUTOMOVILES" sheetId="1" r:id="rId4"/>
    <sheet name="SOAT" sheetId="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B12" i="4"/>
  <c r="B5" i="4"/>
  <c r="B16" i="4" l="1"/>
  <c r="B17" i="4" s="1"/>
  <c r="H5" i="1"/>
  <c r="H6" i="1"/>
  <c r="O4" i="1"/>
  <c r="O5" i="1"/>
  <c r="O6" i="1"/>
  <c r="O7" i="1" l="1"/>
  <c r="M7" i="9"/>
  <c r="I5" i="5" l="1"/>
  <c r="J5" i="5"/>
  <c r="K5" i="5"/>
  <c r="K5" i="6"/>
  <c r="N7" i="1" l="1"/>
</calcChain>
</file>

<file path=xl/sharedStrings.xml><?xml version="1.0" encoding="utf-8"?>
<sst xmlns="http://schemas.openxmlformats.org/spreadsheetml/2006/main" count="143" uniqueCount="84">
  <si>
    <t>TIPO DE VEHÍCULO</t>
  </si>
  <si>
    <t>MARCA</t>
  </si>
  <si>
    <t>LÍNEA</t>
  </si>
  <si>
    <t>PLACA</t>
  </si>
  <si>
    <t>MODELO</t>
  </si>
  <si>
    <t>CILINDRAJE</t>
  </si>
  <si>
    <t>CAMIÓN</t>
  </si>
  <si>
    <t>CAMIONETA</t>
  </si>
  <si>
    <t>MAZDA</t>
  </si>
  <si>
    <t>CHEVROLET</t>
  </si>
  <si>
    <t>COLOR</t>
  </si>
  <si>
    <t>BLANCO</t>
  </si>
  <si>
    <t>No. DE CHASIS</t>
  </si>
  <si>
    <t>9GDFTR34XFB016558</t>
  </si>
  <si>
    <t>BLANCO GALAXIA</t>
  </si>
  <si>
    <t>9GDNLR551EB041221</t>
  </si>
  <si>
    <t>BLANCO ORION</t>
  </si>
  <si>
    <t>9FWEC3L0Y0007726</t>
  </si>
  <si>
    <t>IT</t>
  </si>
  <si>
    <t>BLC450</t>
  </si>
  <si>
    <t>HTV493</t>
  </si>
  <si>
    <t>WER613</t>
  </si>
  <si>
    <t>CODIGO FASECOLDA</t>
  </si>
  <si>
    <t>FTR 700P FORWARD MT 7.8 TD 4X2</t>
  </si>
  <si>
    <t>NHR 700P REWARD MT2.8 TD 4X2</t>
  </si>
  <si>
    <t>No. DE MOTOR</t>
  </si>
  <si>
    <t>1C5765</t>
  </si>
  <si>
    <t>6HK1659745</t>
  </si>
  <si>
    <t>T 45 T45 MT 3500CC TD 4X2</t>
  </si>
  <si>
    <t>C123292</t>
  </si>
  <si>
    <t>PARQUE AUTOMOTOR PROPIO
CANAL CAPITAL</t>
  </si>
  <si>
    <t>TOTAL</t>
  </si>
  <si>
    <t>PROPIEDAD PLANTA Y EQUIPO</t>
  </si>
  <si>
    <t>CONTRATO</t>
  </si>
  <si>
    <t>DRON</t>
  </si>
  <si>
    <t>DRON DJI PHANTOM 4 PRO+, CON NUMERO DE SERIE OAXDEIL0A32322, ODQAE1A03102QY, INCLUYE PANTALLA, UNA BATERIA, CONTROL REMOTO CON SALIDA HDMI, CARGADOR, DOS JUEGOS DE HELICES.</t>
  </si>
  <si>
    <t>10/08/2017</t>
  </si>
  <si>
    <t>689-2017</t>
  </si>
  <si>
    <t>26/10/2020</t>
  </si>
  <si>
    <t>DRONE MARCA DJI REFERENCIA MAVIC MINI FLY MORE COMBO RPA CON SERIAL: 1SZSH8L5T206G8 INCLUYE CONTROL REMOTO CON SERIAL 1T2CH7TR37EUSP. INCLUYE: 3 BATERIAS, CABLES DE CONEXION A CONTROL REMOTO (TIPO C, MICRO USB Y LIGHTNING), 1 HUB DE CARGA,  PROTECTOR DE 16 HELICES, 1 DESTORNILLADOR, PROTECTOR DE CAMARA, 1 CABLE DE CARGA MICRO USB Y ESTUCHE./ Placa Siigo: 702573</t>
  </si>
  <si>
    <t>LOTE</t>
  </si>
  <si>
    <t>TERRENO CASA QUINTA CAMACHO UBICADO EN LA CARRERA 11A # 69-43 CON MATRICULA INMOBILIARIA 50C - 969527/ Placa Siigo: 200002</t>
  </si>
  <si>
    <t>28/02/2020</t>
  </si>
  <si>
    <t>Comite de inventarios</t>
  </si>
  <si>
    <t>EDIFICIO CASA QUINTA CAMACHO UBICADO EN LA CARRERA 11A # 69-43 CON MATRICULA INMOBILIARIA 50C - 969527/ Placa Siigo: 100002</t>
  </si>
  <si>
    <t>PLACA FISCAL</t>
  </si>
  <si>
    <t>DESCRIPCIONN TIPO</t>
  </si>
  <si>
    <t>DESCRIPCION BIEN</t>
  </si>
  <si>
    <t>FECHA ENTRADA</t>
  </si>
  <si>
    <t>VALOR UNITARIO</t>
  </si>
  <si>
    <t>VALOR TOTAL</t>
  </si>
  <si>
    <t>CONTROL</t>
  </si>
  <si>
    <t>ENTRADA</t>
  </si>
  <si>
    <t>CONCEPTO</t>
  </si>
  <si>
    <t>DOC. CONC.</t>
  </si>
  <si>
    <t>Muebles y Enseres</t>
  </si>
  <si>
    <t>TOTAL VALOR ASEGURADO</t>
  </si>
  <si>
    <t>VALOR ASEGURADO</t>
  </si>
  <si>
    <t>RELACION DRON
CANAL CAPITAL</t>
  </si>
  <si>
    <t>CANTIDAD</t>
  </si>
  <si>
    <t>RELACION TERRENOS
CANAL CAPITAL</t>
  </si>
  <si>
    <t>DESCRIPCION TIPO</t>
  </si>
  <si>
    <t>TARIFA</t>
  </si>
  <si>
    <t>VALOR</t>
  </si>
  <si>
    <t>CARROCERIA</t>
  </si>
  <si>
    <t>FURGON</t>
  </si>
  <si>
    <t>VENCIMIENTOS</t>
  </si>
  <si>
    <t>FURGON REFRIGERADO CON CONEXION ELECTRICA Y AIRE ACONDICIONADO GENERICO</t>
  </si>
  <si>
    <t>VALOR FURGON</t>
  </si>
  <si>
    <t>Índice Variable del 10%</t>
  </si>
  <si>
    <t>Edificios</t>
  </si>
  <si>
    <t>Cobertura Adecuación Normas de Sismo resistencia hasta el 20% del valor asegurado de edificios</t>
  </si>
  <si>
    <t>Maquinaria y Equipo y accesorios dentro y/o fuera de los predios del asegurado móviles y/o portátiles</t>
  </si>
  <si>
    <t>BIENES</t>
  </si>
  <si>
    <t>Equipos eléctricos y electrónicos, equipo técnico, de comunicaciones fijos, móviles y portátiles y demás equipos.</t>
  </si>
  <si>
    <t>Antenas de Transmisión</t>
  </si>
  <si>
    <t>Incremento en costos de operación equipos eléctricos y electrónicos, equipo técnico y de comunicación y procesadores de datos</t>
  </si>
  <si>
    <t>Obras de arte, cuadros, precolombinos y similares</t>
  </si>
  <si>
    <t>EQUIPO ADECUACION UNIDAD MOVIL</t>
  </si>
  <si>
    <t>Equipos Adecuaciones Unidad Móvil</t>
  </si>
  <si>
    <t>Equipos Adecuaciones Unidad Móvil Furgon Seel</t>
  </si>
  <si>
    <t>TOTAL INDICE VARIABLE</t>
  </si>
  <si>
    <t>TOTAL TRDM</t>
  </si>
  <si>
    <t>VALOR GUIA FASECOLDA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</si>
</sst>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  <numFmt numFmtId="166" formatCode="#,##0_-"/>
    <numFmt numFmtId="167" formatCode="#,##0.00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Fill="0" applyProtection="0"/>
  </cellStyleXfs>
  <cellXfs count="5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166" fontId="5" fillId="0" borderId="1" xfId="2" applyNumberFormat="1" applyFont="1" applyFill="1" applyBorder="1" applyAlignment="1" applyProtection="1">
      <alignment horizontal="center" vertical="center" wrapText="1"/>
    </xf>
    <xf numFmtId="167" fontId="5" fillId="0" borderId="1" xfId="2" applyNumberFormat="1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4" fontId="3" fillId="0" borderId="1" xfId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65" fontId="3" fillId="0" borderId="0" xfId="1" applyNumberFormat="1" applyFont="1"/>
    <xf numFmtId="0" fontId="7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0" fontId="6" fillId="3" borderId="3" xfId="2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D7" sqref="D7"/>
    </sheetView>
  </sheetViews>
  <sheetFormatPr baseColWidth="10" defaultRowHeight="16.5" x14ac:dyDescent="0.3"/>
  <cols>
    <col min="1" max="1" width="57.28515625" style="1" bestFit="1" customWidth="1"/>
    <col min="2" max="2" width="17" style="1" customWidth="1"/>
    <col min="3" max="3" width="15.85546875" style="1" bestFit="1" customWidth="1"/>
    <col min="4" max="16384" width="11.42578125" style="1"/>
  </cols>
  <sheetData>
    <row r="1" spans="1:3" ht="36" customHeight="1" x14ac:dyDescent="0.3">
      <c r="A1" s="29" t="s">
        <v>73</v>
      </c>
      <c r="B1" s="36" t="s">
        <v>57</v>
      </c>
    </row>
    <row r="2" spans="1:3" x14ac:dyDescent="0.3">
      <c r="A2" s="30" t="s">
        <v>70</v>
      </c>
      <c r="B2" s="31">
        <v>1636140083</v>
      </c>
    </row>
    <row r="3" spans="1:3" ht="33" x14ac:dyDescent="0.3">
      <c r="A3" s="32" t="s">
        <v>71</v>
      </c>
      <c r="B3" s="33">
        <v>340633480</v>
      </c>
    </row>
    <row r="4" spans="1:3" ht="33" x14ac:dyDescent="0.3">
      <c r="A4" s="30" t="s">
        <v>72</v>
      </c>
      <c r="B4" s="31">
        <v>437603145</v>
      </c>
      <c r="C4" s="6"/>
    </row>
    <row r="5" spans="1:3" x14ac:dyDescent="0.3">
      <c r="A5" s="34" t="s">
        <v>69</v>
      </c>
      <c r="B5" s="33">
        <f>(B2+B3+B4)*10%</f>
        <v>241437670.80000001</v>
      </c>
    </row>
    <row r="6" spans="1:3" x14ac:dyDescent="0.3">
      <c r="A6" s="30" t="s">
        <v>55</v>
      </c>
      <c r="B6" s="31">
        <v>1110114520.7800021</v>
      </c>
    </row>
    <row r="7" spans="1:3" ht="33" x14ac:dyDescent="0.3">
      <c r="A7" s="30" t="s">
        <v>74</v>
      </c>
      <c r="B7" s="31">
        <v>24490136814.039989</v>
      </c>
    </row>
    <row r="8" spans="1:3" x14ac:dyDescent="0.3">
      <c r="A8" s="30" t="s">
        <v>79</v>
      </c>
      <c r="B8" s="31">
        <v>171440000</v>
      </c>
      <c r="C8" s="35"/>
    </row>
    <row r="9" spans="1:3" x14ac:dyDescent="0.3">
      <c r="A9" s="30" t="s">
        <v>80</v>
      </c>
      <c r="B9" s="31">
        <v>382890480</v>
      </c>
      <c r="C9" s="35"/>
    </row>
    <row r="10" spans="1:3" x14ac:dyDescent="0.3">
      <c r="A10" s="30" t="s">
        <v>78</v>
      </c>
      <c r="B10" s="31">
        <v>4455796889</v>
      </c>
      <c r="C10" s="35"/>
    </row>
    <row r="11" spans="1:3" x14ac:dyDescent="0.3">
      <c r="A11" s="30" t="s">
        <v>75</v>
      </c>
      <c r="B11" s="31">
        <v>632475810</v>
      </c>
    </row>
    <row r="12" spans="1:3" x14ac:dyDescent="0.3">
      <c r="A12" s="34" t="s">
        <v>69</v>
      </c>
      <c r="B12" s="31">
        <f>SUM(B6:B11)*10%</f>
        <v>3124285451.3819995</v>
      </c>
    </row>
    <row r="13" spans="1:3" ht="33" x14ac:dyDescent="0.3">
      <c r="A13" s="32" t="s">
        <v>76</v>
      </c>
      <c r="B13" s="33">
        <v>650000000</v>
      </c>
      <c r="C13" s="26"/>
    </row>
    <row r="14" spans="1:3" x14ac:dyDescent="0.3">
      <c r="A14" s="30" t="s">
        <v>77</v>
      </c>
      <c r="B14" s="31">
        <v>20000000</v>
      </c>
    </row>
    <row r="15" spans="1:3" x14ac:dyDescent="0.3">
      <c r="A15" s="37" t="s">
        <v>56</v>
      </c>
      <c r="B15" s="38">
        <f>B2+B3+B4+B6+B7+B8+B9+B10+B11+B13+B14</f>
        <v>34327231221.819992</v>
      </c>
    </row>
    <row r="16" spans="1:3" x14ac:dyDescent="0.3">
      <c r="A16" s="39" t="s">
        <v>81</v>
      </c>
      <c r="B16" s="40">
        <f>B5+B12</f>
        <v>3365723122.1819997</v>
      </c>
    </row>
    <row r="17" spans="1:2" x14ac:dyDescent="0.3">
      <c r="A17" s="41" t="s">
        <v>82</v>
      </c>
      <c r="B17" s="38">
        <f>SUM(B15:B16)</f>
        <v>37692954344.001991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F8" sqref="F8"/>
    </sheetView>
  </sheetViews>
  <sheetFormatPr baseColWidth="10" defaultRowHeight="15" x14ac:dyDescent="0.25"/>
  <cols>
    <col min="1" max="1" width="7.7109375" bestFit="1" customWidth="1"/>
    <col min="2" max="2" width="15.140625" bestFit="1" customWidth="1"/>
    <col min="3" max="3" width="36.28515625" customWidth="1"/>
    <col min="4" max="4" width="9.85546875" bestFit="1" customWidth="1"/>
    <col min="5" max="5" width="19.42578125" customWidth="1"/>
    <col min="6" max="6" width="9.85546875" bestFit="1" customWidth="1"/>
    <col min="8" max="8" width="12" bestFit="1" customWidth="1"/>
    <col min="11" max="11" width="13.42578125" bestFit="1" customWidth="1"/>
  </cols>
  <sheetData>
    <row r="1" spans="1:11" ht="38.25" customHeight="1" x14ac:dyDescent="0.25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18" customFormat="1" ht="31.5" x14ac:dyDescent="0.25">
      <c r="A2" s="17" t="s">
        <v>45</v>
      </c>
      <c r="B2" s="17" t="s">
        <v>61</v>
      </c>
      <c r="C2" s="17" t="s">
        <v>47</v>
      </c>
      <c r="D2" s="17" t="s">
        <v>48</v>
      </c>
      <c r="E2" s="17" t="s">
        <v>51</v>
      </c>
      <c r="F2" s="17" t="s">
        <v>52</v>
      </c>
      <c r="G2" s="17" t="s">
        <v>53</v>
      </c>
      <c r="H2" s="17" t="s">
        <v>54</v>
      </c>
      <c r="I2" s="17" t="s">
        <v>59</v>
      </c>
      <c r="J2" s="17" t="s">
        <v>49</v>
      </c>
      <c r="K2" s="17" t="s">
        <v>50</v>
      </c>
    </row>
    <row r="3" spans="1:11" ht="38.25" x14ac:dyDescent="0.25">
      <c r="A3" s="13">
        <v>1005355</v>
      </c>
      <c r="B3" s="13" t="s">
        <v>40</v>
      </c>
      <c r="C3" s="14" t="s">
        <v>41</v>
      </c>
      <c r="D3" s="15" t="s">
        <v>42</v>
      </c>
      <c r="E3" s="13" t="s">
        <v>32</v>
      </c>
      <c r="F3" s="13">
        <v>5</v>
      </c>
      <c r="G3" s="13" t="s">
        <v>33</v>
      </c>
      <c r="H3" s="13" t="s">
        <v>43</v>
      </c>
      <c r="I3" s="16">
        <v>1</v>
      </c>
      <c r="J3" s="15">
        <v>1082905882</v>
      </c>
      <c r="K3" s="15">
        <v>1082905882</v>
      </c>
    </row>
    <row r="4" spans="1:11" ht="38.25" x14ac:dyDescent="0.25">
      <c r="A4" s="13">
        <v>1005356</v>
      </c>
      <c r="B4" s="13" t="s">
        <v>40</v>
      </c>
      <c r="C4" s="14" t="s">
        <v>44</v>
      </c>
      <c r="D4" s="15" t="s">
        <v>42</v>
      </c>
      <c r="E4" s="13" t="s">
        <v>32</v>
      </c>
      <c r="F4" s="13">
        <v>5</v>
      </c>
      <c r="G4" s="13" t="s">
        <v>33</v>
      </c>
      <c r="H4" s="13" t="s">
        <v>43</v>
      </c>
      <c r="I4" s="16">
        <v>1</v>
      </c>
      <c r="J4" s="15">
        <v>553234201</v>
      </c>
      <c r="K4" s="15">
        <v>553234201</v>
      </c>
    </row>
    <row r="5" spans="1:11" x14ac:dyDescent="0.25">
      <c r="K5" s="19">
        <f>SUM(K3:K4)</f>
        <v>1636140083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L4" sqref="L4"/>
    </sheetView>
  </sheetViews>
  <sheetFormatPr baseColWidth="10" defaultRowHeight="16.5" x14ac:dyDescent="0.3"/>
  <cols>
    <col min="1" max="1" width="10.28515625" style="1" customWidth="1"/>
    <col min="2" max="2" width="10.5703125" style="1" bestFit="1" customWidth="1"/>
    <col min="3" max="3" width="42.28515625" style="1" bestFit="1" customWidth="1"/>
    <col min="4" max="4" width="11" style="1" customWidth="1"/>
    <col min="5" max="5" width="10" style="1" bestFit="1" customWidth="1"/>
    <col min="6" max="6" width="11.5703125" style="1" customWidth="1"/>
    <col min="7" max="7" width="14.5703125" style="1" customWidth="1"/>
    <col min="8" max="8" width="7.5703125" style="1" bestFit="1" customWidth="1"/>
    <col min="9" max="16384" width="11.42578125" style="1"/>
  </cols>
  <sheetData>
    <row r="1" spans="1:11" ht="40.5" customHeight="1" x14ac:dyDescent="0.3">
      <c r="A1" s="44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31.5" x14ac:dyDescent="0.3">
      <c r="A2" s="17" t="s">
        <v>45</v>
      </c>
      <c r="B2" s="17" t="s">
        <v>46</v>
      </c>
      <c r="C2" s="17" t="s">
        <v>47</v>
      </c>
      <c r="D2" s="17" t="s">
        <v>48</v>
      </c>
      <c r="E2" s="17" t="s">
        <v>51</v>
      </c>
      <c r="F2" s="17" t="s">
        <v>52</v>
      </c>
      <c r="G2" s="17" t="s">
        <v>53</v>
      </c>
      <c r="H2" s="17" t="s">
        <v>54</v>
      </c>
      <c r="I2" s="17" t="s">
        <v>59</v>
      </c>
      <c r="J2" s="17" t="s">
        <v>49</v>
      </c>
      <c r="K2" s="17" t="s">
        <v>50</v>
      </c>
    </row>
    <row r="3" spans="1:11" ht="51" x14ac:dyDescent="0.3">
      <c r="A3" s="13">
        <v>1003483</v>
      </c>
      <c r="B3" s="13" t="s">
        <v>34</v>
      </c>
      <c r="C3" s="14" t="s">
        <v>35</v>
      </c>
      <c r="D3" s="15" t="s">
        <v>36</v>
      </c>
      <c r="E3" s="13" t="s">
        <v>32</v>
      </c>
      <c r="F3" s="13">
        <v>48</v>
      </c>
      <c r="G3" s="13" t="s">
        <v>33</v>
      </c>
      <c r="H3" s="13" t="s">
        <v>37</v>
      </c>
      <c r="I3" s="16">
        <v>1</v>
      </c>
      <c r="J3" s="15">
        <v>6484310</v>
      </c>
      <c r="K3" s="15">
        <v>6484310</v>
      </c>
    </row>
    <row r="4" spans="1:11" ht="114.75" x14ac:dyDescent="0.3">
      <c r="A4" s="13">
        <v>1005714</v>
      </c>
      <c r="B4" s="13" t="s">
        <v>34</v>
      </c>
      <c r="C4" s="14" t="s">
        <v>39</v>
      </c>
      <c r="D4" s="15" t="s">
        <v>38</v>
      </c>
      <c r="E4" s="13" t="s">
        <v>32</v>
      </c>
      <c r="F4" s="13">
        <v>55</v>
      </c>
      <c r="G4" s="13" t="s">
        <v>33</v>
      </c>
      <c r="H4" s="13">
        <v>742</v>
      </c>
      <c r="I4" s="16">
        <v>1</v>
      </c>
      <c r="J4" s="15">
        <v>3439100</v>
      </c>
      <c r="K4" s="15">
        <v>3439100</v>
      </c>
    </row>
    <row r="5" spans="1:11" x14ac:dyDescent="0.3">
      <c r="A5" s="46" t="s">
        <v>31</v>
      </c>
      <c r="B5" s="46"/>
      <c r="C5" s="46"/>
      <c r="D5" s="46"/>
      <c r="E5" s="46"/>
      <c r="F5" s="46"/>
      <c r="G5" s="46"/>
      <c r="H5" s="46"/>
      <c r="I5" s="20">
        <f>SUM(I3:I4)</f>
        <v>2</v>
      </c>
      <c r="J5" s="21">
        <f>SUM(J3:J4)</f>
        <v>9923410</v>
      </c>
      <c r="K5" s="21">
        <f>SUM(K3:K4)</f>
        <v>9923410</v>
      </c>
    </row>
  </sheetData>
  <mergeCells count="2">
    <mergeCell ref="A1:K1"/>
    <mergeCell ref="A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showGridLines="0" topLeftCell="D1" workbookViewId="0">
      <selection activeCell="L5" sqref="L5"/>
    </sheetView>
  </sheetViews>
  <sheetFormatPr baseColWidth="10" defaultRowHeight="16.5" x14ac:dyDescent="0.3"/>
  <cols>
    <col min="1" max="1" width="2.7109375" style="1" bestFit="1" customWidth="1"/>
    <col min="2" max="2" width="8" style="1" bestFit="1" customWidth="1"/>
    <col min="3" max="3" width="11.42578125" style="1" bestFit="1" customWidth="1"/>
    <col min="4" max="4" width="11.85546875" style="1" bestFit="1" customWidth="1"/>
    <col min="5" max="5" width="19.42578125" style="1" customWidth="1"/>
    <col min="6" max="6" width="9" style="1" bestFit="1" customWidth="1"/>
    <col min="7" max="7" width="30" style="1" customWidth="1"/>
    <col min="8" max="8" width="13.28515625" style="1" customWidth="1"/>
    <col min="9" max="9" width="11.85546875" style="1" bestFit="1" customWidth="1"/>
    <col min="10" max="10" width="8.140625" style="1" bestFit="1" customWidth="1"/>
    <col min="11" max="11" width="11.28515625" style="1" customWidth="1"/>
    <col min="12" max="12" width="20" style="1" bestFit="1" customWidth="1"/>
    <col min="13" max="13" width="12.140625" style="1" bestFit="1" customWidth="1"/>
    <col min="14" max="14" width="14.7109375" style="1" bestFit="1" customWidth="1"/>
    <col min="15" max="15" width="13.7109375" style="1" customWidth="1"/>
    <col min="16" max="16384" width="11.42578125" style="1"/>
  </cols>
  <sheetData>
    <row r="1" spans="1:15" ht="16.5" customHeight="1" x14ac:dyDescent="0.3">
      <c r="A1" s="47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3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9.5" x14ac:dyDescent="0.3">
      <c r="A3" s="8" t="s">
        <v>18</v>
      </c>
      <c r="B3" s="8" t="s">
        <v>3</v>
      </c>
      <c r="C3" s="9" t="s">
        <v>0</v>
      </c>
      <c r="D3" s="8" t="s">
        <v>1</v>
      </c>
      <c r="E3" s="8" t="s">
        <v>2</v>
      </c>
      <c r="F3" s="8" t="s">
        <v>4</v>
      </c>
      <c r="G3" s="8" t="s">
        <v>64</v>
      </c>
      <c r="H3" s="11" t="s">
        <v>68</v>
      </c>
      <c r="I3" s="8" t="s">
        <v>5</v>
      </c>
      <c r="J3" s="8" t="s">
        <v>10</v>
      </c>
      <c r="K3" s="9" t="s">
        <v>25</v>
      </c>
      <c r="L3" s="8" t="s">
        <v>12</v>
      </c>
      <c r="M3" s="9" t="s">
        <v>22</v>
      </c>
      <c r="N3" s="9" t="s">
        <v>83</v>
      </c>
      <c r="O3" s="11" t="s">
        <v>50</v>
      </c>
    </row>
    <row r="4" spans="1:15" ht="33" x14ac:dyDescent="0.3">
      <c r="A4" s="2">
        <v>1</v>
      </c>
      <c r="B4" s="2" t="s">
        <v>19</v>
      </c>
      <c r="C4" s="2" t="s">
        <v>6</v>
      </c>
      <c r="D4" s="2" t="s">
        <v>8</v>
      </c>
      <c r="E4" s="25" t="s">
        <v>28</v>
      </c>
      <c r="F4" s="2">
        <v>2000</v>
      </c>
      <c r="G4" s="2" t="s">
        <v>65</v>
      </c>
      <c r="H4" s="24">
        <v>38000000</v>
      </c>
      <c r="I4" s="3">
        <v>3426</v>
      </c>
      <c r="J4" s="25" t="s">
        <v>16</v>
      </c>
      <c r="K4" s="2" t="s">
        <v>29</v>
      </c>
      <c r="L4" s="2" t="s">
        <v>17</v>
      </c>
      <c r="M4" s="42">
        <v>5612004</v>
      </c>
      <c r="N4" s="27">
        <v>20700000</v>
      </c>
      <c r="O4" s="28">
        <f>N4+H4</f>
        <v>58700000</v>
      </c>
    </row>
    <row r="5" spans="1:15" ht="49.5" x14ac:dyDescent="0.3">
      <c r="A5" s="2">
        <v>2</v>
      </c>
      <c r="B5" s="2" t="s">
        <v>20</v>
      </c>
      <c r="C5" s="2" t="s">
        <v>7</v>
      </c>
      <c r="D5" s="2" t="s">
        <v>9</v>
      </c>
      <c r="E5" s="25" t="s">
        <v>24</v>
      </c>
      <c r="F5" s="2">
        <v>2014</v>
      </c>
      <c r="G5" s="25" t="s">
        <v>67</v>
      </c>
      <c r="H5" s="24">
        <f>65000000+12000000+1120000</f>
        <v>78120000</v>
      </c>
      <c r="I5" s="3">
        <v>2771</v>
      </c>
      <c r="J5" s="25" t="s">
        <v>14</v>
      </c>
      <c r="K5" s="2" t="s">
        <v>26</v>
      </c>
      <c r="L5" s="2" t="s">
        <v>15</v>
      </c>
      <c r="M5" s="2">
        <v>1612135</v>
      </c>
      <c r="N5" s="27">
        <v>48300000</v>
      </c>
      <c r="O5" s="28">
        <f>N5+H5</f>
        <v>126420000</v>
      </c>
    </row>
    <row r="6" spans="1:15" ht="49.5" x14ac:dyDescent="0.3">
      <c r="A6" s="2">
        <v>3</v>
      </c>
      <c r="B6" s="2" t="s">
        <v>21</v>
      </c>
      <c r="C6" s="2" t="s">
        <v>6</v>
      </c>
      <c r="D6" s="2" t="s">
        <v>9</v>
      </c>
      <c r="E6" s="25" t="s">
        <v>23</v>
      </c>
      <c r="F6" s="2">
        <v>2015</v>
      </c>
      <c r="G6" s="25" t="s">
        <v>67</v>
      </c>
      <c r="H6" s="24">
        <f>85000000+48000000+120000</f>
        <v>133120000</v>
      </c>
      <c r="I6" s="3">
        <v>7790</v>
      </c>
      <c r="J6" s="25" t="s">
        <v>11</v>
      </c>
      <c r="K6" s="2" t="s">
        <v>27</v>
      </c>
      <c r="L6" s="2" t="s">
        <v>13</v>
      </c>
      <c r="M6" s="2">
        <v>1611117</v>
      </c>
      <c r="N6" s="27">
        <v>126200000</v>
      </c>
      <c r="O6" s="28">
        <f>N6+H6</f>
        <v>259320000</v>
      </c>
    </row>
    <row r="7" spans="1:15" x14ac:dyDescent="0.3">
      <c r="A7" s="46" t="s">
        <v>31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12">
        <f>SUM(N4:N6)</f>
        <v>195200000</v>
      </c>
      <c r="O7" s="12">
        <f>SUM(O4:O6)</f>
        <v>444440000</v>
      </c>
    </row>
    <row r="8" spans="1:15" x14ac:dyDescent="0.3">
      <c r="N8" s="6"/>
    </row>
    <row r="9" spans="1:15" x14ac:dyDescent="0.3">
      <c r="N9" s="6"/>
    </row>
    <row r="10" spans="1:15" x14ac:dyDescent="0.3">
      <c r="N10" s="6"/>
    </row>
    <row r="11" spans="1:15" x14ac:dyDescent="0.3">
      <c r="N11" s="6"/>
    </row>
    <row r="12" spans="1:15" x14ac:dyDescent="0.3">
      <c r="M12" s="7"/>
      <c r="N12" s="4"/>
      <c r="O12" s="5"/>
    </row>
    <row r="13" spans="1:15" x14ac:dyDescent="0.3">
      <c r="M13" s="6"/>
      <c r="N13" s="4"/>
      <c r="O13" s="5"/>
    </row>
    <row r="14" spans="1:15" x14ac:dyDescent="0.3">
      <c r="M14" s="6"/>
      <c r="N14" s="4"/>
      <c r="O14" s="5"/>
    </row>
    <row r="15" spans="1:15" x14ac:dyDescent="0.3">
      <c r="M15" s="6"/>
      <c r="N15" s="6"/>
      <c r="O15" s="6"/>
    </row>
  </sheetData>
  <mergeCells count="2">
    <mergeCell ref="A7:M7"/>
    <mergeCell ref="A1:O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"/>
  <sheetViews>
    <sheetView workbookViewId="0">
      <selection activeCell="I9" sqref="I9"/>
    </sheetView>
  </sheetViews>
  <sheetFormatPr baseColWidth="10" defaultRowHeight="15" x14ac:dyDescent="0.25"/>
  <cols>
    <col min="1" max="1" width="2.7109375" bestFit="1" customWidth="1"/>
    <col min="2" max="2" width="8" bestFit="1" customWidth="1"/>
    <col min="4" max="4" width="11.85546875" bestFit="1" customWidth="1"/>
    <col min="5" max="5" width="32" bestFit="1" customWidth="1"/>
    <col min="6" max="6" width="9" bestFit="1" customWidth="1"/>
    <col min="7" max="7" width="11.85546875" bestFit="1" customWidth="1"/>
    <col min="8" max="8" width="15.5703125" bestFit="1" customWidth="1"/>
    <col min="10" max="10" width="20" bestFit="1" customWidth="1"/>
    <col min="11" max="11" width="14.5703125" bestFit="1" customWidth="1"/>
    <col min="12" max="12" width="7.7109375" bestFit="1" customWidth="1"/>
    <col min="13" max="13" width="11.42578125" bestFit="1" customWidth="1"/>
  </cols>
  <sheetData>
    <row r="1" spans="1:13" x14ac:dyDescent="0.25">
      <c r="A1" s="47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7.7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3" x14ac:dyDescent="0.25">
      <c r="A3" s="8" t="s">
        <v>18</v>
      </c>
      <c r="B3" s="8" t="s">
        <v>3</v>
      </c>
      <c r="C3" s="11" t="s">
        <v>0</v>
      </c>
      <c r="D3" s="8" t="s">
        <v>1</v>
      </c>
      <c r="E3" s="8" t="s">
        <v>2</v>
      </c>
      <c r="F3" s="8" t="s">
        <v>4</v>
      </c>
      <c r="G3" s="8" t="s">
        <v>5</v>
      </c>
      <c r="H3" s="8" t="s">
        <v>10</v>
      </c>
      <c r="I3" s="11" t="s">
        <v>25</v>
      </c>
      <c r="J3" s="8" t="s">
        <v>12</v>
      </c>
      <c r="K3" s="8" t="s">
        <v>66</v>
      </c>
      <c r="L3" s="11" t="s">
        <v>62</v>
      </c>
      <c r="M3" s="11" t="s">
        <v>63</v>
      </c>
    </row>
    <row r="4" spans="1:13" ht="16.5" x14ac:dyDescent="0.3">
      <c r="A4" s="2">
        <v>1</v>
      </c>
      <c r="B4" s="2" t="s">
        <v>19</v>
      </c>
      <c r="C4" s="2" t="s">
        <v>6</v>
      </c>
      <c r="D4" s="2" t="s">
        <v>8</v>
      </c>
      <c r="E4" s="2" t="s">
        <v>28</v>
      </c>
      <c r="F4" s="2">
        <v>2000</v>
      </c>
      <c r="G4" s="3">
        <v>3426</v>
      </c>
      <c r="H4" s="2" t="s">
        <v>16</v>
      </c>
      <c r="I4" s="2" t="s">
        <v>29</v>
      </c>
      <c r="J4" s="2" t="s">
        <v>17</v>
      </c>
      <c r="K4" s="23">
        <v>44396</v>
      </c>
      <c r="L4" s="2">
        <v>320</v>
      </c>
      <c r="M4" s="10">
        <v>942000</v>
      </c>
    </row>
    <row r="5" spans="1:13" ht="16.5" x14ac:dyDescent="0.3">
      <c r="A5" s="2">
        <v>2</v>
      </c>
      <c r="B5" s="2" t="s">
        <v>20</v>
      </c>
      <c r="C5" s="2" t="s">
        <v>7</v>
      </c>
      <c r="D5" s="2" t="s">
        <v>9</v>
      </c>
      <c r="E5" s="2" t="s">
        <v>24</v>
      </c>
      <c r="F5" s="2">
        <v>2014</v>
      </c>
      <c r="G5" s="3">
        <v>2771</v>
      </c>
      <c r="H5" s="2" t="s">
        <v>14</v>
      </c>
      <c r="I5" s="2" t="s">
        <v>26</v>
      </c>
      <c r="J5" s="2" t="s">
        <v>15</v>
      </c>
      <c r="K5" s="23">
        <v>44590</v>
      </c>
      <c r="L5" s="2">
        <v>310</v>
      </c>
      <c r="M5" s="10">
        <v>815400</v>
      </c>
    </row>
    <row r="6" spans="1:13" ht="16.5" x14ac:dyDescent="0.3">
      <c r="A6" s="2">
        <v>3</v>
      </c>
      <c r="B6" s="2" t="s">
        <v>21</v>
      </c>
      <c r="C6" s="2" t="s">
        <v>6</v>
      </c>
      <c r="D6" s="2" t="s">
        <v>9</v>
      </c>
      <c r="E6" s="2" t="s">
        <v>23</v>
      </c>
      <c r="F6" s="2">
        <v>2015</v>
      </c>
      <c r="G6" s="3">
        <v>7790</v>
      </c>
      <c r="H6" s="2" t="s">
        <v>11</v>
      </c>
      <c r="I6" s="2" t="s">
        <v>27</v>
      </c>
      <c r="J6" s="2" t="s">
        <v>13</v>
      </c>
      <c r="K6" s="23">
        <v>44405</v>
      </c>
      <c r="L6" s="2">
        <v>320</v>
      </c>
      <c r="M6" s="10">
        <v>942000</v>
      </c>
    </row>
    <row r="7" spans="1:13" ht="16.5" x14ac:dyDescent="0.3">
      <c r="A7" s="46" t="s">
        <v>31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22">
        <f>SUM(M4:M6)</f>
        <v>2699400</v>
      </c>
    </row>
  </sheetData>
  <mergeCells count="2">
    <mergeCell ref="A1:M2"/>
    <mergeCell ref="A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TRDM</vt:lpstr>
      <vt:lpstr>TERRENOS</vt:lpstr>
      <vt:lpstr>AVIACION</vt:lpstr>
      <vt:lpstr>AUTOMOVILES</vt:lpstr>
      <vt:lpstr>SOAT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Felipe Rivera Runta</dc:creator>
  <cp:lastModifiedBy>Usuario</cp:lastModifiedBy>
  <dcterms:created xsi:type="dcterms:W3CDTF">2020-01-30T14:19:54Z</dcterms:created>
  <dcterms:modified xsi:type="dcterms:W3CDTF">2021-02-02T19:03:58Z</dcterms:modified>
</cp:coreProperties>
</file>