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2018\PAAC\SEGUIMIENTO_SEPTIEMBRE_2018\Publicación\"/>
    </mc:Choice>
  </mc:AlternateContent>
  <bookViews>
    <workbookView xWindow="0" yWindow="0" windowWidth="20490" windowHeight="7650"/>
  </bookViews>
  <sheets>
    <sheet name="PAAC_2018" sheetId="1" r:id="rId1"/>
    <sheet name="Datos" sheetId="4" state="hidden" r:id="rId2"/>
  </sheets>
  <externalReferences>
    <externalReference r:id="rId3"/>
    <externalReference r:id="rId4"/>
    <externalReference r:id="rId5"/>
    <externalReference r:id="rId6"/>
  </externalReferences>
  <definedNames>
    <definedName name="_xlnm._FilterDatabase" localSheetId="0" hidden="1">PAAC_2018!$A$8:$AI$69</definedName>
  </definedNames>
  <calcPr calcId="162913"/>
</workbook>
</file>

<file path=xl/calcChain.xml><?xml version="1.0" encoding="utf-8"?>
<calcChain xmlns="http://schemas.openxmlformats.org/spreadsheetml/2006/main">
  <c r="AC43" i="1" l="1"/>
  <c r="AD43" i="1" s="1"/>
  <c r="AC10" i="1" l="1"/>
  <c r="AD10" i="1" s="1"/>
  <c r="AE10" i="1" s="1"/>
  <c r="AG10" i="1" s="1"/>
  <c r="AF10" i="1"/>
  <c r="AC11" i="1"/>
  <c r="AD11" i="1" s="1"/>
  <c r="AE11" i="1" s="1"/>
  <c r="AG11" i="1" s="1"/>
  <c r="AF11" i="1"/>
  <c r="AC12" i="1"/>
  <c r="AD12" i="1" s="1"/>
  <c r="AE12" i="1" s="1"/>
  <c r="AG12" i="1" s="1"/>
  <c r="AF12" i="1"/>
  <c r="AC13" i="1"/>
  <c r="AD13" i="1" s="1"/>
  <c r="AE13" i="1" s="1"/>
  <c r="AG13" i="1" s="1"/>
  <c r="AF13" i="1"/>
  <c r="AC14" i="1"/>
  <c r="AD14" i="1" s="1"/>
  <c r="AF14" i="1" s="1"/>
  <c r="AG14" i="1" s="1"/>
  <c r="AE14" i="1"/>
  <c r="AC15" i="1"/>
  <c r="AD15" i="1" s="1"/>
  <c r="AF15" i="1" s="1"/>
  <c r="AG15" i="1" s="1"/>
  <c r="AE15" i="1"/>
  <c r="AC16" i="1"/>
  <c r="AD16" i="1" s="1"/>
  <c r="AE16" i="1" s="1"/>
  <c r="AG16" i="1" s="1"/>
  <c r="AF16" i="1"/>
  <c r="AC17" i="1"/>
  <c r="AD17" i="1" s="1"/>
  <c r="AF17" i="1" s="1"/>
  <c r="AG17" i="1" s="1"/>
  <c r="AE17" i="1"/>
  <c r="AC18" i="1"/>
  <c r="AD18" i="1" s="1"/>
  <c r="AE18" i="1" s="1"/>
  <c r="AG18" i="1" s="1"/>
  <c r="AF18" i="1"/>
  <c r="AC19" i="1"/>
  <c r="AD19" i="1" s="1"/>
  <c r="AE19" i="1" s="1"/>
  <c r="AG19" i="1" s="1"/>
  <c r="AF19" i="1"/>
  <c r="AC20" i="1"/>
  <c r="AD20" i="1" s="1"/>
  <c r="AE20" i="1" s="1"/>
  <c r="AG20" i="1" s="1"/>
  <c r="AF20" i="1"/>
  <c r="AC21" i="1"/>
  <c r="AD21" i="1" s="1"/>
  <c r="AF21" i="1" s="1"/>
  <c r="AG21" i="1" s="1"/>
  <c r="AE21" i="1"/>
  <c r="AC22" i="1"/>
  <c r="AD22" i="1" s="1"/>
  <c r="AE22" i="1" s="1"/>
  <c r="AG22" i="1" s="1"/>
  <c r="AF22" i="1"/>
  <c r="AC23" i="1"/>
  <c r="AD23" i="1" s="1"/>
  <c r="AF23" i="1" s="1"/>
  <c r="AG23" i="1" s="1"/>
  <c r="AE23" i="1"/>
  <c r="AC24" i="1"/>
  <c r="AD24" i="1" s="1"/>
  <c r="AE24" i="1" s="1"/>
  <c r="AG24" i="1" s="1"/>
  <c r="AF24" i="1"/>
  <c r="AC25" i="1"/>
  <c r="AD25" i="1" s="1"/>
  <c r="AF25" i="1" s="1"/>
  <c r="AG25" i="1" s="1"/>
  <c r="AE25" i="1"/>
  <c r="AC26" i="1"/>
  <c r="AD26" i="1" s="1"/>
  <c r="AE26" i="1" s="1"/>
  <c r="AG26" i="1" s="1"/>
  <c r="AF26" i="1"/>
  <c r="AC27" i="1"/>
  <c r="AD27" i="1" s="1"/>
  <c r="AE27" i="1" s="1"/>
  <c r="AG27" i="1" s="1"/>
  <c r="AF27" i="1"/>
  <c r="AC28" i="1"/>
  <c r="AD28" i="1" s="1"/>
  <c r="AE28" i="1" s="1"/>
  <c r="AG28" i="1" s="1"/>
  <c r="AF28" i="1"/>
  <c r="AC29" i="1"/>
  <c r="AD29" i="1" s="1"/>
  <c r="AF29" i="1" s="1"/>
  <c r="AG29" i="1" s="1"/>
  <c r="AE29" i="1"/>
  <c r="AC30" i="1"/>
  <c r="AD30" i="1" s="1"/>
  <c r="AE30" i="1" s="1"/>
  <c r="AG30" i="1" s="1"/>
  <c r="AF30" i="1"/>
  <c r="AC31" i="1"/>
  <c r="AD31" i="1" s="1"/>
  <c r="AE31" i="1" s="1"/>
  <c r="AG31" i="1" s="1"/>
  <c r="AF31" i="1"/>
  <c r="AC32" i="1"/>
  <c r="AD32" i="1" s="1"/>
  <c r="AE32" i="1" s="1"/>
  <c r="AG32" i="1" s="1"/>
  <c r="AF32" i="1"/>
  <c r="AC33" i="1"/>
  <c r="AD33" i="1" s="1"/>
  <c r="AE33" i="1" s="1"/>
  <c r="AG33" i="1" s="1"/>
  <c r="AF33" i="1"/>
  <c r="AC34" i="1"/>
  <c r="AD34" i="1" s="1"/>
  <c r="AE34" i="1" s="1"/>
  <c r="AG34" i="1" s="1"/>
  <c r="AF34" i="1"/>
  <c r="AC35" i="1"/>
  <c r="AD35" i="1" s="1"/>
  <c r="AE35" i="1" s="1"/>
  <c r="AG35" i="1" s="1"/>
  <c r="AF35" i="1"/>
  <c r="AC36" i="1"/>
  <c r="AD36" i="1" s="1"/>
  <c r="AC37" i="1"/>
  <c r="AD37" i="1" s="1"/>
  <c r="AE37" i="1" s="1"/>
  <c r="AG37" i="1" s="1"/>
  <c r="AF37" i="1"/>
  <c r="AC38" i="1"/>
  <c r="AD38" i="1" s="1"/>
  <c r="AC39" i="1"/>
  <c r="AD39" i="1" s="1"/>
  <c r="AE39" i="1" s="1"/>
  <c r="AG39" i="1" s="1"/>
  <c r="AF39" i="1"/>
  <c r="AC40" i="1"/>
  <c r="AD40" i="1" s="1"/>
  <c r="AF40" i="1" s="1"/>
  <c r="AG40" i="1" s="1"/>
  <c r="AE40" i="1"/>
  <c r="AC41" i="1"/>
  <c r="AD41" i="1" s="1"/>
  <c r="AE41" i="1" s="1"/>
  <c r="AG41" i="1" s="1"/>
  <c r="AF41" i="1"/>
  <c r="AC42" i="1"/>
  <c r="AD42" i="1" s="1"/>
  <c r="AE42" i="1" s="1"/>
  <c r="AG42" i="1" s="1"/>
  <c r="AF42" i="1"/>
  <c r="AE43" i="1"/>
  <c r="AG43" i="1" s="1"/>
  <c r="AF43" i="1"/>
  <c r="AC44" i="1"/>
  <c r="AD44" i="1" s="1"/>
  <c r="AC45" i="1"/>
  <c r="AD45" i="1" s="1"/>
  <c r="AE45" i="1" s="1"/>
  <c r="AG45" i="1" s="1"/>
  <c r="AF45" i="1"/>
  <c r="AC46" i="1"/>
  <c r="AD46" i="1" s="1"/>
  <c r="AE46" i="1" s="1"/>
  <c r="AG46" i="1" s="1"/>
  <c r="AF46" i="1"/>
  <c r="AC47" i="1"/>
  <c r="AD47" i="1" s="1"/>
  <c r="AC48" i="1"/>
  <c r="AD48" i="1" s="1"/>
  <c r="AE48" i="1" s="1"/>
  <c r="AG48" i="1" s="1"/>
  <c r="AF48" i="1"/>
  <c r="AC49" i="1"/>
  <c r="AD49" i="1" s="1"/>
  <c r="AE49" i="1" s="1"/>
  <c r="AG49" i="1" s="1"/>
  <c r="AF49" i="1"/>
  <c r="AC50" i="1"/>
  <c r="AD50" i="1" s="1"/>
  <c r="AC51" i="1"/>
  <c r="AD51" i="1" s="1"/>
  <c r="AE51" i="1" s="1"/>
  <c r="AG51" i="1" s="1"/>
  <c r="AF51" i="1"/>
  <c r="AC52" i="1"/>
  <c r="AD52" i="1" s="1"/>
  <c r="AE52" i="1" s="1"/>
  <c r="AG52" i="1" s="1"/>
  <c r="AF52" i="1"/>
  <c r="AC53" i="1"/>
  <c r="AD53" i="1" s="1"/>
  <c r="AF53" i="1" s="1"/>
  <c r="AG53" i="1" s="1"/>
  <c r="AE53" i="1"/>
  <c r="AC54" i="1"/>
  <c r="AD54" i="1" s="1"/>
  <c r="AE54" i="1" s="1"/>
  <c r="AG54" i="1" s="1"/>
  <c r="AF54" i="1"/>
  <c r="AC55" i="1"/>
  <c r="AD55" i="1" s="1"/>
  <c r="AE55" i="1" s="1"/>
  <c r="AG55" i="1" s="1"/>
  <c r="AF55" i="1"/>
  <c r="AC56" i="1"/>
  <c r="AD56" i="1" s="1"/>
  <c r="AC57" i="1"/>
  <c r="AD57" i="1" s="1"/>
  <c r="AC58" i="1"/>
  <c r="AD58" i="1" s="1"/>
  <c r="AF58" i="1" s="1"/>
  <c r="AG58" i="1" s="1"/>
  <c r="AE58" i="1"/>
  <c r="AC59" i="1"/>
  <c r="AD59" i="1" s="1"/>
  <c r="AE59" i="1" s="1"/>
  <c r="AG59" i="1" s="1"/>
  <c r="AF59" i="1"/>
  <c r="AC60" i="1"/>
  <c r="AD60" i="1" s="1"/>
  <c r="AF60" i="1" s="1"/>
  <c r="AG60" i="1" s="1"/>
  <c r="AE60" i="1"/>
  <c r="AC61" i="1"/>
  <c r="AD61" i="1" s="1"/>
  <c r="AE61" i="1" s="1"/>
  <c r="AG61" i="1" s="1"/>
  <c r="AF61" i="1"/>
  <c r="AC62" i="1"/>
  <c r="AD62" i="1" s="1"/>
  <c r="AF62" i="1" s="1"/>
  <c r="AG62" i="1" s="1"/>
  <c r="AE62" i="1"/>
  <c r="AC63" i="1"/>
  <c r="AD63" i="1" s="1"/>
  <c r="AF63" i="1" s="1"/>
  <c r="AG63" i="1" s="1"/>
  <c r="AE63" i="1"/>
  <c r="AC64" i="1"/>
  <c r="AD64" i="1" s="1"/>
  <c r="AF64" i="1" s="1"/>
  <c r="AG64" i="1" s="1"/>
  <c r="AE64" i="1"/>
  <c r="AC65" i="1"/>
  <c r="AD65" i="1" s="1"/>
  <c r="AF65" i="1" s="1"/>
  <c r="AG65" i="1" s="1"/>
  <c r="AE65" i="1"/>
  <c r="AC66" i="1"/>
  <c r="AD66" i="1" s="1"/>
  <c r="AE66" i="1" s="1"/>
  <c r="AG66" i="1" s="1"/>
  <c r="AF66" i="1"/>
  <c r="AC67" i="1"/>
  <c r="AD67" i="1" s="1"/>
  <c r="AE67" i="1" s="1"/>
  <c r="AG67" i="1" s="1"/>
  <c r="AF67" i="1"/>
  <c r="AC9" i="1"/>
  <c r="AD9" i="1" s="1"/>
  <c r="AE9" i="1" s="1"/>
  <c r="AG9" i="1" s="1"/>
  <c r="AF9" i="1"/>
  <c r="AF36" i="1" l="1"/>
  <c r="AE36" i="1"/>
  <c r="AG36" i="1" s="1"/>
  <c r="AF44" i="1"/>
  <c r="AE44" i="1"/>
  <c r="AG44" i="1" s="1"/>
  <c r="AF57" i="1"/>
  <c r="AE57" i="1"/>
  <c r="AG57" i="1" s="1"/>
  <c r="AF50" i="1"/>
  <c r="AE50" i="1"/>
  <c r="AG50" i="1" s="1"/>
  <c r="AF56" i="1"/>
  <c r="AE56" i="1"/>
  <c r="AG56" i="1" s="1"/>
  <c r="AF47" i="1"/>
  <c r="AE47" i="1"/>
  <c r="AG47" i="1" s="1"/>
  <c r="AF38" i="1"/>
  <c r="AE38" i="1"/>
  <c r="AG38" i="1" s="1"/>
</calcChain>
</file>

<file path=xl/sharedStrings.xml><?xml version="1.0" encoding="utf-8"?>
<sst xmlns="http://schemas.openxmlformats.org/spreadsheetml/2006/main" count="1342" uniqueCount="531">
  <si>
    <t>IDENTIFICACIÓN DE ACCIONES POR COMPONENTES DEL PAAC</t>
  </si>
  <si>
    <t>ESTABLECIMIENTO ACCIONES</t>
  </si>
  <si>
    <t>No. solicitud</t>
  </si>
  <si>
    <t>fecha de solicitud</t>
  </si>
  <si>
    <t>Fuente</t>
  </si>
  <si>
    <t>Detalle de la fuente</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</si>
  <si>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</si>
  <si>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</si>
  <si>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</si>
  <si>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</si>
  <si>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</si>
  <si>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</si>
  <si>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</si>
  <si>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</si>
  <si>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</si>
  <si>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</si>
  <si>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</si>
  <si>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</si>
  <si>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Área responsable de ejecución</t>
  </si>
  <si>
    <t>¿Hay acción formulada?</t>
  </si>
  <si>
    <t>2.Fecha seguimiento</t>
  </si>
  <si>
    <t>2.Evidencias o soportes ejecución acción de mejora</t>
  </si>
  <si>
    <t>2.Actividades realizadas  a la fecha</t>
  </si>
  <si>
    <t>2.Resultado del indicador</t>
  </si>
  <si>
    <t>2.Alerta</t>
  </si>
  <si>
    <t>2.Analisis - Seguimiento OCI</t>
  </si>
  <si>
    <t>2.Auditor que realizó el seguimiento</t>
  </si>
  <si>
    <t>Detalle de Actividades para ejecutar la acción</t>
  </si>
  <si>
    <t>Universo</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</si>
  <si>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</si>
  <si>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</si>
  <si>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</si>
  <si>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</si>
  <si>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</si>
  <si>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</si>
  <si>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</si>
  <si>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</si>
  <si>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</si>
  <si>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</si>
  <si>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</si>
  <si>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</si>
  <si>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</si>
  <si>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</si>
  <si>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</si>
  <si>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</si>
  <si>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Origen Interno</t>
  </si>
  <si>
    <t>Componente 1. Gestión del Riesgo de Corrupción - Mapa de Riesgos de Corrupción</t>
  </si>
  <si>
    <t>Planeación Estratégica</t>
  </si>
  <si>
    <t>Preventiva</t>
  </si>
  <si>
    <t>Planeación</t>
  </si>
  <si>
    <t>NO</t>
  </si>
  <si>
    <t>Profesional Universitario de Planeación</t>
  </si>
  <si>
    <t>Control, Seguimiento y Evaluación</t>
  </si>
  <si>
    <t>Oficina de Control Interno</t>
  </si>
  <si>
    <t>Jefe Oficina de Control Interno</t>
  </si>
  <si>
    <t>Componente 3. Rendición de Cuentas</t>
  </si>
  <si>
    <t>Atención al Ciudadano</t>
  </si>
  <si>
    <t>Gestión de Recursos y Administración de la Información</t>
  </si>
  <si>
    <t>Coordinación de Prensa y Comunicaciones</t>
  </si>
  <si>
    <t>Coordinador de Prensa y Comunicaciones</t>
  </si>
  <si>
    <t>Gestión de Talento Humano</t>
  </si>
  <si>
    <t>Talento Humano</t>
  </si>
  <si>
    <t>Profesional Universitario de Recursos Humanos</t>
  </si>
  <si>
    <t>Gestión Jurídica y Contractual</t>
  </si>
  <si>
    <t>Coordinación Jurídica</t>
  </si>
  <si>
    <t>Coordinador Jurídico</t>
  </si>
  <si>
    <t>Dirección Operativa</t>
  </si>
  <si>
    <t>Director Operativo</t>
  </si>
  <si>
    <t>Secretaría General</t>
  </si>
  <si>
    <t>Secretario General</t>
  </si>
  <si>
    <t>Sistemas</t>
  </si>
  <si>
    <t>Profesional Universitario de Sistemas</t>
  </si>
  <si>
    <t>Mapa de Riesgos de Corrupción</t>
  </si>
  <si>
    <t>(Acciones ejecutadas/acciones programadas)*100</t>
  </si>
  <si>
    <t>Servicios Administrativos</t>
  </si>
  <si>
    <t>Ejecutar AGJC-CN-MN-001 MANUAL DE CONTRATACIÓN, SUPERVISIÓN E INTERVENTORÍA</t>
  </si>
  <si>
    <t>Gestión Financiera y Facturación</t>
  </si>
  <si>
    <t>Subdirección Financiera</t>
  </si>
  <si>
    <t>Subdirector Financiero</t>
  </si>
  <si>
    <t xml:space="preserve">Subdirector Administrativo </t>
  </si>
  <si>
    <t>Gerente General</t>
  </si>
  <si>
    <t xml:space="preserve">No. Solicitud </t>
  </si>
  <si>
    <t>Fuente de Hallazgo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</si>
  <si>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</si>
  <si>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</si>
  <si>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</si>
  <si>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</si>
  <si>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</si>
  <si>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</si>
  <si>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</si>
  <si>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</si>
  <si>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</si>
  <si>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</si>
  <si>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Corrección</t>
  </si>
  <si>
    <t>Gerencia General</t>
  </si>
  <si>
    <t>Gerente</t>
  </si>
  <si>
    <t>Si</t>
  </si>
  <si>
    <t>Ente externo</t>
  </si>
  <si>
    <t>Abierto</t>
  </si>
  <si>
    <t>Origen Externo</t>
  </si>
  <si>
    <t>Gestión de Comunicaciones</t>
  </si>
  <si>
    <t>Correctiva</t>
  </si>
  <si>
    <t>No</t>
  </si>
  <si>
    <t>Néstor Fernando Avella Avella</t>
  </si>
  <si>
    <t xml:space="preserve">Cerrado </t>
  </si>
  <si>
    <t>Diseño y Creación de Contenidos</t>
  </si>
  <si>
    <t xml:space="preserve">José Leonardo Ibarra Quiroga </t>
  </si>
  <si>
    <t>Comercialización</t>
  </si>
  <si>
    <t>De mejora</t>
  </si>
  <si>
    <t>Gloria Marcela Morales Páez</t>
  </si>
  <si>
    <t>Producción de Televisión</t>
  </si>
  <si>
    <t xml:space="preserve">Jizeth Hael González Ramírez </t>
  </si>
  <si>
    <t>Emisión de Contenidos</t>
  </si>
  <si>
    <t>Nelson Jairo Rincón Martínez</t>
  </si>
  <si>
    <t>Coordinación de Producción</t>
  </si>
  <si>
    <t>Coordinador de Producción</t>
  </si>
  <si>
    <t>Coordinación de Programación</t>
  </si>
  <si>
    <t>Coordinador de Programación</t>
  </si>
  <si>
    <t>Coordinación Técnica</t>
  </si>
  <si>
    <t>Coordinador Técnico</t>
  </si>
  <si>
    <t>Ventas y Mercadeo</t>
  </si>
  <si>
    <t>Profesional Universitario de Ventas y Mercadeo</t>
  </si>
  <si>
    <t>Atención al Usuario y Defensor del Televidente</t>
  </si>
  <si>
    <t>Proceso de Participación Ciudadana y Control Social</t>
  </si>
  <si>
    <t>Subdirección Administrativa</t>
  </si>
  <si>
    <t>Prestación/Emisión Servicio de Televisión</t>
  </si>
  <si>
    <t>Contabilidad</t>
  </si>
  <si>
    <t>Profesional Universitario de Contabilidad</t>
  </si>
  <si>
    <t>Tesorería</t>
  </si>
  <si>
    <t>Profesional Universitario de Tesoreria</t>
  </si>
  <si>
    <t>Presupuesto</t>
  </si>
  <si>
    <t>Profesional Universitario de Presupuesto</t>
  </si>
  <si>
    <t>Facturación</t>
  </si>
  <si>
    <t>Profesional Universitario de Facturación</t>
  </si>
  <si>
    <t>Técnico de Servicios Administrativos</t>
  </si>
  <si>
    <t>Delegado para la Atención al Ciudadano</t>
  </si>
  <si>
    <t>Archivo</t>
  </si>
  <si>
    <t>Responsable de Archivo</t>
  </si>
  <si>
    <t>Responsable de ejecución</t>
  </si>
  <si>
    <t>Ingresos por monetización digital para el Canal.</t>
  </si>
  <si>
    <t>Técnico de Servicios Administrativos  Profesional Apoyo Administrativo</t>
  </si>
  <si>
    <t>Subdirector Administrativo Profesional Universitaria de Recursos Humano</t>
  </si>
  <si>
    <t xml:space="preserve">Talento Humano </t>
  </si>
  <si>
    <t>Mantener actualizados los procedimientos de la Subdirección Financiera, principalmente Estados Financieros, Elaboración de facturas y liquidación de ordenes de pago.</t>
  </si>
  <si>
    <t>Subdirectora Financiera</t>
  </si>
  <si>
    <t xml:space="preserve">Secretario General </t>
  </si>
  <si>
    <t>Secretario(a) General
Coordinador (a) Jurídico (a)</t>
  </si>
  <si>
    <t>Revisión de los procedimientos de formulación de auditorias y seguimiento</t>
  </si>
  <si>
    <t xml:space="preserve">Oficina Control Interno </t>
  </si>
  <si>
    <t>Subcomponente Proceso / 1. Política de administración de riesgos</t>
  </si>
  <si>
    <t>1.1</t>
  </si>
  <si>
    <t>Socializar la política de administración del riesgo del canal en los canales de comunicación dispuestos.</t>
  </si>
  <si>
    <t>1. Elaborar propuesta de comunicación.
2. Remitir propuesta a la coordinación de comunicaciones.
3. Verificar que se haya publicado la comunicación.</t>
  </si>
  <si>
    <t>1.2</t>
  </si>
  <si>
    <t>Realizar capacitaciones sobre la política de riesgos y la metodología institucional para la gestión de riesgos.</t>
  </si>
  <si>
    <t>1. Preparar capacitación (40%)
2. Convocar a los colaboradores a la capacitación (10%)
3. Realizar capacitación en los temas definidos (50%).</t>
  </si>
  <si>
    <t>Fases de la actividad</t>
  </si>
  <si>
    <t>(Sólo si aplica)</t>
  </si>
  <si>
    <t>∑( (xi*wi) /∑ wi)*100
xi = Subactividad
wi= Peso  asignado.</t>
  </si>
  <si>
    <t>2.1</t>
  </si>
  <si>
    <t>Subcomponente Proceso / 3. Consulta y divulgación</t>
  </si>
  <si>
    <t>3.1</t>
  </si>
  <si>
    <t>(Productos que se esperan lograr)</t>
  </si>
  <si>
    <t>Dos (2) mensajes en el año.</t>
  </si>
  <si>
    <t>Capacitación realizada.
Listados de asistencia.</t>
  </si>
  <si>
    <t>3.2</t>
  </si>
  <si>
    <t>3.3</t>
  </si>
  <si>
    <t>Publicar en la página web las versiones y actualizaciones que se realicen sobre el Plan Anticorrupción y de Atención Al ciudadano - PAAC, conservando la trazabilidad sobre los ajustes realizados.</t>
  </si>
  <si>
    <t>1. Mantener publicada la versión inicial del PAAC de periodos anteriores
2. Mantener publicada la versión inicial del PAAC de la vigencia.
3. Publicar, si se realizan, las modificaciones y ajustes del PAAC durante la vigencia.</t>
  </si>
  <si>
    <t>Documento PAAC de la vigencia y sus modificaciones.</t>
  </si>
  <si>
    <t>4.1</t>
  </si>
  <si>
    <t>5.1</t>
  </si>
  <si>
    <t>Subcomponente Proceso / 4. Monitoreo o revisión</t>
  </si>
  <si>
    <t>Revisar los riesgos de corrupción de la vigencia 2018.</t>
  </si>
  <si>
    <t>Realizar mesas de trabajo para la revisión interna de los riesgos de corrupción definidos para las áreas.</t>
  </si>
  <si>
    <t>Una (1) revisión de la matriz de riesgos de corrupción en la vigencia.</t>
  </si>
  <si>
    <t>Una (1) revisión realizada</t>
  </si>
  <si>
    <t>Realizar el seguimiento al Mapa de riesgos de corrupción y la implementación del Plan Anticorrupción y de Atención al Ciudadano, vigencia 2018.</t>
  </si>
  <si>
    <t>Subcomponente Proceso / 5. Seguimiento</t>
  </si>
  <si>
    <t>1. Primer seguimiento: Con corte al 30 de abril.
2. Segundo seguimiento: Con corte al 31 de agosto. 
3. Tercer seguimiento: Con corte al 31 de diciembre.</t>
  </si>
  <si>
    <t>Tres (3) informes de seguimiento al Mapa de riesgos de corrupción.</t>
  </si>
  <si>
    <t>Número de seguimientos realizados / Total seguimientos programados</t>
  </si>
  <si>
    <t>Subcomponente Proceso / 1. Información de calidad y en lenguaje comprensible</t>
  </si>
  <si>
    <t>Actualizar la estrategia de rendición de cuentas, teniendo en cuenta los canales y metodologías a emplear, así como las características de los usuarios a los cuales va dirigida.</t>
  </si>
  <si>
    <t>1. Actualizar documento (80%)
2. Publicar documento en página web (20%)</t>
  </si>
  <si>
    <t>Estrategia de rendición de cuentas para la vigencia.</t>
  </si>
  <si>
    <t>Divulgar y socializar a nivel interno el PAAC y la matriz de riesgos de corrupción</t>
  </si>
  <si>
    <t>1. Programar jornadas de socialización.
2. Realizar las jornadas de socialización.</t>
  </si>
  <si>
    <t>(Jornadas de socialización realizadas / Jornadas de socialización programadas) * 100%</t>
  </si>
  <si>
    <t>Jornadas de Socialización del PAAC y Riesgos.</t>
  </si>
  <si>
    <t>1.3</t>
  </si>
  <si>
    <t>Subcomponente Proceso / 2. Diálogo de doble vía con la ciudadanía y sus organizaciones</t>
  </si>
  <si>
    <t>Participar en la jornada de rendición de cuentas del sector</t>
  </si>
  <si>
    <t>1. Preparar la rendición de cuentas
2. Realizar la jornada de rendición de acuerdo a los lineamientos de la Secretaría Distrital de Cultura.</t>
  </si>
  <si>
    <t>Una (1) jornada de rendición de cuentas</t>
  </si>
  <si>
    <t>2.2</t>
  </si>
  <si>
    <t>Realizar la actualización del  procedimiento EPLE-PD-012 PARTICIPACIÓN CIUDADANA, su publicación en la intranet y su comunicación interna.</t>
  </si>
  <si>
    <t>Revisar y actualizar en lo pertinente el procedimiento EPLE-PD-012 PARTICIPACIÓN CIUDADANA</t>
  </si>
  <si>
    <t>Un (1) procedimiento actualizado, publicado y comunicado.</t>
  </si>
  <si>
    <t>Subcomponente Proceso / 3. Incentivos para motivar la cultura de la rendición y petición de cuentas</t>
  </si>
  <si>
    <t>Coordinar con los entes pertinentes, la capacitación a los funcionarios públicos y trabajadores oficiales en la Ley 1712 de 2014 y en lo relacionado con la rendición y petición de cuentas</t>
  </si>
  <si>
    <t>1. Contactar a los entes pertinentes.
2. Programar la jornada de capacitación.</t>
  </si>
  <si>
    <t>(Jornadas ejecutadas/ Jornadas programadas)*100</t>
  </si>
  <si>
    <t>Una (1) jornada de capacitación los funcionarios públicos y trabajadores oficiales.</t>
  </si>
  <si>
    <t xml:space="preserve">Profesional Universitario de Recursos Humanos </t>
  </si>
  <si>
    <t>Subcomponente Proceso / 4. Evaluación y retroalimentación a  la gestión institucional</t>
  </si>
  <si>
    <t>Consolidar y publicar dos informes de seguimiento a la gestión a partir de los indicadores del plan de acción.</t>
  </si>
  <si>
    <t>1. Consolidar la información (40%).
2. Elaborar el documento (50%).
3. Publicar el documento en la página web (10%).</t>
  </si>
  <si>
    <t>Dos (2) informes de seguimiento al plan de acción</t>
  </si>
  <si>
    <t>Componente 4: Mecanismos para mejorar la atención al ciudadano. Lineamientos generales para la atención de peticiones, quejas, reclamos, sugerencias y denuncias.</t>
  </si>
  <si>
    <t>Subcomponente Proceso / 1. Estructura administrativa y direccionamiento estratégico.</t>
  </si>
  <si>
    <t>Realizar la revisión de los informes de servicio al ciudadano semestralmente.</t>
  </si>
  <si>
    <t>1. Convocar el  Comité (20%).
2. Realizar el Comité (80%).</t>
  </si>
  <si>
    <t>Dos (2) reuniones de comité con la temática de servicio al ciudadano.</t>
  </si>
  <si>
    <t>Secretario General
Auxiliar de Atención al Ciudadano.</t>
  </si>
  <si>
    <t>Revisar e identificar buenas prácticas en materia de servicio a la Ciudadanía, para su implementación en el canal.</t>
  </si>
  <si>
    <t>1. Revisar buenas prácticas en temas de servicio a la ciudadanía.
2 Documentar buenas prácticas evidenciadas.</t>
  </si>
  <si>
    <t>Un (1) documento de buenas prácticas en materia de servicio a la ciudadanía.</t>
  </si>
  <si>
    <t>Documento de buenas prácticas realizado.</t>
  </si>
  <si>
    <t>Auxiliar de Atención al Ciudadano.</t>
  </si>
  <si>
    <t>Subcomponente Proceso / 2. Fortalecimiento de los canales de atención.</t>
  </si>
  <si>
    <t>Realizar revisiones periódicas a los contenidos de la página web con relación a los documentos del botón de transparencia y derecho de acceso a la información pública.</t>
  </si>
  <si>
    <t>Planeación Estratégica
Gestión de Comunicaciones.</t>
  </si>
  <si>
    <t>1. Realizar diagnóstico a la información publicada en la página web (autodiagnóstico y Resolución 3564 de 2015). (50%)
2. Hacer seguimientos a las áreas que no cuenten con información actualizada. (20%)
3. Publicar la información remitida por las áreas en el botón de transparencia, de acuerdo a la estructura de la misma. (30%)</t>
  </si>
  <si>
    <t>Realizar dos (2) revisiones en el año</t>
  </si>
  <si>
    <t>Profesional Universitario de Planeación
Coordinadora de Prensa y Comunicaciones</t>
  </si>
  <si>
    <t>Planeación
Gestión de Comunicaciones</t>
  </si>
  <si>
    <t>Subcomponente Proceso / 3. Talento Humano.</t>
  </si>
  <si>
    <t>Publicar y comunicar mensajes sobre servicio a la ciudadanía y/o cultura del servicio.</t>
  </si>
  <si>
    <t>(Mensajes publicados / Mensajes programados)*100.</t>
  </si>
  <si>
    <t>Cuatro (4) mensajes en el año.</t>
  </si>
  <si>
    <t>Coordinar acciones de formación y cualificación a los servidores en temáticas relacionadas con el mejoramiento del servicio a la ciudadanía</t>
  </si>
  <si>
    <t>Gestionar con diferentes entidades la realización de actividades (cursos, charlas, videoconferencias, sketch etc.) orientadas al mejoramiento del servicio al ciudadano.</t>
  </si>
  <si>
    <t>2 actividades realizadas en el año</t>
  </si>
  <si>
    <t>Actividades realizadas / actividades programadas * 100%</t>
  </si>
  <si>
    <t>4.2</t>
  </si>
  <si>
    <t>Subcomponente Proceso / 5. Relacionamiento con el ciudadano.</t>
  </si>
  <si>
    <t>Realizar un (1) informe semestral de satisfacción de los usuarios a partir de los resultados de la encuesta de satisfacción disponible en la página web.</t>
  </si>
  <si>
    <t>1. Compilar la información (50%).
2. Realizar el informe (40%).
3. Publicar informe en la pagina web  (10%).</t>
  </si>
  <si>
    <t>Un (1) "Informe semestral  de satisfacción de usuarios".</t>
  </si>
  <si>
    <t>5.2</t>
  </si>
  <si>
    <t>Construir la caracterización de usuarios y partes interesadas, para el desarrollo de la política de planeación institucional del Modelo Integrado de Planeación y Gestión - MIPG</t>
  </si>
  <si>
    <t>1. Elaboración del documento "Caracterización de Usuarios y partes interesadas" (70%)
2. Publicación del documento (10%)
3.Divulgación del documento (20%)</t>
  </si>
  <si>
    <t>Un (1) documento de caracterización de usuarios y partes interesadas, publicado y divulgado</t>
  </si>
  <si>
    <t>Componente 5:  Mecanismos para la transparencia y acceso a la información</t>
  </si>
  <si>
    <t>Subcomponente Proceso / 1. Lineamientos de transparencia activa.</t>
  </si>
  <si>
    <t>Realizar la actualización al manual de contratación de la entidad y su publicación en la página web.</t>
  </si>
  <si>
    <t>1. Actualizar el manual de contratación (50%).
2. Adoptar la actualización mediante acto administrativo (40%).
2. Publicar la versión vigente (10%).</t>
  </si>
  <si>
    <t>Coordinador(a) Jurídica</t>
  </si>
  <si>
    <t>Un (1) Manual de contratación actualizado y publicado.
Un (1) acto administrativo de adopción publicado.</t>
  </si>
  <si>
    <t>Verificar en la página web de la entidad, en el botón de transparencia, la publicación de la información contractual de la entidad, principalmente en lo relacionado con los procesos de convocatorias públicas</t>
  </si>
  <si>
    <t>1. Revisión de la información publicada en el botón de transparencia - Sección 8 (contratación).
2. Publicación de la información de procesos de convocatorias.</t>
  </si>
  <si>
    <t>Información publicada y actualizada en el botón de transparencia.</t>
  </si>
  <si>
    <t>(Información publicada sobre procesos de contratación / información requerida a publicar de los procesos de contratación) * 100%</t>
  </si>
  <si>
    <t xml:space="preserve">Revisar el inventario de trámites y otros procedimientos administrativos (OPA's) de Canal Capital y realizar las actualizaciones en el SUIT a que haya lugar. </t>
  </si>
  <si>
    <t>SUIT Actualizado</t>
  </si>
  <si>
    <t>1. Revisar inventario de trámites y otros procedimientos administrativos (OPA´s)
2. Realizar actualizaciones del SUIT</t>
  </si>
  <si>
    <t>Planeación Estratégica
Atención al Usuario y Defensor del Televidente</t>
  </si>
  <si>
    <t>Planeación
Atención al Ciudadano</t>
  </si>
  <si>
    <t xml:space="preserve">Gerente General
Secretario General </t>
  </si>
  <si>
    <t>Profesional Universitario Planeación
Auxiliar de Atención al Ciudadano.</t>
  </si>
  <si>
    <t>Subcomponente Proceso / 3. Elaboración los instrumentos de gestión de la información.</t>
  </si>
  <si>
    <t xml:space="preserve">Elaborar acto administrativo para adoptar: 1) Registro de Activos de Información, 2) Índice de Información Clasificada y Reservada, 3) Esquema de Publicación de Información y 4) Programa de Gestión Documental. </t>
  </si>
  <si>
    <t>1. Proyectar acto (50%).
2. Remitir a Secretaria General (25%).
3.Públicar acto en la página web(25%).</t>
  </si>
  <si>
    <t>100% de las actividades programadas</t>
  </si>
  <si>
    <t xml:space="preserve">Subdirector Administrativo 
Gestión Documental </t>
  </si>
  <si>
    <t>Subcomponente Proceso / 4. Criterio diferencial de accesibilidad.</t>
  </si>
  <si>
    <t>Realizar una capacitación al personal del canal, para atención adecuada de personas con discapacidad motora.</t>
  </si>
  <si>
    <t>100 % de las actividades programadas</t>
  </si>
  <si>
    <t>1. Incluir en el plan institucional de capacitaciones la capacitación sobre situaciones de discapacidad
2. Convocar a los colaboradores de la entidad
3. Realizar la capacitación</t>
  </si>
  <si>
    <t>Una (1) capacitación realizada</t>
  </si>
  <si>
    <t>Subcomponente Proceso / 5. Monitoreo del acceso a la información pública.</t>
  </si>
  <si>
    <t>Elaborar informes de solicitudes de acceso a información que  contengan el número de solicitudes recibidas, el número de solicitudes que fueron trasladadas a otra institución, el tiempo de respuesta a cada solicitud y el número de solicitudes en las que se negó el acceso a la información.</t>
  </si>
  <si>
    <t xml:space="preserve">1. Elaborar informes mensuales de conformidad con la circular 087 de 2015 de la Veeduría Distrital.
2. Publicar informe en la página web y en la pagina de la Veeduría - Red Distrital De Quejas y Reclamos </t>
  </si>
  <si>
    <t>Once (11) informes de solicitudes de acceso a información.</t>
  </si>
  <si>
    <t>(Número de documentos elaborados / Número de documentos programados)*100%</t>
  </si>
  <si>
    <t>Componente 6:  Iniciativas Adicionales</t>
  </si>
  <si>
    <t>Subcomponente Proceso / 1. Iniciativas adicionales</t>
  </si>
  <si>
    <t>Publicar y socializar el manual de convivencia laboral a todos los colaboradores del Canal.</t>
  </si>
  <si>
    <t>1. Publicación del documento en la intranet.
2. Realizar jornadas de socialización.</t>
  </si>
  <si>
    <t>Un (1) Manual de convivencia laboral publicado en la intranet.
Cuatro (4) socializaciones en el año.</t>
  </si>
  <si>
    <t>(Número de actividades ejecutadas en el año / Total de actividades programadas en el año) * 100%</t>
  </si>
  <si>
    <t>Profesional Universitario de Recursos Humanos 
Gestores éticos.</t>
  </si>
  <si>
    <t>Formular, ejecutar y hacer seguimiento al plan de Gestión de la Integridad, de conformidad con lo requerido para la implementación de la política de integridad de la dimensión del talento humano del Modelo Integrado de Planeación y Gestión - MIPG</t>
  </si>
  <si>
    <t>Un (1) documento de "Plan de Gestión de la Integridad"</t>
  </si>
  <si>
    <t>1. Formulación del documento "Plan de Gestión de la Integridad"
2. Publicación del documento.
3. Ejecución y seguimiento de las actividades definidas en el Plan de Gestión de la Integridad.</t>
  </si>
  <si>
    <t>(Número de acciones realizadas / número de acciones programadas) * 100%</t>
  </si>
  <si>
    <t>Profesional Universitario de Recursos Humanos.</t>
  </si>
  <si>
    <t>(Nombre del Auditor)</t>
  </si>
  <si>
    <t>* Documentación de política de monetización digital.
* Informes mensuales.</t>
  </si>
  <si>
    <t>Procedimiento actualizado</t>
  </si>
  <si>
    <t>* Manual de Funciones actualizado 
* Acta de asistencia a jornada de capacitación.</t>
  </si>
  <si>
    <t>Procedimientos actualizados y publicados</t>
  </si>
  <si>
    <t>Acta de asistencia a jornada de socialización</t>
  </si>
  <si>
    <t xml:space="preserve">Procedimientos actualizados y publicados. </t>
  </si>
  <si>
    <t>(Cantidad de actividades de las fases)</t>
  </si>
  <si>
    <t>Plan de Integridad</t>
  </si>
  <si>
    <t>Realizar convocatoria de gestores de integridad.</t>
  </si>
  <si>
    <t>Una Convocatoria</t>
  </si>
  <si>
    <t>Realizar acto administrativo de gestores de integridad</t>
  </si>
  <si>
    <t>Un Acto Administrativo</t>
  </si>
  <si>
    <t>Realizar jornadas de trabajo con los gestores de integridad</t>
  </si>
  <si>
    <t>Una jornada de trabajo con los gestores de integridad</t>
  </si>
  <si>
    <t>1.4</t>
  </si>
  <si>
    <t>Capacitar a los gestores de integridad en normativas de interés</t>
  </si>
  <si>
    <t>Una capacitación</t>
  </si>
  <si>
    <t>Revisar las herramientas, instrumentos y/o actividades para realizar el diagnóstico</t>
  </si>
  <si>
    <t>Socializar y divulgar del Código de Integridad</t>
  </si>
  <si>
    <t>Código socializado mediante intranet y boletín institucional</t>
  </si>
  <si>
    <t>Subcomponente / 1. Alistamiento</t>
  </si>
  <si>
    <t>Subcomponente  / 1. Alistamiento</t>
  </si>
  <si>
    <t>Subcomponente / 2. Armonización</t>
  </si>
  <si>
    <t>Subcomponente / 3. Diagnóstico</t>
  </si>
  <si>
    <t>3.4</t>
  </si>
  <si>
    <t>Aplicar herramienta o actividad</t>
  </si>
  <si>
    <t>Resultados de aplicación de la herramienta.</t>
  </si>
  <si>
    <t xml:space="preserve">Analizar los  datos obtenidos </t>
  </si>
  <si>
    <t>Un documento con el análisis de los resultados</t>
  </si>
  <si>
    <t>Definición de prioridades de acuerdo a los resultados</t>
  </si>
  <si>
    <t>Un documento de plan con los resultados y actividades priorizadas.</t>
  </si>
  <si>
    <t>Subcomponente / 4. Implementación</t>
  </si>
  <si>
    <t>Implementar y apropiar la política y Código de integridad a los servidores y contratistas</t>
  </si>
  <si>
    <t>Actividad para divulgar el Plan de Gestión de la Integridad</t>
  </si>
  <si>
    <t>Mecanismos de divulgación del plan.</t>
  </si>
  <si>
    <t>Informar los resultados obtenidos en el año sobre el Plan.</t>
  </si>
  <si>
    <t>Subcomponente / 5. Seguimiento y evaluación</t>
  </si>
  <si>
    <t>Un documento de Informe de resultados de la vigencia</t>
  </si>
  <si>
    <t>Herramienta de diagnóstico suministrada por la Función Pública</t>
  </si>
  <si>
    <t>MATRIZ SEGUIMIENTO DE PLAN ANTICORRUPCIÓN Y DE ATENCIÓN AL CIUDADANO - PAAC
Y MAPA DE RIEGOS DE CORRUPCIÓN</t>
  </si>
  <si>
    <t xml:space="preserve">Profesional Universitario de Planeación. </t>
  </si>
  <si>
    <t>Jefe Oficina de Control Interno 
Planeación</t>
  </si>
  <si>
    <t xml:space="preserve">Jefe Oficina de Control Interno </t>
  </si>
  <si>
    <t xml:space="preserve">Equipo Oficina de Control Interno. </t>
  </si>
  <si>
    <t>Jefe Oficina de Control Interno
Gerente General</t>
  </si>
  <si>
    <t>Equipo Oficina de Control Interno. 
Profesional Universitario de Planeación</t>
  </si>
  <si>
    <t>Hacer seguimiento mensual al estado del indicador de monetización digital.</t>
  </si>
  <si>
    <t>* Generar informes de seguimiento y control sobre la monetización digital.</t>
  </si>
  <si>
    <t>* Informes mensuales.</t>
  </si>
  <si>
    <t>Revisar los riesgos asociados al proceso 
1. Reunión de revisión 
2. Realizar acta</t>
  </si>
  <si>
    <t xml:space="preserve">Riesgos Actualizados </t>
  </si>
  <si>
    <t>Revisar los riesgos asociados al proceso 
1. Reunión de revisión en la Subdirección Financiera
2. Realizar acta de reunión con lo acordado en la misma.</t>
  </si>
  <si>
    <t>Manipulación de  los documentos de vinculación y/o requisitos de ingreso de personal de planta para favorecer su contratación.</t>
  </si>
  <si>
    <t>Procedimiento actualizado con el proveedor</t>
  </si>
  <si>
    <t>Establecer disposiciones en los estudios de conveniencia y oportunidad y/o en los en los pliegos de condiciones direccionados hacia un grupo y/o firma en particular.</t>
  </si>
  <si>
    <t>Registrar operaciones contables no ciertas con el fin de beneficiar a un tercero.</t>
  </si>
  <si>
    <t>Procedimientos financieros</t>
  </si>
  <si>
    <t>Monitoreo y Seguimiento.</t>
  </si>
  <si>
    <t xml:space="preserve">Reportes de avances manipulados e inconsistentes respecto a la ejecución real de presupuesto y de metas de la Entidad. </t>
  </si>
  <si>
    <t>Revisión periódica (trimestralmente) de las metas de la entidad EPLE-PD-006 FORMULACIÓN, REGISTRO Y ACTUALIZACIÓN DE
PROYECTOS DE INVERSIÓN: Registro en el Sistema SEGPLAN Puntos de control 18, 25, 26.</t>
  </si>
  <si>
    <t xml:space="preserve">Realizar y enviar informes trimestrales de ejecución de proyectos. </t>
  </si>
  <si>
    <t>Informes de seguimiento de proyectos de inversión de la entidad</t>
  </si>
  <si>
    <t>Obtención de comisiones u otro tipo de ventajas con los anunciantes favoreciendo intereses personales.</t>
  </si>
  <si>
    <t xml:space="preserve">Resolución 005 de 2017 "Por medio de la cual se fijan las tarifas de Canal Capital" 
Resolución 106 de 2017 "Por medio de la cual se modifica la Resolución 005-2017 y se hace una delegación" </t>
  </si>
  <si>
    <t>Dar cumplimiento con lo definido en el artículo 2 de la resolución 106 de 2017, con relación a la delegación para la aplicación de descuentos.</t>
  </si>
  <si>
    <t>* Formatos de cotizaciones
* Ofertas Comerciales</t>
  </si>
  <si>
    <t>Favorecimiento en la presentación de resultados de auditorías, omitiendo en los informes observaciones detectadas en el marco de una Auditoría o seguimiento.</t>
  </si>
  <si>
    <t xml:space="preserve">AUDITORIAS DE GESTIÓN (CCSE-PD-002, versión 8) Actividades No.3,8,10,12.
Código de Ética del Auditor.
Reuniones mensuales del Equipo de Control Interno
Capacitaciones Internas </t>
  </si>
  <si>
    <t>Transferir fondos de la monetización automática a cuentas personales o que no son propiedad del Canal.</t>
  </si>
  <si>
    <t>Cuenta bancaria del canal asociada a dos cuentas de correo electrónico para acceder a la monetización de contenidos digitales.</t>
  </si>
  <si>
    <t xml:space="preserve">
* Generar informes de seguimiento y control sobre la monetización digital.</t>
  </si>
  <si>
    <t>Interés de vincular a una persona por influencia externa o por presión de un tercero.</t>
  </si>
  <si>
    <t>Ejecutar procedimiento AGTH-PD-005 INGRESO DE SERVIDORES PUBLICOS : Puntos de control: 5 Actividades: 3 (Formato AGTH-FT-036 VERIFICACIÓN DEL CUMPLIMIENTO DE PERFIL DEL CARGO)
(Revisión del proceso de ingreso de servidores público es responsabilidad del técnico y profesional del área de recursos humanos, con la aprobación del subdirector administrativo).</t>
  </si>
  <si>
    <t xml:space="preserve">1. Revisar y actualizar (si es necesario) los perfiles y requisitos de los cargos en el Manual de Funciones
2. Realizar una capacitación al equipo de recursos humanos,  en la "temática de selección de personal". </t>
  </si>
  <si>
    <t>Profesional Universitario de Recursos Humano</t>
  </si>
  <si>
    <t xml:space="preserve">Apropiarse de manera particular de los elementos y/o activos para las actividades institucionales </t>
  </si>
  <si>
    <r>
      <t xml:space="preserve">Ejecutar procedimiento: AGRI-SA-PD-008 SALIDA DE ELEMENTOS. 
</t>
    </r>
    <r>
      <rPr>
        <b/>
        <sz val="10"/>
        <rFont val="Tahoma"/>
        <family val="2"/>
      </rPr>
      <t>Puntos de Control</t>
    </r>
    <r>
      <rPr>
        <sz val="10"/>
        <rFont val="Tahoma"/>
        <family val="2"/>
      </rPr>
      <t>:</t>
    </r>
    <r>
      <rPr>
        <b/>
        <sz val="10"/>
        <rFont val="Tahoma"/>
        <family val="2"/>
      </rPr>
      <t xml:space="preserve"> 2,3,6,7 y 8</t>
    </r>
  </si>
  <si>
    <t xml:space="preserve">Revisión  de  procedimientos  AGRI-SA-PD-008 SALIDA DE ELEMENTOS
</t>
  </si>
  <si>
    <t>Ejecutar el procedimiento AGRI-SA-PD-010 TOMA FÍSICA DE INVENTARIOS 
Puntos de control: 6, 7 y 9</t>
  </si>
  <si>
    <t xml:space="preserve">
AGRI-SA-PD-010
TOMA FÍSICA DE INVENTARIOS</t>
  </si>
  <si>
    <r>
      <t>Sistema de seguridad física y tecnológica para la custodia de los bienes de la entidad. (</t>
    </r>
    <r>
      <rPr>
        <b/>
        <sz val="10"/>
        <rFont val="Tahoma"/>
        <family val="2"/>
      </rPr>
      <t>Contrato de vigilancia</t>
    </r>
    <r>
      <rPr>
        <sz val="10"/>
        <rFont val="Tahoma"/>
        <family val="2"/>
      </rPr>
      <t>).
1. Personal capacitado
2. Cámaras de monitoreo en HD
3. Sistema de comunicación</t>
    </r>
  </si>
  <si>
    <t>Procedimientos actualizados</t>
  </si>
  <si>
    <t xml:space="preserve">Contrato de seguridad firmado y estudios de seguridad </t>
  </si>
  <si>
    <t xml:space="preserve"> Posibilidad de recibir o solicitar cualquier dádiva o beneficio a nombre propio o de terceros, por destinar recursos de la entidad; impactando de forma negativa los intereses del Canal.</t>
  </si>
  <si>
    <r>
      <t xml:space="preserve">Aplicar procedimiento: AGFF-PD-010 LIQUIDACIÓN ÓRDENES DE PAGO 
</t>
    </r>
    <r>
      <rPr>
        <b/>
        <sz val="10"/>
        <rFont val="Tahoma"/>
        <family val="2"/>
      </rPr>
      <t>Puntos de control: 1, 2, 4,5 8,9, 11, 12.</t>
    </r>
  </si>
  <si>
    <t>Adjudicación de contratos a personas naturales y jurídicas que no cumplen con los requisitos establecidos por el Canal</t>
  </si>
  <si>
    <t>Ejecutar AGJC-CN-MN-001 MANUAL DE CONTRATACIÓN, SUPERVISIÓN E INTERVENTORÍA
Para procesos de selección se tendrá en cuenta los siguientes factores: 
Título IV etapas de la contratación en Canal Capital principalmente: 
4.1 ETAPA DE PLANEACIÓN
4.1.2.1.1 ESTUDIOS DE MERCADO 
Para personas naturales realizar la verificación de idoneidad y experiencia de conformidad con la necesidad a contratar</t>
  </si>
  <si>
    <t xml:space="preserve">Realizar una jornada de  socialización sobre el Manual de contratación, supervisión e interventoría y los procedimientos asociados.
Realizar la actualización del manual de contratación </t>
  </si>
  <si>
    <t xml:space="preserve">Acta de asistencia a jornada de socialización
Manual de contratación actualizado </t>
  </si>
  <si>
    <t>Coordinador (a) Jurídico (a)</t>
  </si>
  <si>
    <t>Fechas 2018</t>
  </si>
  <si>
    <t>Fechas previas a 2018</t>
  </si>
  <si>
    <t>1. % avance en ejecución de la meta</t>
  </si>
  <si>
    <t>SEGUNDO SEGUIMIENTO DE 2018</t>
  </si>
  <si>
    <t>RESUMEN PRIMER SEGUIMIENTO DE 2018</t>
  </si>
  <si>
    <t>1.Analisis - Seguimiento OCI</t>
  </si>
  <si>
    <t>1.Auditor que realizó el seguimiento</t>
  </si>
  <si>
    <t>(Escriba el nombre)</t>
  </si>
  <si>
    <t xml:space="preserve">Marcela Morales </t>
  </si>
  <si>
    <t>Para este corte el proceso no presento avances sobre la acción formulada.</t>
  </si>
  <si>
    <t>Leonardo Ibarra</t>
  </si>
  <si>
    <t>Jizeth González</t>
  </si>
  <si>
    <t xml:space="preserve">Jizeth González </t>
  </si>
  <si>
    <t xml:space="preserve">Marcela Morales
Jizeth González </t>
  </si>
  <si>
    <t>Marcela Morales 
Leonardo Ibarra</t>
  </si>
  <si>
    <r>
      <rPr>
        <b/>
        <sz val="10"/>
        <color theme="1"/>
        <rFont val="Tahoma"/>
        <family val="2"/>
      </rPr>
      <t xml:space="preserve">Análisis Planeación: </t>
    </r>
    <r>
      <rPr>
        <sz val="10"/>
        <color theme="1"/>
        <rFont val="Tahoma"/>
        <family val="2"/>
      </rPr>
      <t xml:space="preserve">Se envió a la coordinación de prensa y comunicaciones una propuesta de comunicación de la política de administración del riesgo para su divulgación en el boletín interno el día 27 de abril.
La divulgación de esta propuesta salió publicada el día 02 de mayo en el boletín interno de la entidad.
</t>
    </r>
    <r>
      <rPr>
        <b/>
        <sz val="10"/>
        <color theme="1"/>
        <rFont val="Tahoma"/>
        <family val="2"/>
      </rPr>
      <t xml:space="preserve">Análisis OCI: </t>
    </r>
    <r>
      <rPr>
        <sz val="10"/>
        <color theme="1"/>
        <rFont val="Tahoma"/>
        <family val="2"/>
      </rPr>
      <t>Teniendo en cuenta los soportes remitidos por el área se evidencia que durante el periodo evaluado se realizó la elaboración de la pieza y se remitió al área de comunicaciones para su divulgación. Su estado es en proceso debido a que durante el periodo evaluado aún no se había divulgado la pieza.</t>
    </r>
  </si>
  <si>
    <r>
      <rPr>
        <b/>
        <sz val="10"/>
        <color theme="1"/>
        <rFont val="Tahoma"/>
        <family val="2"/>
      </rPr>
      <t>Análisis Planeación:</t>
    </r>
    <r>
      <rPr>
        <sz val="10"/>
        <color theme="1"/>
        <rFont val="Tahoma"/>
        <family val="2"/>
      </rPr>
      <t xml:space="preserve"> Se hizo en conjunto con la oficina de control interno la preparación de una capacitación a las áreas misionales sobre gestión de sus riesgos. (ver acta 06 y 18 de abril).
La misma se efectuó el día 25 de abril, con participación de las áreas misionales de la entidad. (ver listado de asistencia y presentación).
</t>
    </r>
    <r>
      <rPr>
        <b/>
        <sz val="10"/>
        <color theme="1"/>
        <rFont val="Tahoma"/>
        <family val="2"/>
      </rPr>
      <t xml:space="preserve">Análisis OCI: </t>
    </r>
    <r>
      <rPr>
        <sz val="10"/>
        <color theme="1"/>
        <rFont val="Tahoma"/>
        <family val="2"/>
      </rPr>
      <t>De conformidad con los soportes remitidos por el área se evidenció que para el mes de abril se realizó una capacitación, sin embargo, se realizarán más capacitaciones durante el año.</t>
    </r>
  </si>
  <si>
    <r>
      <t xml:space="preserve">Análisis OCI: </t>
    </r>
    <r>
      <rPr>
        <sz val="10"/>
        <color theme="1"/>
        <rFont val="Tahoma"/>
        <family val="2"/>
      </rPr>
      <t>Se consultó la página web del Canal evidenciando que el Plan Anticorrupción y de Atención Al ciudadano - PAAC se encuentra publicado en su versión 1 y 2. La acción queda en proceso con la finalidad de verificar las actualizaciones que se realicen durante de la vigencia.</t>
    </r>
  </si>
  <si>
    <r>
      <rPr>
        <b/>
        <sz val="10"/>
        <color theme="1"/>
        <rFont val="Tahoma"/>
        <family val="2"/>
      </rPr>
      <t xml:space="preserve">Análisis Planeación: </t>
    </r>
    <r>
      <rPr>
        <sz val="10"/>
        <color theme="1"/>
        <rFont val="Tahoma"/>
        <family val="2"/>
      </rPr>
      <t xml:space="preserve">El documento se encuentra en revisión para su actualización y publicación respectiva en la página web.
</t>
    </r>
    <r>
      <rPr>
        <b/>
        <sz val="10"/>
        <color theme="1"/>
        <rFont val="Tahoma"/>
        <family val="2"/>
      </rPr>
      <t xml:space="preserve">Análisis OCI: </t>
    </r>
    <r>
      <rPr>
        <sz val="10"/>
        <color theme="1"/>
        <rFont val="Tahoma"/>
        <family val="2"/>
      </rPr>
      <t xml:space="preserve">No se presentan soportes de la revisión del documento. </t>
    </r>
  </si>
  <si>
    <r>
      <rPr>
        <b/>
        <sz val="10"/>
        <color theme="1"/>
        <rFont val="Tahoma"/>
        <family val="2"/>
      </rPr>
      <t xml:space="preserve">Análisis Planeación: </t>
    </r>
    <r>
      <rPr>
        <sz val="10"/>
        <color theme="1"/>
        <rFont val="Tahoma"/>
        <family val="2"/>
      </rPr>
      <t xml:space="preserve">En el periodo no se han realizado las jornadas de socialización y divulgación del PAAC y la matriz de riesgos de corrupción.
</t>
    </r>
    <r>
      <rPr>
        <b/>
        <sz val="10"/>
        <color theme="1"/>
        <rFont val="Tahoma"/>
        <family val="2"/>
      </rPr>
      <t xml:space="preserve">
Análisis OCI: </t>
    </r>
    <r>
      <rPr>
        <sz val="10"/>
        <color theme="1"/>
        <rFont val="Tahoma"/>
        <family val="2"/>
      </rPr>
      <t>De conformidad con lo reportado por el área de Planeación no se han realizado las jornadas de socialización del PAAC y la matriz de riesgos de corrupción.</t>
    </r>
  </si>
  <si>
    <r>
      <rPr>
        <b/>
        <sz val="10"/>
        <color theme="1"/>
        <rFont val="Tahoma"/>
        <family val="2"/>
      </rPr>
      <t>Análisis Planeación:</t>
    </r>
    <r>
      <rPr>
        <sz val="10"/>
        <color theme="1"/>
        <rFont val="Tahoma"/>
        <family val="2"/>
      </rPr>
      <t xml:space="preserve"> El procedimiento EPLE-PD-012 PARTICIPACIÓN CIUDADANA se encuentra en revisión, para su posterior actualización.
</t>
    </r>
    <r>
      <rPr>
        <b/>
        <sz val="10"/>
        <color theme="1"/>
        <rFont val="Tahoma"/>
        <family val="2"/>
      </rPr>
      <t xml:space="preserve">Análisis OCI: </t>
    </r>
    <r>
      <rPr>
        <sz val="10"/>
        <color theme="1"/>
        <rFont val="Tahoma"/>
        <family val="2"/>
      </rPr>
      <t>El procedimiento EPLE-PD-012 PARTICIPACIÓN CIUDADANA se encuentra en revisión, no se suministran soportes.</t>
    </r>
  </si>
  <si>
    <r>
      <rPr>
        <b/>
        <sz val="10"/>
        <color theme="1"/>
        <rFont val="Tahoma"/>
        <family val="2"/>
      </rPr>
      <t xml:space="preserve">Avances GTH: </t>
    </r>
    <r>
      <rPr>
        <sz val="10"/>
        <color theme="1"/>
        <rFont val="Tahoma"/>
        <family val="2"/>
      </rPr>
      <t xml:space="preserve">La capacitación está programada en Ley de Transparencia para el 03 de mayo de 2018 de 10:00 a.m. a 12 M, será dictada por la Coordinadora de Transparencia de la Veeduría Distrital.  
</t>
    </r>
    <r>
      <rPr>
        <b/>
        <sz val="10"/>
        <color theme="1"/>
        <rFont val="Tahoma"/>
        <family val="2"/>
      </rPr>
      <t xml:space="preserve">Análisis OCI: </t>
    </r>
    <r>
      <rPr>
        <sz val="10"/>
        <color theme="1"/>
        <rFont val="Tahoma"/>
        <family val="2"/>
      </rPr>
      <t>Se cuenta con el correo de confirmación de la jornada de capacitación en Ley de Transparencia a dictar el día 3 de mayo de 2018 y la confirmación de la misma del día 06 de abril de 2018, por lo que al corte del presente seguimiento se califica la acción con el 50% de avance y se registra con alerta</t>
    </r>
    <r>
      <rPr>
        <b/>
        <sz val="10"/>
        <color theme="1"/>
        <rFont val="Tahoma"/>
        <family val="2"/>
      </rPr>
      <t xml:space="preserve"> "En Proceso". 
</t>
    </r>
    <r>
      <rPr>
        <sz val="10"/>
        <color theme="1"/>
        <rFont val="Tahoma"/>
        <family val="2"/>
      </rPr>
      <t>Se almacenan las evidencias en la ruta: "\2018\PAAC\ABRIL2018\PAAC\I_SEGUIMIENTO_2018\Evidencia\3.2. Talento Humano".</t>
    </r>
  </si>
  <si>
    <r>
      <rPr>
        <b/>
        <sz val="10"/>
        <color theme="1"/>
        <rFont val="Tahoma"/>
        <family val="2"/>
      </rPr>
      <t>Análisis A.C.:</t>
    </r>
    <r>
      <rPr>
        <sz val="10"/>
        <color theme="1"/>
        <rFont val="Tahoma"/>
        <family val="2"/>
      </rPr>
      <t xml:space="preserve"> Se han realizado dos (2) publicación de mensajes sobre servicio a la ciudadanía y cultura del servicio.
</t>
    </r>
    <r>
      <rPr>
        <b/>
        <sz val="10"/>
        <color theme="1"/>
        <rFont val="Tahoma"/>
        <family val="2"/>
      </rPr>
      <t>Análisis OCI:</t>
    </r>
    <r>
      <rPr>
        <sz val="10"/>
        <color theme="1"/>
        <rFont val="Tahoma"/>
        <family val="2"/>
      </rPr>
      <t xml:space="preserve"> Se observo que mediante correos de fecha 18 de abril y 25 de abril de 2018 respectivamente,  la oficina de comunicaciones del Canal Capital publica dos mensajes de servicio a la ciudadanía  y/o cultura del servicio.  RUTA: "Y:\2018\PAAC\ABRIL 2018\PAAC\I_SEGUIMIENTO_2018\Evidencia\Atención al Ciudadano\3.1"</t>
    </r>
  </si>
  <si>
    <r>
      <rPr>
        <b/>
        <sz val="10"/>
        <color theme="1"/>
        <rFont val="Tahoma"/>
        <family val="2"/>
      </rPr>
      <t xml:space="preserve">Avances GTH: </t>
    </r>
    <r>
      <rPr>
        <sz val="10"/>
        <color theme="1"/>
        <rFont val="Tahoma"/>
        <family val="2"/>
      </rPr>
      <t xml:space="preserve">Se inscribió inicialmente a Lida Paola Ramírez responsable del Servicio al Ciudadano al curso de atención y servicio al Cliente realizado por el DASCD, el cual inicia el 07 de mayo de 2018. 
</t>
    </r>
    <r>
      <rPr>
        <b/>
        <sz val="10"/>
        <color theme="1"/>
        <rFont val="Tahoma"/>
        <family val="2"/>
      </rPr>
      <t xml:space="preserve">
Análisis OCI:</t>
    </r>
    <r>
      <rPr>
        <sz val="10"/>
        <color theme="1"/>
        <rFont val="Tahoma"/>
        <family val="2"/>
      </rPr>
      <t xml:space="preserve"> Se cuenta con el correo electrónico con fecha del 24 de abril de 2018 como evidencia de la inscripción al curso MOOC - Atención y Servicio al Cliente (Segunda Cohorte) del  Departamento Administrativo Servicio Civil Distrital (DASCD) con una duración de 40 horas para la funcionaria de Atención al Ciudadano, por lo que se puede considerar que la primer gestión mencionada en las fases de cumplimiento de la actividad se encuentran dentro de los tiempos plasmados en PAAC, para el corte del presente seguimiento se califica la acción con el 50% de avance y se registra con alerta </t>
    </r>
    <r>
      <rPr>
        <b/>
        <sz val="10"/>
        <color theme="1"/>
        <rFont val="Tahoma"/>
        <family val="2"/>
      </rPr>
      <t>"En Proceso"</t>
    </r>
    <r>
      <rPr>
        <sz val="10"/>
        <color theme="1"/>
        <rFont val="Tahoma"/>
        <family val="2"/>
      </rPr>
      <t>. 
La evidencia remitida se almacena en la ruta: "\2018\PAAC\ABRIL2018\PAAC\I_SEGUIMIENTO_2018\Evidencia\3.2. Talento Humano"</t>
    </r>
  </si>
  <si>
    <r>
      <t xml:space="preserve">Análisis Coordinación Jurídica: </t>
    </r>
    <r>
      <rPr>
        <sz val="10"/>
        <color theme="1"/>
        <rFont val="Tahoma"/>
        <family val="2"/>
      </rPr>
      <t xml:space="preserve">Se realizó reunión para identificar los ajustes que se deben efectuar al manual de contratación.
</t>
    </r>
    <r>
      <rPr>
        <b/>
        <sz val="10"/>
        <color theme="1"/>
        <rFont val="Tahoma"/>
        <family val="2"/>
      </rPr>
      <t xml:space="preserve">
Análisis OCI: </t>
    </r>
    <r>
      <rPr>
        <sz val="10"/>
        <color theme="1"/>
        <rFont val="Tahoma"/>
        <family val="2"/>
      </rPr>
      <t>De conformidad con los soportes suministrados por el área se evidencia: La invitación "Revisión Manual de Contratación" para el lunes 11 de diciembre de 2017, sin embargo, no se observa acta de la reunión, así mismo únicamente se encuentra un correo que sugiere un cambio al Manual. A pesar de lo anterior, para el periodo evaluado de enero a abril  no se observan actividades respecto a la actualización del Manual de Contratación del Canal.</t>
    </r>
  </si>
  <si>
    <r>
      <rPr>
        <b/>
        <sz val="10"/>
        <color theme="1"/>
        <rFont val="Tahoma"/>
        <family val="2"/>
      </rPr>
      <t xml:space="preserve">Análisis Planeación: </t>
    </r>
    <r>
      <rPr>
        <sz val="10"/>
        <color theme="1"/>
        <rFont val="Tahoma"/>
        <family val="2"/>
      </rPr>
      <t xml:space="preserve">En acta de reunión del día 24 de abril, con la auxiliar de atención al ciudadano se hizo la revisión de la plataforma SUIT y del OPA (otro procedimiento administrativo) que se encuentra publicado.
</t>
    </r>
    <r>
      <rPr>
        <b/>
        <sz val="10"/>
        <color theme="1"/>
        <rFont val="Tahoma"/>
        <family val="2"/>
      </rPr>
      <t xml:space="preserve">Análisis OCI: </t>
    </r>
    <r>
      <rPr>
        <sz val="10"/>
        <color theme="1"/>
        <rFont val="Tahoma"/>
        <family val="2"/>
      </rPr>
      <t>Se observó el acta de reunión del 24 de abril de 2018 con el tema "Revisión SUIT", en la cual se estableció "el estado de la información publicada por parte de la entidad en la plataforma SUIT se mantiene en el 100%", sin embargo, en las conclusiones se registró que es necesario identificar aspectos que se puedan mejorar en el OPA y revisar frente a los servicios publicados en la Guía de Trámites y Servicios (GTS) si se deben crear nuevos OPA´s en el sistema SUIT como parte de los compromisos que al corte del este seguimiento se encuentran pendientes de realizar, la evidencia remitida se consolida en la ruta: "\2018\PAAC\ABRIL2018\PAAC\I_SEGUIMIENTO_2018\Evidencia\Atención al Ciudadano\1.3"</t>
    </r>
  </si>
  <si>
    <r>
      <t xml:space="preserve">Análisis A.C.: </t>
    </r>
    <r>
      <rPr>
        <sz val="10"/>
        <color theme="1"/>
        <rFont val="Tahoma"/>
        <family val="2"/>
      </rPr>
      <t>Se realizan informes mensuales de PQRS</t>
    </r>
    <r>
      <rPr>
        <b/>
        <sz val="10"/>
        <color theme="1"/>
        <rFont val="Tahoma"/>
        <family val="2"/>
      </rPr>
      <t xml:space="preserve">.
Análisis OCI:  </t>
    </r>
    <r>
      <rPr>
        <sz val="10"/>
        <color theme="1"/>
        <rFont val="Tahoma"/>
        <family val="2"/>
      </rPr>
      <t>Al verificar la pagina web se observo que para la fecha de corte del presente seguimiento, solo se encuentran publicados los informes de los meses de enero y febrero, (en la acción se formulan 11 informes iniciando en febrero por lo cual al corte de este seguimiento deberían estar publicados los informes de febrero y marzo).  ver pantallazo de soporte. RUTA: "Y:\2018\PAAC\ABRIL 2018\PAAC\I_SEGUIMIENTO_2018\Evidencia\Atención al Ciudadano\5.1"</t>
    </r>
  </si>
  <si>
    <r>
      <t xml:space="preserve">Análisis GTH: </t>
    </r>
    <r>
      <rPr>
        <sz val="10"/>
        <color theme="1"/>
        <rFont val="Tahoma"/>
        <family val="2"/>
      </rPr>
      <t xml:space="preserve">El manual se publicó el 16 de marzo de 2018. Durante la vigencia de 2018 se realizarán las respectivas divulgaciones a todos los colaboradores del Canal.
</t>
    </r>
    <r>
      <rPr>
        <b/>
        <sz val="10"/>
        <color theme="1"/>
        <rFont val="Tahoma"/>
        <family val="2"/>
      </rPr>
      <t xml:space="preserve">Análisis OCI: </t>
    </r>
    <r>
      <rPr>
        <sz val="10"/>
        <color theme="1"/>
        <rFont val="Tahoma"/>
        <family val="2"/>
      </rPr>
      <t xml:space="preserve">Se evidencia el correo de solicitud de publicación - AGTH-MN-002 Manual de Convivencia Laboral con fecha del 16 de marzo de 2018, con lo que se procede a la verificación de la intranet y se evidencia el manual con la fecha correspondiente de aprobación y publicación, lo que da cumplimiento a 1 de las 5 actividades que deben ser ejecutadas para alcanzar el cumplimiento de la meta propuesta, es decir, que las (4) socializaciones relacionadas en la meta de la acción no se han efectuado aún, sin embargo, se proyecta su ejecución dentro del año en curso. Por lo anterior, la calificación se define en una alerta de </t>
    </r>
    <r>
      <rPr>
        <b/>
        <sz val="10"/>
        <color theme="1"/>
        <rFont val="Tahoma"/>
        <family val="2"/>
      </rPr>
      <t xml:space="preserve">"Incumplida".
</t>
    </r>
    <r>
      <rPr>
        <sz val="10"/>
        <color theme="1"/>
        <rFont val="Tahoma"/>
        <family val="2"/>
      </rPr>
      <t>Se recopila la evidencia en la ruta: "\EVIDENCIAS  PAAC2018 Mayo32018\Talento Humano\Soportes Anticorrupción y Atención al cliente.pdf"</t>
    </r>
  </si>
  <si>
    <r>
      <rPr>
        <b/>
        <sz val="10"/>
        <color theme="1"/>
        <rFont val="Tahoma"/>
        <family val="2"/>
      </rPr>
      <t xml:space="preserve">Avance GTH: </t>
    </r>
    <r>
      <rPr>
        <sz val="10"/>
        <color theme="1"/>
        <rFont val="Tahoma"/>
        <family val="2"/>
      </rPr>
      <t xml:space="preserve">Actualmente el área de Recursos Humanos se encuentra en la actualización de los perfiles del Manual de funciones. 
* Se solicita eliminar la acción 2 - 2.1 y 2.2 "Tema selección de personal" debido a que esta es una acción única que debe realizar el área de Recursos Humanos. 
</t>
    </r>
    <r>
      <rPr>
        <b/>
        <sz val="10"/>
        <color theme="1"/>
        <rFont val="Tahoma"/>
        <family val="2"/>
      </rPr>
      <t xml:space="preserve">
Análisis OCI: </t>
    </r>
    <r>
      <rPr>
        <sz val="10"/>
        <color theme="1"/>
        <rFont val="Tahoma"/>
        <family val="2"/>
      </rPr>
      <t xml:space="preserve">Dado que una de las metas planteadas se describen como </t>
    </r>
    <r>
      <rPr>
        <b/>
        <sz val="10"/>
        <color theme="1"/>
        <rFont val="Tahoma"/>
        <family val="2"/>
      </rPr>
      <t>"Manual de funciones actualizado"</t>
    </r>
    <r>
      <rPr>
        <sz val="10"/>
        <color theme="1"/>
        <rFont val="Tahoma"/>
        <family val="2"/>
      </rPr>
      <t xml:space="preserve"> y a la fecha solo se cuenta con los correos de solicitud de revisión de perfiles, no se da la calificación de cumplimiento o avance sobre las mismas por incumplimiento de esta.  
Desde el área de servicios administrativos (Compilador de las evidencias) se asegura que la actualización está en proceso y que para el próximo seguimiento a efectuar ya deberá estar listo para darle cumplimiento a la actividad. Así mismo aseguran que para las actividades 2., 2.1., y 2.2. propuestas se remitirá al área de Planeación la eliminación de estas del PAAC ya que el área de recursos humanos al ser el único responsable de llevar a cabo los procesos de selección de personal no puede llevar a cabo una capacitación a otras dependencias en el tema, sin embargo, a la fecha no se ha efectuado el trámite correspondiente, para el corte del presente seguimiento se califica la acción con el 0% de avance y se registra con alerta</t>
    </r>
    <r>
      <rPr>
        <b/>
        <sz val="10"/>
        <color theme="1"/>
        <rFont val="Tahoma"/>
        <family val="2"/>
      </rPr>
      <t xml:space="preserve"> "Incumplida"</t>
    </r>
    <r>
      <rPr>
        <sz val="10"/>
        <color theme="1"/>
        <rFont val="Tahoma"/>
        <family val="2"/>
      </rPr>
      <t>. 
Las evidencias remitidas se almacenan en la ruta: "\2018\PAAC\ABRIL2018\PAAC\I_SEGUIMIENTO_2018\Evidencia\3.2. Talento Humano"</t>
    </r>
  </si>
  <si>
    <r>
      <t xml:space="preserve">
</t>
    </r>
    <r>
      <rPr>
        <b/>
        <sz val="10"/>
        <color theme="1"/>
        <rFont val="Tahoma"/>
        <family val="2"/>
      </rPr>
      <t>Análisis S. F.:</t>
    </r>
    <r>
      <rPr>
        <sz val="10"/>
        <color theme="1"/>
        <rFont val="Tahoma"/>
        <family val="2"/>
      </rPr>
      <t xml:space="preserve">
Se realizó reunión en el mes de abril para evaluar la necesidad de actualizar el Procedimiento de Estados Financieros, lo cual se detalla en el acta de reunión.
</t>
    </r>
    <r>
      <rPr>
        <b/>
        <sz val="10"/>
        <color theme="1"/>
        <rFont val="Tahoma"/>
        <family val="2"/>
      </rPr>
      <t>Análisis OCI:</t>
    </r>
    <r>
      <rPr>
        <sz val="10"/>
        <color theme="1"/>
        <rFont val="Tahoma"/>
        <family val="2"/>
      </rPr>
      <t xml:space="preserve">
Al verificar el acta reunión del día 6 de abril se observa  que el líder de proceso reviso junto con el grupo los procedimientos y la política financiera determinando que se deben realizar actualizaciones en los normogramas, los glosarios y tempos de presentación de la información todo ello en cumplimiento de la Res. 414 de 2014 y la Resolución 193 de 2016. Adicionalmente evaluar con planeación la posibilidad de suprimir una columna del anexo 1 del procedimiento de Estados Financieros, no obstante no se define fecha para la realización de estas actividades. "Y:\2018\PAAC\ABRIL 2018\PAAC\I_SEGUIMIENTO_2018\Evidencia\Subdirección Financiera\6"</t>
    </r>
  </si>
  <si>
    <r>
      <t xml:space="preserve">Análisis Coordinación Jurídica: </t>
    </r>
    <r>
      <rPr>
        <sz val="10"/>
        <color theme="1"/>
        <rFont val="Tahoma"/>
        <family val="2"/>
      </rPr>
      <t xml:space="preserve">Se realizó capacitación sobre le Manual de Contratación, Supervisión e Interventoría. 
</t>
    </r>
    <r>
      <rPr>
        <b/>
        <sz val="10"/>
        <color theme="1"/>
        <rFont val="Tahoma"/>
        <family val="2"/>
      </rPr>
      <t xml:space="preserve">
Análisis OCI: </t>
    </r>
    <r>
      <rPr>
        <sz val="10"/>
        <color theme="1"/>
        <rFont val="Tahoma"/>
        <family val="2"/>
      </rPr>
      <t>De conformidad con lo remitido por el área se evidencia la invitación a la capacitación de contratación el día 29 de septiembre de 2017, teniendo en cuenta que el periodo de evaluación es de enero a abril de 2018, no se puede tener en cuenta esta evidencia, por lo tanto la acción queda abierta para que se adelante hasta el mes de diciembre de 2018.</t>
    </r>
  </si>
  <si>
    <r>
      <rPr>
        <b/>
        <sz val="10"/>
        <color theme="1"/>
        <rFont val="Tahoma"/>
        <family val="2"/>
      </rPr>
      <t xml:space="preserve">Avance OCI: </t>
    </r>
    <r>
      <rPr>
        <sz val="10"/>
        <color theme="1"/>
        <rFont val="Tahoma"/>
        <family val="2"/>
      </rPr>
      <t xml:space="preserve">Se lleva a cabo una reunión el día 05 de Abril de 2018 en la que se socializaron los avances del Plan Anual de Auditorías, así como la respectiva asignación de responsables de actualización de los procedimientos AUDITORIA INTERNA SISTEMA INTEGRADO DE GESTIÓN Y CONTROL INTERNO (CCSE-PD-002), FORMULACIÓN, SEGUIMIENTO Y EVALUACIÓN DEL PROGRAMA ANUAL DE AUDITORÍAS  (CCSE-PD-004). Así mismo se dieron a conocer los avances en materia de actualización del Procedimiento de Formulación y Seguimiento de las ACPM y sus Formatos: </t>
    </r>
    <r>
      <rPr>
        <b/>
        <i/>
        <sz val="10"/>
        <color theme="1"/>
        <rFont val="Tahoma"/>
        <family val="2"/>
      </rPr>
      <t>Procedimientos:</t>
    </r>
    <r>
      <rPr>
        <sz val="10"/>
        <color theme="1"/>
        <rFont val="Tahoma"/>
        <family val="2"/>
      </rPr>
      <t xml:space="preserve"> SEGUIMIENTO, EVALUACIÓN Y CIERRE DE ACCIONES CORRECTIVAS, PREVENTIVAS Y DE MEJORAMIENTO y FORMULACIÓN DE ACCIONES CORRECTIVAS, PREVENTIVAS Y DE MEJORAMIENTO.
</t>
    </r>
    <r>
      <rPr>
        <b/>
        <i/>
        <sz val="10"/>
        <color theme="1"/>
        <rFont val="Tahoma"/>
        <family val="2"/>
      </rPr>
      <t>Formatos:</t>
    </r>
    <r>
      <rPr>
        <sz val="10"/>
        <color theme="1"/>
        <rFont val="Tahoma"/>
        <family val="2"/>
      </rPr>
      <t xml:space="preserve"> CCSE-FT-001 ADMINISTRACIÓN DE ACCIONES CORRECTIVAS, PREVENTIVAS Y DE MEJORAMIENTO y CCSE-FT-019 -  PLAN DE MEJORAMIENTO.
</t>
    </r>
    <r>
      <rPr>
        <b/>
        <sz val="10"/>
        <color theme="1"/>
        <rFont val="Tahoma"/>
        <family val="2"/>
      </rPr>
      <t xml:space="preserve">Análisis OCI: </t>
    </r>
    <r>
      <rPr>
        <sz val="10"/>
        <color theme="1"/>
        <rFont val="Tahoma"/>
        <family val="2"/>
      </rPr>
      <t xml:space="preserve">Se evidencia la cadena de correos de revisión y publicación en coordinación con el área de Planeación. Estos últimos procedimientos y Formatos fueron socializados en el boletín No. 20 con fecha 25 de abril de 2018 (Comunicaciones Internas) de los cuales se almacena la evidencia en la ruta: "\2018\PAAC\ABRIL 2018\PAAC\I_SEGUIMIENTO_2018\Evidencia\Control Interno". Se presentan avances de cumplimiento en función del primer bimestre, sin embargo, dada la cantidad de actividades programadas se califica al corte del presente seguimiento la acción con el 20% de avance y se registra con alerta </t>
    </r>
    <r>
      <rPr>
        <b/>
        <sz val="10"/>
        <color theme="1"/>
        <rFont val="Tahoma"/>
        <family val="2"/>
      </rPr>
      <t>"Incumplida"</t>
    </r>
    <r>
      <rPr>
        <sz val="10"/>
        <color theme="1"/>
        <rFont val="Tahoma"/>
        <family val="2"/>
      </rPr>
      <t xml:space="preserve">. </t>
    </r>
  </si>
  <si>
    <r>
      <rPr>
        <b/>
        <sz val="10"/>
        <color theme="1"/>
        <rFont val="Tahoma"/>
        <family val="2"/>
      </rPr>
      <t>Avance Comunicaciones:</t>
    </r>
    <r>
      <rPr>
        <sz val="10"/>
        <color theme="1"/>
        <rFont val="Tahoma"/>
        <family val="2"/>
      </rPr>
      <t xml:space="preserve"> La rendición de cuentas del sector se realiza en diciembre todos los años por esto sólo se pueden realizar las transmisiones en esta fecha. 
</t>
    </r>
    <r>
      <rPr>
        <b/>
        <sz val="10"/>
        <color theme="1"/>
        <rFont val="Tahoma"/>
        <family val="2"/>
      </rPr>
      <t>Análisis OCI:</t>
    </r>
    <r>
      <rPr>
        <sz val="10"/>
        <color theme="1"/>
        <rFont val="Tahoma"/>
        <family val="2"/>
      </rPr>
      <t xml:space="preserve"> Dadas las fechas establecidas para llevar a cabo la rendición de cuentas de la entidad, se espera que en el mes de Diciembre del presente año se ejecute la acción propuesta. </t>
    </r>
  </si>
  <si>
    <r>
      <rPr>
        <b/>
        <sz val="10"/>
        <color theme="1"/>
        <rFont val="Tahoma"/>
        <family val="2"/>
      </rPr>
      <t>Avance Comercialización:</t>
    </r>
    <r>
      <rPr>
        <sz val="10"/>
        <color theme="1"/>
        <rFont val="Tahoma"/>
        <family val="2"/>
      </rPr>
      <t xml:space="preserve"> Para dar cumplimiento con lo definido en el artículo 2 de la resolución 106 de 2017, se sigue con el conducto regular dispuesto para la aprobación de los descuentos así:
1. Si la oferta comercial y/o cotización tiene hasta el 50% de descuento será autorizada por el Director Operativo.
2. Si la oferta comercial y/o cotización tiene más del 50% de descuento será autorizado por el Gerente General. 
</t>
    </r>
    <r>
      <rPr>
        <b/>
        <sz val="10"/>
        <color theme="1"/>
        <rFont val="Tahoma"/>
        <family val="2"/>
      </rPr>
      <t xml:space="preserve">Análisis OCI: </t>
    </r>
    <r>
      <rPr>
        <sz val="10"/>
        <color theme="1"/>
        <rFont val="Tahoma"/>
        <family val="2"/>
      </rPr>
      <t xml:space="preserve">Se verifica la evidencia remitida por el área de comercialización dentro de lo que se evidencia que el conducto regular se cumple a cabalidad y que el Director Operativo aprobó los descuentos requeridos de la siguiente manera:
* Cotización No. 010 Acomedios - Descuento del 15%
* Cotización No. 018 Emisión Concejo Plenaria - Descuento del 40%
* Oferta comercial No. 001 Logros Publicitarios - Descuento del 15%
* Oferta comercial No. 003 Big Media - Descuento del 15%
* Correo aprobación Cliente Grupo de Energía - Descuento del 45%
* Correo aprobación Cliente Trans Atlantics - Descuento del 50%
Referente a los descuentos otorgados por el Gerente General se tiene que: 
* Correo aprobación pauta fin de semana - Descuento del 80% para la agencia Oia, 70% para Glasir y Mundo Marketing y el 61% para Cliente Kirya. </t>
    </r>
  </si>
  <si>
    <t>José Leonardo Ibarra Quiroga</t>
  </si>
  <si>
    <t xml:space="preserve">Revisar los riesgos asociados al proceso:
1. Reunión de revisión y seguimiento de los resultados de las auditorias en la oficina de control interno.
2. Reuniones bimestrales de seguimiento a las actividades de la OCI </t>
  </si>
  <si>
    <t xml:space="preserve">Adoptar el código de integridad mediante Acto Administrativo. </t>
  </si>
  <si>
    <t xml:space="preserve">1.  CCSE-FT-021 FORMTATO CARTA DE REPRESENTACIÓN.
2.  PROCEDIMIENTO AUDITORIA INTERNA SISTEMA INTEGRADO DE GESTIÓN Y CONTROL INTERNO (CCSE-PD-002).
3. PROCEDIMIENTO FORMULACIÓN, SEGUIMIENTO Y EVALUACIÓN DEL PROGRAMA ANUAL DE AUDITORÍAS  (CCSE-PD-004).
4. FORMATO CCSE-FT-018 EVALUACIÓN AUDITORÍA.
5. CCSE-FT-016 INFORME DE AUDITORÍA.
6. CORREO DEL 31/05/2018 CONFIRMACIÓN PUBLICACION DE LOS PROCEDIMIENTOS Y FORMATOS. </t>
  </si>
  <si>
    <t>1. Acta No. 35 del 02/05/2018
2. Acta No. 37 del 03/05/2018
3. Acta No. 52 del 06/06/2018
4. Acta No. 53 del 18/05/2018
5. Acta No. 62 del 01/08/2018</t>
  </si>
  <si>
    <t xml:space="preserve">1. Acta Reunión No. 43 del 29/05/2018.
2. Acta Reunión No. 45 del 29/05/2018.
3. Acta Reunión No. 46 del 29/05/2018.
4. Acta Reunión No. 48 del 29/05/2018.
5. Acta Reunión No. 49 del 29/05/2018.
6. Acta Reunión No. 51 del 30/05/2018.
7. Acta Reunión No. 59 del 04/07/2018.
8. Acta Reunión No. 60 del 04/07/2018.
</t>
  </si>
  <si>
    <r>
      <rPr>
        <b/>
        <sz val="10"/>
        <color theme="1"/>
        <rFont val="Tahoma"/>
        <family val="2"/>
      </rPr>
      <t>Análisis Planeación:</t>
    </r>
    <r>
      <rPr>
        <sz val="10"/>
        <color theme="1"/>
        <rFont val="Tahoma"/>
        <family val="2"/>
      </rPr>
      <t xml:space="preserve"> El Plan Anticorrupción fue actualizado a su versión dos (2) el 30 de abril; el documento se cargó en la página web en dicha fecha y la divulgación de su actualización se hizo el 2 de mayo de 2018 mediante correo electrónico.
</t>
    </r>
    <r>
      <rPr>
        <b/>
        <sz val="10"/>
        <color theme="1"/>
        <rFont val="Tahoma"/>
        <family val="2"/>
      </rPr>
      <t>Análisis OCI:</t>
    </r>
    <r>
      <rPr>
        <sz val="10"/>
        <color theme="1"/>
        <rFont val="Tahoma"/>
        <family val="2"/>
      </rPr>
      <t xml:space="preserve"> se verifico la página web del Canal evidenciando que el Plan Anticorrupción y de Atención Al ciudadano - PAAC se encuentra publicado en su versión 1 y 2. de igual manera la socialización a los funcionarios del canal el 21 de junio de 2018 se adjunta lista asistencia. Sin embargo, la acción queda en proceso con la finalidad de verificar las actualizaciones que se realicen durante de la vigencia.</t>
    </r>
  </si>
  <si>
    <t>1. Actualización PAAC 2052018.
2. Socialización Plan Anticorrupción 20062018.
3. Asistencia Socialización PAAC.</t>
  </si>
  <si>
    <t>1. Correo de solicitud publicación estrategia de rendición de cuentas.</t>
  </si>
  <si>
    <r>
      <rPr>
        <b/>
        <sz val="10"/>
        <color theme="1"/>
        <rFont val="Tahoma"/>
        <family val="2"/>
      </rPr>
      <t>Análisis Planeación:</t>
    </r>
    <r>
      <rPr>
        <sz val="10"/>
        <color theme="1"/>
        <rFont val="Tahoma"/>
        <family val="2"/>
      </rPr>
      <t xml:space="preserve"> En el mes de junio se realizó una jornada de socialización del PAAC liderada por el equipo de planeación.
</t>
    </r>
    <r>
      <rPr>
        <b/>
        <sz val="10"/>
        <color theme="1"/>
        <rFont val="Tahoma"/>
        <family val="2"/>
      </rPr>
      <t xml:space="preserve">
Análisis OCI: </t>
    </r>
    <r>
      <rPr>
        <sz val="10"/>
        <color theme="1"/>
        <rFont val="Tahoma"/>
        <family val="2"/>
      </rPr>
      <t>Se evidencio mediante correo institucional del 20 de junio de 2018 la invitación para la socialización del PAAC de la entidad, Así como del listado de asistencia a dicha socialización. por lo anterior la acción queda cumplida.</t>
    </r>
  </si>
  <si>
    <t>No se cuenta con avances de la acción formulada.</t>
  </si>
  <si>
    <t>1. Acta de reunión del 30/08/2018. Revisión Trámites SUIT</t>
  </si>
  <si>
    <t>Carolina Gómez</t>
  </si>
  <si>
    <r>
      <rPr>
        <b/>
        <sz val="10"/>
        <color theme="1"/>
        <rFont val="Tahoma"/>
        <family val="2"/>
      </rPr>
      <t xml:space="preserve">Análisis OCI: </t>
    </r>
    <r>
      <rPr>
        <sz val="10"/>
        <color theme="1"/>
        <rFont val="Tahoma"/>
        <family val="2"/>
      </rPr>
      <t>A la fecha del seguimiento la acción propuesta no se encuentra realizada debido a que las fechas establecidas para realizar la rendición de cuentas de la entidad se espera sea realizada para el mes de diciembre del presente año.</t>
    </r>
  </si>
  <si>
    <t>Carolina Gómez
Leonardo Ibarra</t>
  </si>
  <si>
    <r>
      <rPr>
        <b/>
        <sz val="10"/>
        <color theme="1"/>
        <rFont val="Tahoma"/>
        <family val="2"/>
      </rPr>
      <t xml:space="preserve">Análisis G.R.A.I.: </t>
    </r>
    <r>
      <rPr>
        <sz val="10"/>
        <color theme="1"/>
        <rFont val="Tahoma"/>
        <family val="2"/>
      </rPr>
      <t xml:space="preserve">Actualmente el área de Servicios Administrativos se encuentra en el análisis, revisión y modificación del procedimiento de Salida de Elementos. </t>
    </r>
    <r>
      <rPr>
        <b/>
        <sz val="10"/>
        <color theme="1"/>
        <rFont val="Tahoma"/>
        <family val="2"/>
      </rPr>
      <t xml:space="preserve">
Análisis OCI</t>
    </r>
    <r>
      <rPr>
        <sz val="10"/>
        <color theme="1"/>
        <rFont val="Tahoma"/>
        <family val="2"/>
      </rPr>
      <t>: Se observa el formato de salida de elementos AGRI-SA-PD-008 con 3 cambios uno en la parte de políticas de operación, otro en la actividad No.2 y uno en los logos. Sin embargo, en el control de cambios no se registra este hecho, como tampoco se adjunta documento soporte en el cual se indique que los cambios propuestos han sido analizados y aprobados con el líder del proceso. Por lo anterior la acción se da por no cumplida. "Y:\2018\PAAC\ABRIL 2018\PAAC\I_SEGUIMIENTO_2018\Evidencia\Servicios Administrativos\4\AGRI-SA-PD-008 SALIDA DE ELEMENTOS PROCEDIMIENTO ACTUALIZADO.xlsx"</t>
    </r>
  </si>
  <si>
    <t xml:space="preserve">Revisión de las obligaciones contractuales
Solicitar anualmente un estudio de seguridad para el Canal.  </t>
  </si>
  <si>
    <r>
      <rPr>
        <b/>
        <sz val="10"/>
        <color theme="1"/>
        <rFont val="Tahoma"/>
        <family val="2"/>
      </rPr>
      <t>Análisis Planeación:</t>
    </r>
    <r>
      <rPr>
        <sz val="10"/>
        <color theme="1"/>
        <rFont val="Tahoma"/>
        <family val="2"/>
      </rPr>
      <t xml:space="preserve">   se realizo actualización al Plan Anticorrupción y de Atención al Ciudadano – PAAC 2018, en el boletín 22 del 2 de mayo de 2018, de igual manera se realizó socialización del mismo el día 21 de junio de 2018 en la sala de juntas del Canal, citación realzada por comunicaciones internas el 20 de junio de 2018.
</t>
    </r>
    <r>
      <rPr>
        <b/>
        <sz val="10"/>
        <color theme="1"/>
        <rFont val="Tahoma"/>
        <family val="2"/>
      </rPr>
      <t>Avance OCI:</t>
    </r>
    <r>
      <rPr>
        <sz val="10"/>
        <color theme="1"/>
        <rFont val="Tahoma"/>
        <family val="2"/>
      </rPr>
      <t xml:space="preserve">  Se realizaron reuniones los días 25, 29 y 30 de mayo, así como el 4 de julio con las áreas del Canal para verificar los avances en los mapas de riesgos.
</t>
    </r>
    <r>
      <rPr>
        <b/>
        <sz val="10"/>
        <color theme="1"/>
        <rFont val="Tahoma"/>
        <family val="2"/>
      </rPr>
      <t>Análisis OCI:</t>
    </r>
    <r>
      <rPr>
        <sz val="10"/>
        <color theme="1"/>
        <rFont val="Tahoma"/>
        <family val="2"/>
      </rPr>
      <t xml:space="preserve"> Se evidencio mediante las actas Nos. 43, 45, 46, 48 y 49 del 29 de mayo de 2018, No. 51 del 30 de mayo y Nos. 59 y 60 del 4 de julio de 2018 la realización de reuniones para verificarlos avances en los mapas de riesgos de las diferentes áreas del Canal. sin embargo, se encuentra pendiente realizar para el mes de octubre la segunda parte de la capacitación llevada a cabo el 25 de abril. Por lo anterior esta actividad continua en proceso</t>
    </r>
    <r>
      <rPr>
        <b/>
        <sz val="10"/>
        <color theme="1"/>
        <rFont val="Tahoma"/>
        <family val="2"/>
      </rPr>
      <t xml:space="preserve">.  </t>
    </r>
  </si>
  <si>
    <r>
      <rPr>
        <b/>
        <sz val="10"/>
        <color theme="1"/>
        <rFont val="Tahoma"/>
        <family val="2"/>
      </rPr>
      <t>Avance OCI:</t>
    </r>
    <r>
      <rPr>
        <sz val="10"/>
        <color theme="1"/>
        <rFont val="Tahoma"/>
        <family val="2"/>
      </rPr>
      <t xml:space="preserve"> Durante los días 4 a 11 de mayo de 2018, se realizó el primer seguimiento al Plan Anticorrupción y de Atención al Ciudadano – PAAC 2018 versión 2, formulado por Canal Capital. Dicho seguimiento se realizó teniendo en cuenta lo estipulado en la Ley 1474 de 2011 en sus artículos 73, 76 y 78, Decreto 124 de 2016 y la cartilla sobre “Estrategias para la Construcción del Plan Anticorrupción y de Atención al Ciudadano Versión 2”, expedida por la Presidencia de la República. Evaluación realizada con corte al 30 de abril.
</t>
    </r>
    <r>
      <rPr>
        <b/>
        <sz val="10"/>
        <color theme="1"/>
        <rFont val="Tahoma"/>
        <family val="2"/>
      </rPr>
      <t xml:space="preserve">Análisis OCI:  </t>
    </r>
    <r>
      <rPr>
        <sz val="10"/>
        <color theme="1"/>
        <rFont val="Tahoma"/>
        <family val="2"/>
      </rPr>
      <t>Se evidenció mediante publicación del 16 de mayo de 2018 en la pagina web,  el informe con el resultado del primer seguimiento al Plan Anticorrupción y de Atención al Ciudadano – PAAC 2018 versión 2,  con corte al 30 de abril de 2018, realizado por Control interno. por lo anterior la acción se califica en proceso.</t>
    </r>
  </si>
  <si>
    <r>
      <rPr>
        <b/>
        <sz val="10"/>
        <color theme="1"/>
        <rFont val="Tahoma"/>
        <family val="2"/>
      </rPr>
      <t>Análisis Planeación:</t>
    </r>
    <r>
      <rPr>
        <sz val="10"/>
        <color theme="1"/>
        <rFont val="Tahoma"/>
        <family val="2"/>
      </rPr>
      <t xml:space="preserve"> En el área de planeación se avanzó en la revisión de un instrumento de encuesta de autodiagnóstico sobre el estado de la información publicada en la página web de la entidad.
Una vez se tenga la totalidad de los resultados, los mismos serán difundidos para su revisión y complemento en lo pertinente por parte de las áreas que lo requieran.
</t>
    </r>
    <r>
      <rPr>
        <b/>
        <sz val="10"/>
        <color theme="1"/>
        <rFont val="Tahoma"/>
        <family val="2"/>
      </rPr>
      <t xml:space="preserve">Análisis GCom: </t>
    </r>
    <r>
      <rPr>
        <sz val="10"/>
        <color theme="1"/>
        <rFont val="Tahoma"/>
        <family val="2"/>
      </rPr>
      <t xml:space="preserve">Desde el área de prensa y comunicaciones la obligación es publicar todos los documentos que desde las diferentes áreas nos envíen para mantener actualizado el botón de transparencia y derecho a la información esta tarea se ha cumplido a cabalidad ya que se han publicado todos los documentos que han sido enviados.
</t>
    </r>
    <r>
      <rPr>
        <b/>
        <sz val="10"/>
        <color theme="1"/>
        <rFont val="Tahoma"/>
        <family val="2"/>
      </rPr>
      <t xml:space="preserve">Análisis OCI: </t>
    </r>
    <r>
      <rPr>
        <sz val="10"/>
        <color theme="1"/>
        <rFont val="Tahoma"/>
        <family val="2"/>
      </rPr>
      <t xml:space="preserve">Se evidenció el documento "Encuesta autodiagnóstico Ley de transparencia", sin embargo, aún no se tienen la totalidad de resultados de su aplicación.
Sobre el avance relacionado por el área de comunicaciones se efectúa una verificación de publicación y solicitud de la actualización de los documentos contenidos en las secciones:
* Estados Financieros 
* Estructura orgánica y talento humano
* Normatividad del orden nacional
* Normatividad del Orden Territorial
* Publicación de la ejecución de contratos
* Informes de empalme
Obteniendo como resultado que la información se encuentra:
* Existen enlaces con diferente nombre y con duplicidad de información 
* Existe información desactualizada publicada en el botón de transparencia
* Existen retrasos de publicación de la información por las diversas áreas encargadas de efectuar los requerimientos al área de Comunicaciones. </t>
    </r>
  </si>
  <si>
    <t>1. Archivo "publicaciones transparencia junio - 27 agosto" y "soportes"                                                                            
2. Encuesta autodiagnóstico ley de transparencia 27/08/2018</t>
  </si>
  <si>
    <r>
      <t xml:space="preserve">Análisis Coordinación Jurídica: </t>
    </r>
    <r>
      <rPr>
        <sz val="10"/>
        <color theme="1"/>
        <rFont val="Tahoma"/>
        <family val="2"/>
      </rPr>
      <t xml:space="preserve">Se procedió a verificar la información actualizada en el botón de transparencia- Sección 8 (Contratación), logrando evidenciar que la información suministrada en dicho acápite se encuentra actualizada. Adicionalmente se observa la publicación de los procesos de selección adelantados por Canal Capital.
</t>
    </r>
    <r>
      <rPr>
        <b/>
        <sz val="10"/>
        <color theme="1"/>
        <rFont val="Tahoma"/>
        <family val="2"/>
      </rPr>
      <t xml:space="preserve">
Análisis OCI: </t>
    </r>
    <r>
      <rPr>
        <sz val="10"/>
        <color theme="1"/>
        <rFont val="Tahoma"/>
        <family val="2"/>
      </rPr>
      <t>Teniendo en cuenta los soportes suministrados para el periodo de seguimiento la información en el botón de transparencia se ha venido actualizando. Debido a que, la acción se debe realizar durante la vigencia,  se debe realizar la verificación en los próximos  seguimientos quedando en proceso.</t>
    </r>
  </si>
  <si>
    <r>
      <t xml:space="preserve">Análisis GTH: </t>
    </r>
    <r>
      <rPr>
        <sz val="10"/>
        <color theme="1"/>
        <rFont val="Tahoma"/>
        <family val="2"/>
      </rPr>
      <t xml:space="preserve">La capacitación está programada como un ejercicio de sensibilización y toma de conciencia sobre discapacitados. Se realizará el 10 de mayo de 2018 a las 10:00 a.m., dictada por el profesional de la estrategia de fortalecimiento a la Inclusión de la Secretaría Distrital de Integración Social. 
</t>
    </r>
    <r>
      <rPr>
        <b/>
        <sz val="10"/>
        <color theme="1"/>
        <rFont val="Tahoma"/>
        <family val="2"/>
      </rPr>
      <t xml:space="preserve">Análisis OCI: </t>
    </r>
    <r>
      <rPr>
        <sz val="10"/>
        <color theme="1"/>
        <rFont val="Tahoma"/>
        <family val="2"/>
      </rPr>
      <t>Se entrega evidencia de correo de confirmación del Ejercicio de sensibilización y Toma de Conciencia con fecha del 26 de abril de 2018, se presenta evidencia de la inclusión de la capacitación en el Plan de Capacitaciones del área dentro del cual se establece el mes de Junio como mes de ejecución de la actividad y Mayo como fecha de ejecución por parte del área de Recursos Humanos. 
Se espera darle cumplimiento a la acción en el segundo seguimiento de la presente vigencia, teniendo en cuenta los avances reportados.  
Teniendo en cuenta la fecha de corte del seguimiento y la cantidad de actividades propuestas para el cumplimiento del mismo, así como su avance se califica la acción con una alerta de</t>
    </r>
    <r>
      <rPr>
        <b/>
        <sz val="10"/>
        <color theme="1"/>
        <rFont val="Tahoma"/>
        <family val="2"/>
      </rPr>
      <t xml:space="preserve"> "Incumplida".</t>
    </r>
    <r>
      <rPr>
        <sz val="10"/>
        <color theme="1"/>
        <rFont val="Tahoma"/>
        <family val="2"/>
      </rPr>
      <t xml:space="preserve">
La evidencia remitida se consolida en la ruta: "\EVIDENCIAS  PAAC2018 Mayo32018\Talento Humano\Soportes Anticorrupción y Atención al cliente.pdf"</t>
    </r>
  </si>
  <si>
    <r>
      <t xml:space="preserve">Análisis GTH: </t>
    </r>
    <r>
      <rPr>
        <sz val="10"/>
        <color theme="1"/>
        <rFont val="Tahoma"/>
        <family val="2"/>
      </rPr>
      <t xml:space="preserve">La formulación del Plan de Gestión Integral se realizó por parte del área de Recursos Humanos y se envío vía correo electrónico al área de Planeación, quien es el responsable de la publicación. La ejecución se realizará durante todo el año 2018, como está estipulado en el Plan. 
</t>
    </r>
    <r>
      <rPr>
        <b/>
        <sz val="10"/>
        <color theme="1"/>
        <rFont val="Tahoma"/>
        <family val="2"/>
      </rPr>
      <t xml:space="preserve">Análisis OCI: </t>
    </r>
    <r>
      <rPr>
        <sz val="10"/>
        <color theme="1"/>
        <rFont val="Tahoma"/>
        <family val="2"/>
      </rPr>
      <t xml:space="preserve">Se evidencia el correo electrónico de Plan de Gestión de la Integridad con fecha del 26 de abril de 2018, se verifica su publicación en la página web del Canal en botón de Transparencia y se ubica en el Ítem 6. Planeación, elemento 6.1. Políticas, lineamientos y manuales con el título "PAAC 2018 - Versión 2". La evidencia remitida y verificada se consolida en la ruta: "\EVIDENCIAS  PAAC2018 Mayo32018\Talento Humano", dado que a la fecha de corte no se han efectuado los seguimientos propuestos, la alerta de cumplimiento de la acción se califica </t>
    </r>
    <r>
      <rPr>
        <b/>
        <sz val="10"/>
        <color theme="1"/>
        <rFont val="Tahoma"/>
        <family val="2"/>
      </rPr>
      <t xml:space="preserve">"En Proceso". </t>
    </r>
  </si>
  <si>
    <r>
      <t xml:space="preserve">Análisis GC: </t>
    </r>
    <r>
      <rPr>
        <sz val="10"/>
        <color theme="1"/>
        <rFont val="Tahoma"/>
        <family val="2"/>
      </rPr>
      <t xml:space="preserve">Semanalmente se realiza un corte para analizar y compilar la información proveniente las plataformas de monetización de adSense y Facebook Instant Articles.
</t>
    </r>
    <r>
      <rPr>
        <b/>
        <sz val="10"/>
        <color theme="1"/>
        <rFont val="Tahoma"/>
        <family val="2"/>
      </rPr>
      <t xml:space="preserve">Análisis OCI: </t>
    </r>
    <r>
      <rPr>
        <sz val="10"/>
        <color theme="1"/>
        <rFont val="Tahoma"/>
        <family val="2"/>
      </rPr>
      <t>Se realiza la verificación de las evidencias de monetización remitidas por el área de comunicaciones, sin embargo, al no evidenciarse ningún informe de presentación de resultados con análisis cualitativo y según la respuesta de que los informes son consolidados por el área de Programación junto con los informes de audiencia semanal y mensual, se procede a solicitar los mismos al área obteniendo como resultado que los informes se consolidan mediante las gráficas de comportamiento. Se programa una reunión sobre el proceso de monetización digital que se efectúa en las redes como Facebook y Adsense para el día 10 de mayo de 2018 a fin de comprender mejor los conceptos y comportamiento de las cuentas a las que ingresa el dinero recaudado. 
Producto de lo anterior, se deja como observación que los informes deben llevar el análisis cualitativo que permita evidenciar de forma clara el comportamiento de la relación entre la interacción de la comunidad y los ingresos por las actividades de monetización. Así mismo, que es imperante el llevar la trazabilidad de los pagos y su manejo en el área de tesorería y la documentación de las políticas para este proceso, dentro de la que se contemplen los pasos para la obtención de resultados de monetización de redes (su paso por las áreas de programación y comunicaciones y el papel que tiene cada dependencia en la obtención de los mismos)
Las evidencias entregadas a la fecha se consolidan en la ruta: "\2018\PAAC\ABRIL 2018\PAAC\I_SEGUIMIENTO_2018\Evidencia\Comunicaciones\2.1"</t>
    </r>
  </si>
  <si>
    <r>
      <rPr>
        <b/>
        <sz val="10"/>
        <color theme="1"/>
        <rFont val="Tahoma"/>
        <family val="2"/>
      </rPr>
      <t>Análisis GC:</t>
    </r>
    <r>
      <rPr>
        <sz val="10"/>
        <color theme="1"/>
        <rFont val="Tahoma"/>
        <family val="2"/>
      </rPr>
      <t xml:space="preserve"> Semanalmente se realiza un informe para analizar y compilar la información proveniente de las plataformas de monetización de adSense y Facebook Instant Articles. Cada vez que llega un recibo de deposito a la cuenta del Canal se remite a la subdirección financiera y a Control interno.
</t>
    </r>
    <r>
      <rPr>
        <b/>
        <sz val="10"/>
        <color theme="1"/>
        <rFont val="Tahoma"/>
        <family val="2"/>
      </rPr>
      <t>Análisis OCI:</t>
    </r>
    <r>
      <rPr>
        <sz val="10"/>
        <color theme="1"/>
        <rFont val="Tahoma"/>
        <family val="2"/>
      </rPr>
      <t xml:space="preserve"> La acción queda en estado terminada ya que se  realizó la verificación de las evidencias de monetización remitidas por el área de comunicaciones de acuerdo a los documentos en Power point "Monetización Totales" y " Monetización totales y mes a mes" enviados por el área de comunicaciones, en los que se evidencian las graficas del comportamiento de los ingresos estimados durante el periodo de evaluación, sin embargo, se observa que no se tuvo en cuenta la recomendación realizada por la Oficina de Control Interno  que consistía en agregar un párrafo o documento explicativo de dichas gráficas  de acuerdo al acta No. 39 de reunión realizada el día 10 de mayo de 2018.</t>
    </r>
  </si>
  <si>
    <t xml:space="preserve">1. Listado de asistencia capacitación Ley de transparencia </t>
  </si>
  <si>
    <t xml:space="preserve">Carolina Gómez </t>
  </si>
  <si>
    <r>
      <rPr>
        <b/>
        <sz val="10"/>
        <color theme="1"/>
        <rFont val="Tahoma"/>
        <family val="2"/>
      </rPr>
      <t xml:space="preserve">Análisis GTH: </t>
    </r>
    <r>
      <rPr>
        <sz val="10"/>
        <color theme="1"/>
        <rFont val="Tahoma"/>
        <family val="2"/>
      </rPr>
      <t xml:space="preserve">La capacitación en Ley de Transparencia se realizó el 03 de mayo de 2018 de 10:00 A.M. A 12 M.
</t>
    </r>
    <r>
      <rPr>
        <b/>
        <sz val="10"/>
        <color theme="1"/>
        <rFont val="Tahoma"/>
        <family val="2"/>
      </rPr>
      <t>Análisis OCI:</t>
    </r>
    <r>
      <rPr>
        <sz val="10"/>
        <color theme="1"/>
        <rFont val="Tahoma"/>
        <family val="2"/>
      </rPr>
      <t xml:space="preserve"> Se verificó listado de asistencia a capacitación Ley de transparencia realizada por el área de recursos humanos el día 03 de mayo de 2018.  </t>
    </r>
  </si>
  <si>
    <t>1. Memorando 1632 Capacitación IGA+10                                 
2. Actas de reunión listados de asistencia a  capacitación PGD+10 con el archivo distrito capacitación                     
3. Borrador del PGD                                                      
4. Borrador normograma del Programa de gestión documental</t>
  </si>
  <si>
    <t>1. Correo invitación capacitación de discapacidad motora              
2. Listado de asistencia sensibilización motora</t>
  </si>
  <si>
    <r>
      <rPr>
        <b/>
        <sz val="10"/>
        <color theme="1"/>
        <rFont val="Tahoma"/>
        <family val="2"/>
      </rPr>
      <t>Análisis GTH:</t>
    </r>
    <r>
      <rPr>
        <sz val="10"/>
        <color theme="1"/>
        <rFont val="Tahoma"/>
        <family val="2"/>
      </rPr>
      <t xml:space="preserve"> El manual se publicó el 16 de marzo de 2018. Durante la vigencia de 2018 se realizarán las respectivas divulgaciones a todos los colaboradores del Canal.                
</t>
    </r>
    <r>
      <rPr>
        <b/>
        <sz val="10"/>
        <color theme="1"/>
        <rFont val="Tahoma"/>
        <family val="2"/>
      </rPr>
      <t>Análisis OCI:</t>
    </r>
    <r>
      <rPr>
        <sz val="10"/>
        <color theme="1"/>
        <rFont val="Tahoma"/>
        <family val="2"/>
      </rPr>
      <t xml:space="preserve"> Dentro de las evidencias entregadas por el  
área se evidenció lo siguiente:                                                        
</t>
    </r>
    <r>
      <rPr>
        <b/>
        <sz val="10"/>
        <color theme="1"/>
        <rFont val="Tahoma"/>
        <family val="2"/>
      </rPr>
      <t>*</t>
    </r>
    <r>
      <rPr>
        <sz val="10"/>
        <color theme="1"/>
        <rFont val="Tahoma"/>
        <family val="2"/>
      </rPr>
      <t xml:space="preserve"> Correo enviado por el área de comunicaciones al personal de la entidad con la pieza emitida por el  comité de convivencia laboral el cual contiene información sobre la   conformación del comité, y la prevención del acoso laboral             
</t>
    </r>
    <r>
      <rPr>
        <b/>
        <sz val="10"/>
        <color theme="1"/>
        <rFont val="Tahoma"/>
        <family val="2"/>
      </rPr>
      <t>*</t>
    </r>
    <r>
      <rPr>
        <sz val="10"/>
        <color theme="1"/>
        <rFont val="Tahoma"/>
        <family val="2"/>
      </rPr>
      <t xml:space="preserve"> Correo informativo enviado por el área de comunicaciones informando la publicación de la política de convivencia laboral enviado el 21 de mayo al personal de la entidad   
* Política de convivencia laboral aprobada el 16 de mayo y publicada en la intranet el 21 de mayo de 2018.   </t>
    </r>
  </si>
  <si>
    <t>1. Procedimiento actualizado para la toma física de inventarios.                                                                                          2. Pantallazo de la verificación de publicación en la intranet del procedimiento para la toma física de inventarios.</t>
  </si>
  <si>
    <t>1. Correo enviado por el área de comunicaciones al personal de la entidad correspondiente al comité de conveniencia          
2. Correo Boletín No. 24 informando actualización política de convivencia laboral                                                                          
3. Política de convivencia laboral</t>
  </si>
  <si>
    <t>1. Cotización 032 - 03 Alcance cotización Concejo
2. Cotización 044 - 01 Alcance Bomberos</t>
  </si>
  <si>
    <t>1. Acta de reunión del 24 de julio de 2018</t>
  </si>
  <si>
    <r>
      <rPr>
        <b/>
        <sz val="10"/>
        <color theme="1"/>
        <rFont val="Tahoma"/>
        <family val="2"/>
      </rPr>
      <t xml:space="preserve">Reporte ventas: </t>
    </r>
    <r>
      <rPr>
        <sz val="10"/>
        <color theme="1"/>
        <rFont val="Tahoma"/>
        <family val="2"/>
      </rPr>
      <t xml:space="preserve">El día 24 de julio se llevó a cabo una reunión con el área de planeación en la cual se revisó el riesgo de corrupción y se hicieron ajustes.
</t>
    </r>
    <r>
      <rPr>
        <b/>
        <sz val="10"/>
        <color theme="1"/>
        <rFont val="Tahoma"/>
        <family val="2"/>
      </rPr>
      <t xml:space="preserve">Análisis OCI: </t>
    </r>
    <r>
      <rPr>
        <sz val="10"/>
        <color theme="1"/>
        <rFont val="Tahoma"/>
        <family val="2"/>
      </rPr>
      <t>Se verifica el acta (Sin numeración) con fecha del 24 de julio de 2018 en la que se realizó la revisión del riesgo de corrupción y se ajustó, así como las causas del mismo, dando cumplimiento a las acciones propuestas de actualización de los riesgos de corrupción del proceso.</t>
    </r>
  </si>
  <si>
    <t xml:space="preserve">1. Informe semestral con comparativos de año anterior.
2. Invitación en calendario y acta de reunión del mismo. </t>
  </si>
  <si>
    <t>1. Documento de buenas prácticas en temas de servicio a la ciudadanía
2. Correos electrónicos con solicitud de publicación.</t>
  </si>
  <si>
    <r>
      <t xml:space="preserve">Reporte AC: </t>
    </r>
    <r>
      <rPr>
        <sz val="10"/>
        <color theme="1"/>
        <rFont val="Tahoma"/>
        <family val="2"/>
      </rPr>
      <t xml:space="preserve">Se realizó el documento de buenas prácticas en materia de Servicio al Ciudadano por Canal Capital. </t>
    </r>
    <r>
      <rPr>
        <b/>
        <sz val="10"/>
        <color theme="1"/>
        <rFont val="Tahoma"/>
        <family val="2"/>
      </rPr>
      <t xml:space="preserve">
Análisis OCI: </t>
    </r>
    <r>
      <rPr>
        <sz val="10"/>
        <color theme="1"/>
        <rFont val="Tahoma"/>
        <family val="2"/>
      </rPr>
      <t>Se revisaron los soportes remitidos encontrando que en efecto el documento se encuentra estructurado y publicado en el botón de transparencia con fecha del 31 de agosto de 2018 y dado que la fecha máxima de ejecución era el 31 de mayo de 2018, la acción se califica como terminada extemporánea. Se recomienda desarrollar las actividades planteadas dentro de los plazos establecidos en la formulación del Plan.</t>
    </r>
  </si>
  <si>
    <t>José Leonardo Ibarra Quiroga
Jizeth González</t>
  </si>
  <si>
    <r>
      <rPr>
        <b/>
        <sz val="10"/>
        <color theme="1"/>
        <rFont val="Tahoma"/>
        <family val="2"/>
      </rPr>
      <t>Análisis Planeación:</t>
    </r>
    <r>
      <rPr>
        <sz val="10"/>
        <color theme="1"/>
        <rFont val="Tahoma"/>
        <family val="2"/>
      </rPr>
      <t xml:space="preserve"> En el mes de agosto se realizó revisión del "Otro Procedimiento Administrativo - OPA" registrado en el SUIT, dicha reunión fue entre planeación y atención al ciudadano, en la cual se determinó que el OPA está en estado de revisión por parte del Departamento Administrativo de la Función Pública, teniendo en cuenta los ajustes solicitados sobre el valor de la tarifa asociada al mencionado OPA.
</t>
    </r>
    <r>
      <rPr>
        <b/>
        <sz val="10"/>
        <color theme="1"/>
        <rFont val="Tahoma"/>
        <family val="2"/>
      </rPr>
      <t>Análisis OCI:</t>
    </r>
    <r>
      <rPr>
        <sz val="10"/>
        <color theme="1"/>
        <rFont val="Tahoma"/>
        <family val="2"/>
      </rPr>
      <t xml:space="preserve"> Se evidencia que mediante acta de reunión del 30 de agosto de 2018 se realizó reunión entre las áreas de  planeación y atención al ciudadano para revisar el componente 5, actividad 1,3 de la OPAS, así como la plataforma SUIT referente a la información de creación de otra OPA, la cual a la fecha se encuentra en proceso de revisión por parte del DAFP. 
Conforme a lo anterior y teniendo en cuenta que el plazo para realizar esta acción venció el 30 de abril, esta se califica como incumplida.</t>
    </r>
  </si>
  <si>
    <t>1. Informes mensuales de PQRS en pagina web.</t>
  </si>
  <si>
    <t>No aplica</t>
  </si>
  <si>
    <t>1. Acta de reunión del día 20 de junio de 2018.</t>
  </si>
  <si>
    <t>1. Acta de reunión del 15 de agosto de 2018 efectuada en la Coordinación Jurídica con el tema "Avances Actualización Manual Contratación -Revisión riesgos".</t>
  </si>
  <si>
    <t>1. Pantallazos de la página web de Canal Capital donde aparecen señaladas las Convocatorias Públicas Nos. 10, 11, 12, 13, 14 y 15.</t>
  </si>
  <si>
    <t>1. Decreto 118 de 2018 por la cual se adopta el código de integridad del servicio publico</t>
  </si>
  <si>
    <t xml:space="preserve">1. Impresión del correo de invitación a la capacitación efectuada y así mismo, copia del Acta suscrita por los asistentes a ese evento. </t>
  </si>
  <si>
    <t xml:space="preserve">1. Acta de reunión del 15 de agosto de 2018 efectuada en la Coordinación Jurídica. </t>
  </si>
  <si>
    <r>
      <rPr>
        <sz val="10"/>
        <rFont val="Tahoma"/>
        <family val="2"/>
      </rPr>
      <t>1. Correo electrónico del 20 de junio de 2018 invitando a la socialización del PAAC.  
2. Listado de asistencia al evento. 
3. Presentación realizada sobre el PAAC.</t>
    </r>
    <r>
      <rPr>
        <b/>
        <sz val="10"/>
        <rFont val="Tahoma"/>
        <family val="2"/>
      </rPr>
      <t xml:space="preserve"> </t>
    </r>
  </si>
  <si>
    <t xml:space="preserve">1. Informe con el resultado del primer seguimiento al Plan Anticorrupción y de Atención al Ciudadano – PAAC 2018.
2. Correo 16 de mayo de 2018 solicitando publicación del informe.
</t>
  </si>
  <si>
    <t>1. Capacitación riesgos de corrupción
2. Actas de reunión.
3. Socialización Riesgos de corrupción 15082018.</t>
  </si>
  <si>
    <t>1. Informe estudio de seguridad</t>
  </si>
  <si>
    <t>1. Resolución No. 110-2018 "Por la cual se modifica el manual especifico de funciones, requisitos y competencias de canal capital"                   
2. Correo solicitud de eliminación  acción 2 - 2.1 y 2.2 " Tema selección de personal"     
3. Correo respuesta planeación solicitud de eliminación  acción 2 - 2.1 y 2.2 " Tema selección de personal"</t>
  </si>
  <si>
    <t>1. Acta de revisión matriz de riesgos de corrupción proceso talento humano.</t>
  </si>
  <si>
    <t>1. Acta de revisión de riesgos anticorrupción</t>
  </si>
  <si>
    <t>1. Correo invitación convocatoria de gestores de integridad de canal capital</t>
  </si>
  <si>
    <t xml:space="preserve">1. Resolución 084/ 2018 "por la cual se conforma el equipo de gestores de integridad de Canal Capital" </t>
  </si>
  <si>
    <t xml:space="preserve">1. Acta de reunión </t>
  </si>
  <si>
    <t>1. Pieza informativa curso virtual "Lideres de la cultura de integridad en el distrito"</t>
  </si>
  <si>
    <t>1. Acta de reunión</t>
  </si>
  <si>
    <r>
      <rPr>
        <b/>
        <sz val="10"/>
        <color theme="1"/>
        <rFont val="Tahoma"/>
        <family val="2"/>
      </rPr>
      <t xml:space="preserve">Reporte AC: </t>
    </r>
    <r>
      <rPr>
        <sz val="10"/>
        <color theme="1"/>
        <rFont val="Tahoma"/>
        <family val="2"/>
      </rPr>
      <t xml:space="preserve">Se realiza mensualmente el informe de PQRS - (Mes vencido).
</t>
    </r>
    <r>
      <rPr>
        <b/>
        <sz val="10"/>
        <color theme="1"/>
        <rFont val="Tahoma"/>
        <family val="2"/>
      </rPr>
      <t xml:space="preserve">Análisis OCI: </t>
    </r>
    <r>
      <rPr>
        <sz val="10"/>
        <color theme="1"/>
        <rFont val="Tahoma"/>
        <family val="2"/>
      </rPr>
      <t xml:space="preserve">Se validan los soportes remitidos encontrando que los informes correspondientes a los meses de febrero (mes de inicio de la acción), marzo, abril, mayo, junio y julio se encuentran estructurados y publicados en la página web del canal en el botón de transparencia, dado del universo de la acción y la fecha de finalización para su ejecución se califica como "En Proceso". </t>
    </r>
  </si>
  <si>
    <r>
      <rPr>
        <b/>
        <sz val="10"/>
        <color theme="1"/>
        <rFont val="Tahoma"/>
        <family val="2"/>
      </rPr>
      <t xml:space="preserve">Análisis G.R.A.I.: </t>
    </r>
    <r>
      <rPr>
        <sz val="10"/>
        <color theme="1"/>
        <rFont val="Tahoma"/>
        <family val="2"/>
      </rPr>
      <t>Dando cumplimento a las recomendaciones emitidas por el área competente , se inició a actualizar el procedimiento AGRI-SA-PD-008 SALIDA DE ELEMENTOS el cual a la fecha se encuentra en proceso de ajustes.</t>
    </r>
    <r>
      <rPr>
        <b/>
        <sz val="10"/>
        <color theme="1"/>
        <rFont val="Tahoma"/>
        <family val="2"/>
      </rPr>
      <t xml:space="preserve">   
Análisis OCI:</t>
    </r>
    <r>
      <rPr>
        <sz val="10"/>
        <color theme="1"/>
        <rFont val="Tahoma"/>
        <family val="2"/>
      </rPr>
      <t xml:space="preserve"> No se observó documento alguno referente a la acción, por consiguiente la alerta de cumplimiento de la acción se califica</t>
    </r>
    <r>
      <rPr>
        <b/>
        <sz val="10"/>
        <color theme="1"/>
        <rFont val="Tahoma"/>
        <family val="2"/>
      </rPr>
      <t xml:space="preserve"> "Sin Iniciar"</t>
    </r>
  </si>
  <si>
    <r>
      <rPr>
        <b/>
        <sz val="10"/>
        <color theme="1"/>
        <rFont val="Tahoma"/>
        <family val="2"/>
      </rPr>
      <t>Análisis G.R.A.I:</t>
    </r>
    <r>
      <rPr>
        <sz val="10"/>
        <color theme="1"/>
        <rFont val="Tahoma"/>
        <family val="2"/>
      </rPr>
      <t xml:space="preserve"> Canal Capital suscribió el contrato de prestación de servicios 412-2018 con la firma contratista MEGASEGURIDAD LA PROVEEDORA LTDA. La cual hace entrega del estudio de seguridad de las instalaciones de Canal Capital bajo el radicado interno 1423 el día 25 de Mayo del corriente.           
</t>
    </r>
    <r>
      <rPr>
        <b/>
        <sz val="10"/>
        <color theme="1"/>
        <rFont val="Tahoma"/>
        <family val="2"/>
      </rPr>
      <t>Análisis OCI:</t>
    </r>
    <r>
      <rPr>
        <sz val="10"/>
        <color theme="1"/>
        <rFont val="Tahoma"/>
        <family val="2"/>
      </rPr>
      <t xml:space="preserve"> Se Verificó estudio de seguridad presentado por la empresa mega seguridad la proveedora Ltda. radicado en las oficinas de la entidad el día 25 de mayo de 2018 mediante radicado interno No. 1423, por lo tanto la alerta de cumplimiento de la acción se califica</t>
    </r>
    <r>
      <rPr>
        <b/>
        <sz val="10"/>
        <color theme="1"/>
        <rFont val="Tahoma"/>
        <family val="2"/>
      </rPr>
      <t xml:space="preserve"> "Cumplida". </t>
    </r>
    <r>
      <rPr>
        <sz val="10"/>
        <color theme="1"/>
        <rFont val="Tahoma"/>
        <family val="2"/>
      </rPr>
      <t xml:space="preserve"> </t>
    </r>
  </si>
  <si>
    <r>
      <rPr>
        <b/>
        <sz val="10"/>
        <color theme="1"/>
        <rFont val="Tahoma"/>
        <family val="2"/>
      </rPr>
      <t>Análisis GTH:</t>
    </r>
    <r>
      <rPr>
        <sz val="10"/>
        <color theme="1"/>
        <rFont val="Tahoma"/>
        <family val="2"/>
      </rPr>
      <t xml:space="preserve"> El área de Recursos Humanos actualizó  los perfiles en el Manual de Funciones  para los trabajadores oficiales del Canal mediante la Resolución 110 del 2018.                                                                                                                                
</t>
    </r>
    <r>
      <rPr>
        <b/>
        <sz val="10"/>
        <color theme="1"/>
        <rFont val="Tahoma"/>
        <family val="2"/>
      </rPr>
      <t xml:space="preserve">* </t>
    </r>
    <r>
      <rPr>
        <sz val="10"/>
        <color theme="1"/>
        <rFont val="Tahoma"/>
        <family val="2"/>
      </rPr>
      <t xml:space="preserve">Se solicitó eliminar la acción 2 - 2.1 y 2.2 " Tema selección de personal" debido a que esta es una acción única que debe realizar el área de recursos humanos.
</t>
    </r>
    <r>
      <rPr>
        <b/>
        <sz val="10"/>
        <color theme="1"/>
        <rFont val="Tahoma"/>
        <family val="2"/>
      </rPr>
      <t>Análisis OCI:</t>
    </r>
    <r>
      <rPr>
        <sz val="10"/>
        <color theme="1"/>
        <rFont val="Tahoma"/>
        <family val="2"/>
      </rPr>
      <t xml:space="preserve"> Se Verificó Resolución No. 110-2018 "Por la cual se modifica el manual especifico de funciones, requisitos y competencias de canal capital" la cual a la fecha de evaluación no se encontraba publicada en la intranet.
</t>
    </r>
    <r>
      <rPr>
        <b/>
        <sz val="10"/>
        <color theme="1"/>
        <rFont val="Tahoma"/>
        <family val="2"/>
      </rPr>
      <t xml:space="preserve">* </t>
    </r>
    <r>
      <rPr>
        <sz val="10"/>
        <color theme="1"/>
        <rFont val="Tahoma"/>
        <family val="2"/>
      </rPr>
      <t xml:space="preserve">Se evidencia mail de solicitud del área de recursos humanos a planeación solicitando eliminación  acción 2 - 2.1 y 2.2 " Tema selección de personal" del PAAC, de la cual el área de planeación toma las respectivas acciones y realiza la actualización del PAAC versión 2 la cual ya se encuentra publicada en la intranet, por lo tanto la alerta de cumplimiento de la acción se califica </t>
    </r>
    <r>
      <rPr>
        <b/>
        <sz val="10"/>
        <color theme="1"/>
        <rFont val="Tahoma"/>
        <family val="2"/>
      </rPr>
      <t>"En proceso".</t>
    </r>
  </si>
  <si>
    <t>1. Acta de reunión procedimientos facturación del 24/08/2018.
2. Acta de reunión Tesorería del 28/08/2018.</t>
  </si>
  <si>
    <r>
      <rPr>
        <b/>
        <sz val="10"/>
        <color theme="1"/>
        <rFont val="Tahoma"/>
        <family val="2"/>
      </rPr>
      <t>Análisis S.F.:</t>
    </r>
    <r>
      <rPr>
        <sz val="10"/>
        <color theme="1"/>
        <rFont val="Tahoma"/>
        <family val="2"/>
      </rPr>
      <t xml:space="preserve"> De acuerdo al segundo seguimiento y verificación del avance de las acciones establecidas, se realizaron reuniones con las áreas de Tesorería, Presupuesto y Contabilidad, determinando la necesidad de realizar algunas actualizaciones en los procedimientos.
</t>
    </r>
    <r>
      <rPr>
        <b/>
        <sz val="10"/>
        <color theme="1"/>
        <rFont val="Tahoma"/>
        <family val="2"/>
      </rPr>
      <t xml:space="preserve">Análisis OCI: </t>
    </r>
    <r>
      <rPr>
        <sz val="10"/>
        <color theme="1"/>
        <rFont val="Tahoma"/>
        <family val="2"/>
      </rPr>
      <t>Se evidencia la realización de varias reuniones por parte de la Subdirección Financiera con cada una de las áreas para revisar y proponer los ajustes del caso en los procedimientos de Estados Financieros, facturación y tesorería, Según actas del 21, 24 y 28 de agosto. Teniendo en cuenta que se pueden presentar actualizaciones en los procedimientos la acción se mantiene en proceso.</t>
    </r>
  </si>
  <si>
    <t>1. Acta de reunión procedimientos facturación del 24/08/2018.
2. Acta de reunión Tesorería del 28/08/2018.
3. Acta procedimientos presupuesto del 21/08/2018.</t>
  </si>
  <si>
    <r>
      <rPr>
        <b/>
        <sz val="10"/>
        <color theme="1"/>
        <rFont val="Tahoma"/>
        <family val="2"/>
      </rPr>
      <t>Análisis S.F.:</t>
    </r>
    <r>
      <rPr>
        <sz val="10"/>
        <color theme="1"/>
        <rFont val="Tahoma"/>
        <family val="2"/>
      </rPr>
      <t xml:space="preserve"> De acuerdo al segundo seguimiento y verificación del avance de las acciones establecidas, se realizaron reuniones con las áreas de Tesorería, Presupuesto y Contabilidad, determinando la necesidad de realizar algunas actualizaciones en los procedimientos.
</t>
    </r>
    <r>
      <rPr>
        <b/>
        <sz val="10"/>
        <color theme="1"/>
        <rFont val="Tahoma"/>
        <family val="2"/>
      </rPr>
      <t>Análisis OCI:</t>
    </r>
    <r>
      <rPr>
        <sz val="10"/>
        <color theme="1"/>
        <rFont val="Tahoma"/>
        <family val="2"/>
      </rPr>
      <t xml:space="preserve"> Se evidencia la realización de varias reuniones por parte de la Subdirección Financiera con cada una de las áreas para revisar y proponer los ajustes del caso en los procedimientos de Estados Financieros, facturación, presupuesto y tesorería, Según actas del 21, 24 y 28 de agosto. Teniendo en cuenta que se pueden presentar actualizaciones en los procedimientos la acción se mantiene en proceso.</t>
    </r>
  </si>
  <si>
    <t>1. Acta Reunión financiera - Riesgos Asociados al Proceso del 26/07/2018.</t>
  </si>
  <si>
    <r>
      <rPr>
        <b/>
        <sz val="10"/>
        <color theme="1"/>
        <rFont val="Tahoma"/>
        <family val="2"/>
      </rPr>
      <t>Análisis S. F.:</t>
    </r>
    <r>
      <rPr>
        <sz val="10"/>
        <color theme="1"/>
        <rFont val="Tahoma"/>
        <family val="2"/>
      </rPr>
      <t xml:space="preserve"> Según la necesidad de realizar la revisión pertinente de los riesgos asociados al proceso, es preciso indicar que dicha acción se desarrolló el pasado 26 de julio, tal y como se detalla en la evidencia.
</t>
    </r>
    <r>
      <rPr>
        <b/>
        <sz val="10"/>
        <color theme="1"/>
        <rFont val="Tahoma"/>
        <family val="2"/>
      </rPr>
      <t xml:space="preserve">Análisis OCI: </t>
    </r>
    <r>
      <rPr>
        <sz val="10"/>
        <color theme="1"/>
        <rFont val="Tahoma"/>
        <family val="2"/>
      </rPr>
      <t xml:space="preserve">Se evidenció realización de reunión el día 26 de julio de 2018 con el fin de revisarlos  los riesgos de corrupción  asociados al proceso, con el fin de tomar las acciones del caso, reunión soportada en acta firmada de la misma fecha por quienes en ella intervinieron. </t>
    </r>
  </si>
  <si>
    <r>
      <rPr>
        <b/>
        <sz val="10"/>
        <color theme="1"/>
        <rFont val="Tahoma"/>
        <family val="2"/>
      </rPr>
      <t>Análisis GTH:</t>
    </r>
    <r>
      <rPr>
        <sz val="10"/>
        <color theme="1"/>
        <rFont val="Tahoma"/>
        <family val="2"/>
      </rPr>
      <t xml:space="preserve"> Se invita al curso de gestores de integridad "Lideres de la cultura de integridad
</t>
    </r>
    <r>
      <rPr>
        <b/>
        <sz val="10"/>
        <color theme="1"/>
        <rFont val="Tahoma"/>
        <family val="2"/>
      </rPr>
      <t xml:space="preserve">Análisis OCI: </t>
    </r>
    <r>
      <rPr>
        <sz val="10"/>
        <color theme="1"/>
        <rFont val="Tahoma"/>
        <family val="2"/>
      </rPr>
      <t xml:space="preserve"> Se evidencia pieza informativa de la alcaldía mayor de Bogotá correspondiente al curso virtual "Lideres de la cultura de integridad en el distrito", sin embargo no se evidencia inscripción y/o listado de asistencia por parte del personal del canal, por lo tanto la alerta de cumplimiento de la acción se califica</t>
    </r>
    <r>
      <rPr>
        <b/>
        <sz val="10"/>
        <color theme="1"/>
        <rFont val="Tahoma"/>
        <family val="2"/>
      </rPr>
      <t xml:space="preserve"> "En proceso". </t>
    </r>
    <r>
      <rPr>
        <sz val="10"/>
        <color theme="1"/>
        <rFont val="Tahoma"/>
        <family val="2"/>
      </rPr>
      <t xml:space="preserve"> </t>
    </r>
  </si>
  <si>
    <t>1. Proyecto resolución "Por el cual se adopta el código de integridad de canal capital sin  firma del gerente.</t>
  </si>
  <si>
    <r>
      <rPr>
        <b/>
        <sz val="10"/>
        <color theme="1"/>
        <rFont val="Tahoma"/>
        <family val="2"/>
      </rPr>
      <t>Análisis GTH:</t>
    </r>
    <r>
      <rPr>
        <sz val="10"/>
        <color theme="1"/>
        <rFont val="Tahoma"/>
        <family val="2"/>
      </rPr>
      <t xml:space="preserve"> La resolución esta en tramite de firma.
</t>
    </r>
    <r>
      <rPr>
        <b/>
        <sz val="10"/>
        <color theme="1"/>
        <rFont val="Tahoma"/>
        <family val="2"/>
      </rPr>
      <t>Análisis OCI:</t>
    </r>
    <r>
      <rPr>
        <sz val="10"/>
        <color theme="1"/>
        <rFont val="Tahoma"/>
        <family val="2"/>
      </rPr>
      <t xml:space="preserve">  Se observó proyecto resolución "Por el cual se adopta el código de integridad de canal capital sin  firma del gerente" por lo tanto la alerta de cumplimiento de la acción se califica </t>
    </r>
    <r>
      <rPr>
        <b/>
        <sz val="10"/>
        <color theme="1"/>
        <rFont val="Tahoma"/>
        <family val="2"/>
      </rPr>
      <t>"Incumplida".</t>
    </r>
  </si>
  <si>
    <t>1. Mails de divulgación valores éticos</t>
  </si>
  <si>
    <t>1. Proyecto código de Integridad sin aprobación por la gerencia del canal.</t>
  </si>
  <si>
    <t xml:space="preserve">1. Correos electrónicos donde se publican por Comunicaciones Internas de Canal Capital. </t>
  </si>
  <si>
    <r>
      <t xml:space="preserve">Reporte AC: </t>
    </r>
    <r>
      <rPr>
        <sz val="10"/>
        <color theme="1"/>
        <rFont val="Tahoma"/>
        <family val="2"/>
      </rPr>
      <t xml:space="preserve">Se realizó la publicación de los mensajes faltantes sobre Servicio a la Ciudadanía. </t>
    </r>
    <r>
      <rPr>
        <b/>
        <sz val="10"/>
        <color theme="1"/>
        <rFont val="Tahoma"/>
        <family val="2"/>
      </rPr>
      <t xml:space="preserve">
Análisis OCI: </t>
    </r>
    <r>
      <rPr>
        <sz val="10"/>
        <color theme="1"/>
        <rFont val="Tahoma"/>
        <family val="2"/>
      </rPr>
      <t xml:space="preserve">Se verificó la publicación ¿Sabía usted qué es un reclamo y una queja? Con fecha del 13 de junio de 2018 adicional a las remitidas en el mes de abril de la presente vigencia, en la que se presenta la definición de un reclamo y una queja, esta se efectuó fuera de las fechas establecidas y se presentan dentro de la misma publicación, por lo tanto, hace falta una pieza comunicativa con lo que se dé cumplimiento a la acción establecida en el Plan. </t>
    </r>
  </si>
  <si>
    <t xml:space="preserve">1. Informe de satisfacción semestral, publicado en pagina Web.
2. Correos electrónicos con solicitud de publicación. </t>
  </si>
  <si>
    <r>
      <t xml:space="preserve">Análisis Coordinación Jurídica: </t>
    </r>
    <r>
      <rPr>
        <sz val="10"/>
        <color theme="1"/>
        <rFont val="Tahoma"/>
        <family val="2"/>
      </rPr>
      <t xml:space="preserve">Durante el segundo cuatrimestre de la vigencia 2018, en los meses de Mayo y Julio se iniciaron las Convocatorias Públicas Nos. 10, 11, 12, 13, 14, 15, de las cuales finalizaron las correspondientes a la Nos. 10, 11 y 12 y aún están en trámite las identificadas con los Nos. 13, 14 y 15. En todo caso, en la página web de Canal Capital en el botón de transparencia se encuentran todos los documentos emitidos durante la realización de cada una de las convocatorias antes mencionadas.   </t>
    </r>
    <r>
      <rPr>
        <b/>
        <sz val="10"/>
        <color theme="1"/>
        <rFont val="Tahoma"/>
        <family val="2"/>
      </rPr>
      <t xml:space="preserve"> 
Análisis OCI: </t>
    </r>
    <r>
      <rPr>
        <sz val="10"/>
        <color theme="1"/>
        <rFont val="Tahoma"/>
        <family val="2"/>
      </rPr>
      <t>De conformidad con los soportes suministrados para el periodo de seguimiento, la información en el botón de transparencia se ha venido actualizando en la página web del Canal. Debido a que, la acción se debe realizar durante la vigencia,  se debe verificar en los próximos  seguimientos quedando en proceso.</t>
    </r>
  </si>
  <si>
    <r>
      <t xml:space="preserve">Análisis Coordinación Jurídica: </t>
    </r>
    <r>
      <rPr>
        <sz val="10"/>
        <color theme="1"/>
        <rFont val="Tahoma"/>
        <family val="2"/>
      </rPr>
      <t xml:space="preserve">El 25 de julio de 2018, la Coordinación Jurídica adelantó capacitación sobre el Manual de Contratación, Supervisión e Interventoría a personal de las áreas de Dirección Operativa. </t>
    </r>
    <r>
      <rPr>
        <b/>
        <sz val="10"/>
        <color theme="1"/>
        <rFont val="Tahoma"/>
        <family val="2"/>
      </rPr>
      <t xml:space="preserve">
Análisis OCI:  </t>
    </r>
    <r>
      <rPr>
        <sz val="10"/>
        <color theme="1"/>
        <rFont val="Tahoma"/>
        <family val="2"/>
      </rPr>
      <t xml:space="preserve">Se evidenció acta de reunión con el tema "Manual de supervisión contratación e interventoría" correspondiente a la capacitación realizada el 25 de julio de 2018  por parte de la Coordinación jurídica. Se encuentra pendiente el producto correspondiente a la actualización del manual de contratación. </t>
    </r>
  </si>
  <si>
    <r>
      <t xml:space="preserve">Análisis Coordinación Jurídica: </t>
    </r>
    <r>
      <rPr>
        <sz val="10"/>
        <color theme="1"/>
        <rFont val="Tahoma"/>
        <family val="2"/>
      </rPr>
      <t>Se efectuó reunión con el objeto de determinar al interior de la dependencia el avance en la revisión del Manual de Contratación y los posibles cambios que se efectuarían al mismo; así mismo, se determinó que se adelantaría otra reunión para revisar este tema e igualmente, que la revisión de todos los procedimientos, formatos y riesgos asociados al proceso de Gestión de Contratación se adelantaría una vez se contará con la versión definitiva de la actualización del Manual de Contratación.</t>
    </r>
    <r>
      <rPr>
        <b/>
        <sz val="10"/>
        <color theme="1"/>
        <rFont val="Tahoma"/>
        <family val="2"/>
      </rPr>
      <t xml:space="preserve">
Análisis OCI: </t>
    </r>
    <r>
      <rPr>
        <sz val="10"/>
        <color theme="1"/>
        <rFont val="Tahoma"/>
        <family val="2"/>
      </rPr>
      <t>Teniendo en cuenta lo indicado por la Coordinación Jurídica, la revisión de los riesgos asociados al proceso de Gestión de Contratación se adelantará una vez se cuente con la versión definitiva de la actualización del Manual de Contratación, por lo tanto, la acción queda incumplida teniendo en cuenta que la fecha establecida para su cumplimiento era el  31 de julio de 2018.</t>
    </r>
  </si>
  <si>
    <r>
      <rPr>
        <b/>
        <sz val="10"/>
        <color theme="1"/>
        <rFont val="Tahoma"/>
        <family val="2"/>
      </rPr>
      <t xml:space="preserve">Reporte AC: </t>
    </r>
    <r>
      <rPr>
        <sz val="10"/>
        <color theme="1"/>
        <rFont val="Tahoma"/>
        <family val="2"/>
      </rPr>
      <t xml:space="preserve">Se presento en el comité SIG presentación acerca de las peticiones presentadas por los ciudadano con comparativo del año anterior.
</t>
    </r>
    <r>
      <rPr>
        <b/>
        <sz val="10"/>
        <color theme="1"/>
        <rFont val="Tahoma"/>
        <family val="2"/>
      </rPr>
      <t xml:space="preserve">Análisis OCI: </t>
    </r>
    <r>
      <rPr>
        <sz val="10"/>
        <color theme="1"/>
        <rFont val="Tahoma"/>
        <family val="2"/>
      </rPr>
      <t xml:space="preserve">Se verifica el Acta 001 de 2018 con fecha del 21 de junio de 2018, en la cual se evidencia la presentación del informe de PQRS consolidado con corte a mayo de la presente vigencia, sin embargo, frente a la acción planteada no se presenta el reporte del semestre programado. 
Se recomienda que se de cabal cumplimiento; dado el corte de la acción y las evidencias remitidas por el área, la acción se califica </t>
    </r>
    <r>
      <rPr>
        <b/>
        <sz val="10"/>
        <color theme="1"/>
        <rFont val="Tahoma"/>
        <family val="2"/>
      </rPr>
      <t>"Incumplida"</t>
    </r>
    <r>
      <rPr>
        <sz val="10"/>
        <color theme="1"/>
        <rFont val="Tahoma"/>
        <family val="2"/>
      </rPr>
      <t>.</t>
    </r>
  </si>
  <si>
    <r>
      <t>Análisis Planeación:</t>
    </r>
    <r>
      <rPr>
        <sz val="10"/>
        <color theme="1"/>
        <rFont val="Tahoma"/>
        <family val="2"/>
      </rPr>
      <t xml:space="preserve"> La estrategia de rendición de cuentas fue actualizada en el mes de junio y publicada en la página web de la entidad, en el botón de transparencia y derecho de acceso a la información pública, numeral 6.1 Políticas, Lineamientos y Manuales.</t>
    </r>
    <r>
      <rPr>
        <b/>
        <sz val="10"/>
        <color theme="1"/>
        <rFont val="Tahoma"/>
        <family val="2"/>
      </rPr>
      <t xml:space="preserve">
Análisis OCI:  </t>
    </r>
    <r>
      <rPr>
        <sz val="10"/>
        <color theme="1"/>
        <rFont val="Tahoma"/>
        <family val="2"/>
      </rPr>
      <t>Se verificó en la pagina web de la entidad el documento de  estrategia de rendición de cuentas. Sin embargo, dicho documento no cuenta con un control de cambios, con una codificación y no se evidencia que realiza la correspondiente actualización, por lo cual la acción queda en proceso. Por lo anterior la acción continua incumplida.
Se recomienda tener presente que los documentos expedido por el Canal y que son para conocimiento general deben contener los criterios mínimos para so elaboración como son la codificación, control de cambios y los nombres de quienes participaron en su elaboración, revisión y aprobación.</t>
    </r>
  </si>
  <si>
    <r>
      <rPr>
        <b/>
        <sz val="10"/>
        <color theme="1"/>
        <rFont val="Tahoma"/>
        <family val="2"/>
      </rPr>
      <t xml:space="preserve">Análisis Planeación: </t>
    </r>
    <r>
      <rPr>
        <sz val="10"/>
        <color theme="1"/>
        <rFont val="Tahoma"/>
        <family val="2"/>
      </rPr>
      <t xml:space="preserve">A la fecha en el marco de la implementación del Modelo Integrado de Planeación y Gestión no se ha realizado la caracterización de usuarios, esto toda vez que no se han definido los lineamientos a tener en cuenta para esta acción comprendiendo la operación del canal y su impacto a nivel Distrital. 
</t>
    </r>
    <r>
      <rPr>
        <b/>
        <sz val="10"/>
        <color theme="1"/>
        <rFont val="Tahoma"/>
        <family val="2"/>
      </rPr>
      <t>Análisis OCI:</t>
    </r>
    <r>
      <rPr>
        <sz val="10"/>
        <color theme="1"/>
        <rFont val="Tahoma"/>
        <family val="2"/>
      </rPr>
      <t xml:space="preserve"> De acuerdo a lo evidenciado por el proceso y verificado por control interno, al corte de este seguimiento no se cuenta con evidencia sobre el avance de la acción formulada. </t>
    </r>
  </si>
  <si>
    <r>
      <rPr>
        <b/>
        <sz val="10"/>
        <color theme="1"/>
        <rFont val="Tahoma"/>
        <family val="2"/>
      </rPr>
      <t>Avance OCI</t>
    </r>
    <r>
      <rPr>
        <sz val="10"/>
        <color theme="1"/>
        <rFont val="Tahoma"/>
        <family val="2"/>
      </rPr>
      <t xml:space="preserve">: Con el fin de cumplir los compromisos establecidos el día 24 de mayo se realizó la implementación de la carta de representación documento definido en el Estatuto de Auditoría del Canal; de igual manera el 29 de mayo se llevo a cabo la  actualización de los procedimientos AUDITORIA INTERNA SISTEMA INTEGRADO DE GESTIÓN Y CONTROL INTERNO (CCSE-PD-002), FORMULACIÓN, SEGUIMIENTO Y EVALUACIÓN DEL PROGRAMA ANUAL DE AUDITORÍAS  (CCSE-PD-004). Así mismo, se implementaron los Formatos:  CCSE-FT-018 EVALUACIÓN AUDITORÍA; CCSE-FT-016 INFORME DE AUDITORÍA.
</t>
    </r>
    <r>
      <rPr>
        <b/>
        <sz val="10"/>
        <color theme="1"/>
        <rFont val="Tahoma"/>
        <family val="2"/>
      </rPr>
      <t xml:space="preserve">
Análisis OCI: </t>
    </r>
    <r>
      <rPr>
        <sz val="10"/>
        <color theme="1"/>
        <rFont val="Tahoma"/>
        <family val="2"/>
      </rPr>
      <t xml:space="preserve">Se evidencia con fecha 24 de mayo de 2018 la implementación del formato CCSE-FT-021 carta de representación, igualmente con fecha 29 de mayo la actualización de los procedimientos AUDITORIA INTERNA SISTEMA INTEGRADO DE GESTIÓN Y CONTROL INTERNO (CCSE-PD-002), FORMULACIÓN, SEGUIMIENTO Y EVALUACIÓN DEL PROGRAMA ANUAL DE AUDITORÍAS  (CCSE-PD-004) y de los formatos CCSE-FT-018 EVALUACIÓN AUDITORÍA; CCSE-FT-016 INFORME DE AUDITORÍA. documentos socializados en la intranet, tal y como lo evidencia el correo del 31 de mayo de 2018 enviado por planeación.
Con respecto a las actualizaciones que se deben realizar al código de ética y las capacitaciones internas no se cuenta con evidencia que demuestre su avance. Por lo anterior el grado de avance es en proceso.  </t>
    </r>
  </si>
  <si>
    <r>
      <t xml:space="preserve">Avance OCI: </t>
    </r>
    <r>
      <rPr>
        <sz val="10"/>
        <color theme="1"/>
        <rFont val="Tahoma"/>
        <family val="2"/>
      </rPr>
      <t xml:space="preserve">Con respecto a la actividad N. 1 no se cuenta con avance. Para la actividad No. 2 se han venido realizado mensualmente reuniones de equipo en las cuales se realiza seguimiento a las actividades de cada uno de los integrantes del equipo, tal y como lo evidencian las Actas Nos. 35 del 02/05/2018; acta No. 37 del 03/05/2018; acta No. 52 del 06/06/2018; acta No. 53 del 18/05/2018 y acta No. 62 del 01/08/2018.
</t>
    </r>
    <r>
      <rPr>
        <b/>
        <sz val="10"/>
        <color theme="1"/>
        <rFont val="Tahoma"/>
        <family val="2"/>
      </rPr>
      <t xml:space="preserve">
Análisis OCI: </t>
    </r>
    <r>
      <rPr>
        <sz val="10"/>
        <color theme="1"/>
        <rFont val="Tahoma"/>
        <family val="2"/>
      </rPr>
      <t>Se evidenció que mediante actas Nos.35 del 02/05/2018; acta No. 37 del 03/05/2018; acta No. 52 del 06/06/2018; acta No. 53 del 18/05/2018 y acta No. 62 del 01/08/2018, periódicamente la ofician de control interno para hacer seguimiento de las actividades de los integrantes del equipo. Para la actividad No. 1 no se evidencia avance, por lo anterior el grado de avance es en proceso.</t>
    </r>
  </si>
  <si>
    <r>
      <rPr>
        <b/>
        <sz val="10"/>
        <color theme="1"/>
        <rFont val="Tahoma"/>
        <family val="2"/>
      </rPr>
      <t xml:space="preserve">Análisis GCom: </t>
    </r>
    <r>
      <rPr>
        <sz val="10"/>
        <color theme="1"/>
        <rFont val="Tahoma"/>
        <family val="2"/>
      </rPr>
      <t xml:space="preserve">Desde el área de prensa y comunicaciones la obligación es publicar todos los documentos que desde las diferentes áreas nos envíen para mantener actualizado el botón de transparencia y derecho a la información esta tarea se ha cumplido a cabalidad ya que se han publicado todos los documentos que han sido enviados.        </t>
    </r>
    <r>
      <rPr>
        <b/>
        <sz val="10"/>
        <color theme="1"/>
        <rFont val="Tahoma"/>
        <family val="2"/>
      </rPr>
      <t xml:space="preserve">                                                                                                                                                                                                                                                                                                                                                                                   
Análisis OCI: </t>
    </r>
    <r>
      <rPr>
        <sz val="10"/>
        <color theme="1"/>
        <rFont val="Tahoma"/>
        <family val="2"/>
      </rPr>
      <t xml:space="preserve">Se verificó una muestra de los soportes enviados por el área de comunicaciones correspondientes a la solicitud para las publicaciones en  pagina web sección transparencia de acuerdo con el archivo "publicaciones transparencia junio 27 agosto" en las que se evidenciaron publicaciones acordes con corte  junio a agosto de 2018. </t>
    </r>
    <r>
      <rPr>
        <b/>
        <sz val="10"/>
        <color theme="1"/>
        <rFont val="Tahoma"/>
        <family val="2"/>
      </rPr>
      <t xml:space="preserve">
*</t>
    </r>
    <r>
      <rPr>
        <sz val="10"/>
        <color theme="1"/>
        <rFont val="Tahoma"/>
        <family val="2"/>
      </rPr>
      <t>No se observó dentro del archivo "publicaciones transparencia junio 27 agosto" solicitudes de publicaciones para el mes de mayo, sin embargo en el sitio web se observaron  publicaciones realizadas en el mes de mayo del presente año.</t>
    </r>
    <r>
      <rPr>
        <b/>
        <sz val="10"/>
        <color theme="1"/>
        <rFont val="Tahoma"/>
        <family val="2"/>
      </rPr>
      <t xml:space="preserve">
*</t>
    </r>
    <r>
      <rPr>
        <sz val="10"/>
        <color theme="1"/>
        <rFont val="Tahoma"/>
        <family val="2"/>
      </rPr>
      <t>Así mismo se evidenció el documento "encuestas autodiagnóstico ley de transparencia 27082018", observando el seguimiento de cada una de las secciones contenidas en el sitio web correspondientes al  botón transparencia de la entidad. por lo tanto el estado de la acción a la fecha de evaluación queda en proceso.</t>
    </r>
  </si>
  <si>
    <r>
      <rPr>
        <b/>
        <sz val="10"/>
        <color theme="1"/>
        <rFont val="Tahoma"/>
        <family val="2"/>
      </rPr>
      <t xml:space="preserve">Reporte AC: </t>
    </r>
    <r>
      <rPr>
        <sz val="10"/>
        <color theme="1"/>
        <rFont val="Tahoma"/>
        <family val="2"/>
      </rPr>
      <t xml:space="preserve">Se presento en el comité SIG presentación acerca de las peticiones presentadas por los ciudadano con comparativo del año anterior. </t>
    </r>
    <r>
      <rPr>
        <b/>
        <sz val="10"/>
        <color theme="1"/>
        <rFont val="Tahoma"/>
        <family val="2"/>
      </rPr>
      <t xml:space="preserve"> 
Análisis OCI: </t>
    </r>
    <r>
      <rPr>
        <sz val="10"/>
        <color theme="1"/>
        <rFont val="Tahoma"/>
        <family val="2"/>
      </rPr>
      <t xml:space="preserve">Se verificaron los soportes remitidos por el área de atención al ciudadano evidenciando que en efecto se llevó a cabo la reunión de revisión del informe de las PQRS, sin embargo, el informe se presenta sobre los primeros cinco meses de la presente vigencia en el comité SIG, así mismo, se valida su publicación en el botón de transparencia, dado que el informe debe revisarse de manera semestral y teniendo en cuenta la fecha de terminación se califica en proceso. </t>
    </r>
  </si>
  <si>
    <r>
      <rPr>
        <b/>
        <sz val="10"/>
        <color theme="1"/>
        <rFont val="Tahoma"/>
        <family val="2"/>
      </rPr>
      <t xml:space="preserve">Reporte Ventas: </t>
    </r>
    <r>
      <rPr>
        <sz val="10"/>
        <color theme="1"/>
        <rFont val="Tahoma"/>
        <family val="2"/>
      </rPr>
      <t xml:space="preserve">Para dar cumplimiento con lo definido en el artículo 2 de la resolución 106 de 2017, se sigue con el conducto regular dispuesto para la aprobación de los descuentos así:
1. Si la oferta comercial y/o cotización tiene hasta el 50% de descuento será autorizada por el Director Operativo.
2. Si la oferta comercial y/o cotización tiene más del 50% de descuento será autorizada por el Gerente General.
</t>
    </r>
    <r>
      <rPr>
        <b/>
        <sz val="10"/>
        <color theme="1"/>
        <rFont val="Tahoma"/>
        <family val="2"/>
      </rPr>
      <t xml:space="preserve">Análisis OCI: </t>
    </r>
    <r>
      <rPr>
        <sz val="10"/>
        <color theme="1"/>
        <rFont val="Tahoma"/>
        <family val="2"/>
      </rPr>
      <t>Se verifica la evidencia remitida por el área de comercialización dentro de las cuales se valida que se venga cumpliendo a cabalidad el artículo 2 de la Resolución 106 de 2017 sobre aprobación de descuentos para ventas públicas, frente a lo cual se validan:
* Cotización No.032 Concejo de Bogotá - Descuento del 60% firmada por el Gerente General.
* Cotización No.044 Cuerpo Oficial de Bomberos de Bogotá - Descuento del 30% firmada por el Director Operativo
Con ello, se valida que en efecto se está dando cumplimiento a la acción planteada, teniendo en cuenta la fecha de finalización la acción se deja en Proceso.</t>
    </r>
  </si>
  <si>
    <r>
      <rPr>
        <b/>
        <sz val="10"/>
        <color theme="1"/>
        <rFont val="Tahoma"/>
        <family val="2"/>
      </rPr>
      <t>Análisis GTH:</t>
    </r>
    <r>
      <rPr>
        <sz val="10"/>
        <color theme="1"/>
        <rFont val="Tahoma"/>
        <family val="2"/>
      </rPr>
      <t xml:space="preserve"> La capacitación se realizó el 10 de mayo de 2018 a las 10:00 A. M., la dictó por el profesional de la estrategia de Fortalecimiento a la Inclusión de la Secretaría distrital de Integración Social                                      
</t>
    </r>
    <r>
      <rPr>
        <b/>
        <sz val="10"/>
        <color theme="1"/>
        <rFont val="Tahoma"/>
        <family val="2"/>
      </rPr>
      <t>Análisis OCI:</t>
    </r>
    <r>
      <rPr>
        <sz val="10"/>
        <color theme="1"/>
        <rFont val="Tahoma"/>
        <family val="2"/>
      </rPr>
      <t xml:space="preserve">  Se da en estado de terminada a la acción ya que se realizó la actividad pertinente en la que se verificó correo invitación a capacitación motora enviado por el área de comunicaciones el día 09 de mayo de 2018 al personal del canal.                                                                                
</t>
    </r>
    <r>
      <rPr>
        <b/>
        <sz val="10"/>
        <color theme="1"/>
        <rFont val="Tahoma"/>
        <family val="2"/>
      </rPr>
      <t xml:space="preserve">* </t>
    </r>
    <r>
      <rPr>
        <sz val="10"/>
        <color theme="1"/>
        <rFont val="Tahoma"/>
        <family val="2"/>
      </rPr>
      <t>Listado de asistencia a sensibilización discapacidad motora realizada en las instalaciones del canal realizada por la Secretaría de Integración Social el día 10 de mayo de 2018.</t>
    </r>
  </si>
  <si>
    <r>
      <rPr>
        <b/>
        <sz val="10"/>
        <color theme="1"/>
        <rFont val="Tahoma"/>
        <family val="2"/>
      </rPr>
      <t xml:space="preserve">Análisis G.R.A.I.: </t>
    </r>
    <r>
      <rPr>
        <sz val="10"/>
        <color theme="1"/>
        <rFont val="Tahoma"/>
        <family val="2"/>
      </rPr>
      <t xml:space="preserve">Acatando las recomendaciones impartidas, se procedió a hablar con el área encargada (planeación) de emitir los parámetros necesarios para actualizar el proceso AGRI-SA-PD-010 TOMA FISICA DE INVENTARIOS y el mismo, se encuentra actualizado y se puede verificar en la intranet institucional o en el link.   </t>
    </r>
    <r>
      <rPr>
        <b/>
        <sz val="10"/>
        <color theme="1"/>
        <rFont val="Tahoma"/>
        <family val="2"/>
      </rPr>
      <t xml:space="preserve">                                                                                                                               
Análisis OCI: </t>
    </r>
    <r>
      <rPr>
        <sz val="10"/>
        <color theme="1"/>
        <rFont val="Tahoma"/>
        <family val="2"/>
      </rPr>
      <t xml:space="preserve">Se verificó procedimiento de toma física de inventarios actualizado y publicado en la intranet el día 01 de junio de 2018, por lo tanto el cumplimiento de la acción se califica </t>
    </r>
    <r>
      <rPr>
        <b/>
        <sz val="10"/>
        <color theme="1"/>
        <rFont val="Tahoma"/>
        <family val="2"/>
      </rPr>
      <t>"Cumplida".</t>
    </r>
  </si>
  <si>
    <r>
      <rPr>
        <b/>
        <sz val="10"/>
        <color theme="1"/>
        <rFont val="Tahoma"/>
        <family val="2"/>
      </rPr>
      <t>Análisis G.R.A.I:</t>
    </r>
    <r>
      <rPr>
        <sz val="10"/>
        <color theme="1"/>
        <rFont val="Tahoma"/>
        <family val="2"/>
      </rPr>
      <t xml:space="preserve"> El día 26 de Julio en la oficina del área de Servicios Administrativos de Canal Capital se celebró una reunión con el fin de revisar los riesgos al proceso de gestión de recursos y administración de la información.      
</t>
    </r>
    <r>
      <rPr>
        <b/>
        <sz val="10"/>
        <color theme="1"/>
        <rFont val="Tahoma"/>
        <family val="2"/>
      </rPr>
      <t>Análisis OCI:</t>
    </r>
    <r>
      <rPr>
        <sz val="10"/>
        <color theme="1"/>
        <rFont val="Tahoma"/>
        <family val="2"/>
      </rPr>
      <t xml:space="preserve"> Se Verificó acta de reunión de  revisión de riesgos asociados al proceso de gestión de recursos y administración de la información realizada el día 26 julio de 2018, por lo tanto el cumplimiento de la acción se califica </t>
    </r>
    <r>
      <rPr>
        <b/>
        <sz val="10"/>
        <color theme="1"/>
        <rFont val="Tahoma"/>
        <family val="2"/>
      </rPr>
      <t>"Cumplida"</t>
    </r>
  </si>
  <si>
    <r>
      <rPr>
        <b/>
        <sz val="10"/>
        <color theme="1"/>
        <rFont val="Tahoma"/>
        <family val="2"/>
      </rPr>
      <t xml:space="preserve">Análisis GTH: </t>
    </r>
    <r>
      <rPr>
        <sz val="10"/>
        <color theme="1"/>
        <rFont val="Tahoma"/>
        <family val="2"/>
      </rPr>
      <t xml:space="preserve">El área de Recursos Humanos actualizó  los perfiles en el Manual de Funciones  para los trabajadores oficiales del Canal mediante la Resolución 110 del 2018.                                                                                                                                
</t>
    </r>
    <r>
      <rPr>
        <b/>
        <sz val="10"/>
        <color theme="1"/>
        <rFont val="Tahoma"/>
        <family val="2"/>
      </rPr>
      <t xml:space="preserve">* </t>
    </r>
    <r>
      <rPr>
        <sz val="10"/>
        <color theme="1"/>
        <rFont val="Tahoma"/>
        <family val="2"/>
      </rPr>
      <t xml:space="preserve">Se solicitó eliminar la acción 2 - 2.1 y 2.2 " Tema selección de personal" debido a que esta es una acción única que debe realizar el área de recursos humanos.
</t>
    </r>
    <r>
      <rPr>
        <b/>
        <sz val="10"/>
        <color theme="1"/>
        <rFont val="Tahoma"/>
        <family val="2"/>
      </rPr>
      <t>Análisis OCI:</t>
    </r>
    <r>
      <rPr>
        <sz val="10"/>
        <color theme="1"/>
        <rFont val="Tahoma"/>
        <family val="2"/>
      </rPr>
      <t xml:space="preserve"> Se Verificó Resolución No. 110-2018 "Por la cual se modifica el manual especifico de funciones, requisitos y competencias de canal capital" la cual a la fecha de evaluación no se encontraba publicada en la intranet.
</t>
    </r>
    <r>
      <rPr>
        <b/>
        <sz val="10"/>
        <color theme="1"/>
        <rFont val="Tahoma"/>
        <family val="2"/>
      </rPr>
      <t>*</t>
    </r>
    <r>
      <rPr>
        <sz val="10"/>
        <color theme="1"/>
        <rFont val="Tahoma"/>
        <family val="2"/>
      </rPr>
      <t xml:space="preserve">Se evidencia mail de solicitud del área de recursos humanos a planeación solicitando eliminación  acción 2 - 2.1 y 2.2 " Tema selección de personal" del PAAC, de la cual el área de planeación toma las respectivas acciones y realiza la actualización del PAAC versión 2 la cual ya se encuentra publicada en la intranet, por lo tanto la alerta de cumplimiento de la acción se califica </t>
    </r>
    <r>
      <rPr>
        <b/>
        <sz val="10"/>
        <color theme="1"/>
        <rFont val="Tahoma"/>
        <family val="2"/>
      </rPr>
      <t>"En proceso"</t>
    </r>
    <r>
      <rPr>
        <sz val="10"/>
        <color theme="1"/>
        <rFont val="Tahoma"/>
        <family val="2"/>
      </rPr>
      <t xml:space="preserve">  </t>
    </r>
  </si>
  <si>
    <r>
      <rPr>
        <b/>
        <sz val="10"/>
        <color theme="1"/>
        <rFont val="Tahoma"/>
        <family val="2"/>
      </rPr>
      <t>Análisis G.R.A.I:</t>
    </r>
    <r>
      <rPr>
        <sz val="10"/>
        <color theme="1"/>
        <rFont val="Tahoma"/>
        <family val="2"/>
      </rPr>
      <t xml:space="preserve"> Se realizó reunión con el Planeación.
</t>
    </r>
    <r>
      <rPr>
        <b/>
        <sz val="10"/>
        <color theme="1"/>
        <rFont val="Tahoma"/>
        <family val="2"/>
      </rPr>
      <t>Análisis OCI:</t>
    </r>
    <r>
      <rPr>
        <sz val="10"/>
        <color theme="1"/>
        <rFont val="Tahoma"/>
        <family val="2"/>
      </rPr>
      <t xml:space="preserve"> Se Verificó acta de reunión de revisión matriz de riesgos referente al proceso talento humano realizada el día 26 julio de 2018, por lo tanto el cumplimiento de la acción se califica </t>
    </r>
    <r>
      <rPr>
        <b/>
        <sz val="10"/>
        <color theme="1"/>
        <rFont val="Tahoma"/>
        <family val="2"/>
      </rPr>
      <t xml:space="preserve">"Cumplida". </t>
    </r>
    <r>
      <rPr>
        <sz val="10"/>
        <color theme="1"/>
        <rFont val="Tahoma"/>
        <family val="2"/>
      </rPr>
      <t xml:space="preserve">  </t>
    </r>
  </si>
  <si>
    <r>
      <rPr>
        <b/>
        <sz val="10"/>
        <color theme="1"/>
        <rFont val="Tahoma"/>
        <family val="2"/>
      </rPr>
      <t>Análisis GTH:</t>
    </r>
    <r>
      <rPr>
        <sz val="10"/>
        <color theme="1"/>
        <rFont val="Tahoma"/>
        <family val="2"/>
      </rPr>
      <t xml:space="preserve"> Se realizó una jornada de trabajo
</t>
    </r>
    <r>
      <rPr>
        <b/>
        <sz val="10"/>
        <color theme="1"/>
        <rFont val="Tahoma"/>
        <family val="2"/>
      </rPr>
      <t>Análisis OCI:</t>
    </r>
    <r>
      <rPr>
        <sz val="10"/>
        <color theme="1"/>
        <rFont val="Tahoma"/>
        <family val="2"/>
      </rPr>
      <t xml:space="preserve">  Se evidencia acta del 22 de agosto de 2018 de reunios de gestores de integridad  por lo tanto la alerta de cumplimiento de la acción se califica </t>
    </r>
    <r>
      <rPr>
        <b/>
        <sz val="10"/>
        <color theme="1"/>
        <rFont val="Tahoma"/>
        <family val="2"/>
      </rPr>
      <t>"Terminada Extemporanea".</t>
    </r>
  </si>
  <si>
    <r>
      <t xml:space="preserve">Análisis GTH: </t>
    </r>
    <r>
      <rPr>
        <sz val="10"/>
        <color theme="1"/>
        <rFont val="Tahoma"/>
        <family val="2"/>
      </rPr>
      <t xml:space="preserve">Se valida con planeación, y se define que  en los meses de Septiembre y Octubre se divulgara al canal  
</t>
    </r>
    <r>
      <rPr>
        <b/>
        <sz val="10"/>
        <color theme="1"/>
        <rFont val="Tahoma"/>
        <family val="2"/>
      </rPr>
      <t xml:space="preserve">Análisis OCI: </t>
    </r>
    <r>
      <rPr>
        <sz val="10"/>
        <color theme="1"/>
        <rFont val="Tahoma"/>
        <family val="2"/>
      </rPr>
      <t xml:space="preserve"> No se evidenció acción alguna para esta acción, por lo tanto la alerta de cumplimiento de la acción se califica</t>
    </r>
    <r>
      <rPr>
        <b/>
        <sz val="10"/>
        <color theme="1"/>
        <rFont val="Tahoma"/>
        <family val="2"/>
      </rPr>
      <t xml:space="preserve"> "Incumplida"</t>
    </r>
  </si>
  <si>
    <t>1. Correo del 20/06/2018 de comunicaciones internas en el que se socializa la política de administración de riesgos.</t>
  </si>
  <si>
    <r>
      <rPr>
        <b/>
        <sz val="10"/>
        <rFont val="Tahoma"/>
        <family val="2"/>
      </rPr>
      <t>Análisis Planeación:</t>
    </r>
    <r>
      <rPr>
        <sz val="10"/>
        <rFont val="Tahoma"/>
        <family val="2"/>
      </rPr>
      <t xml:space="preserve"> La política de administración de riesgos fue divulgada en el mes de junio del presente año a través de correo institucional con el apoyo de la coordinación de prensa y comunicaciones, así mismo en la comunicación realizada se relacionaron los documentos asociados a la gestión de los Riesgos de la entidad.
</t>
    </r>
    <r>
      <rPr>
        <b/>
        <sz val="10"/>
        <rFont val="Tahoma"/>
        <family val="2"/>
      </rPr>
      <t xml:space="preserve">Análisis OCI: </t>
    </r>
    <r>
      <rPr>
        <sz val="10"/>
        <rFont val="Tahoma"/>
        <family val="2"/>
      </rPr>
      <t>Se evidenció mediante correo del 20 de junio de2018 que la oficina de comunicaciones del Canal realizó la socialización de la política de administración de riesgos.  Se cumple con lo formulado a la fecha de corte por lo cual la acción se mantiene en proceso.</t>
    </r>
  </si>
  <si>
    <r>
      <rPr>
        <b/>
        <sz val="10"/>
        <color theme="1"/>
        <rFont val="Tahoma"/>
        <family val="2"/>
      </rPr>
      <t>Análisis Planeación</t>
    </r>
    <r>
      <rPr>
        <sz val="10"/>
        <color theme="1"/>
        <rFont val="Tahoma"/>
        <family val="2"/>
      </rPr>
      <t xml:space="preserve">: Los Riesgos de Corrupción fueron actualizados tomando como base la capacitación recibida por la Secretaría de Transparencia de la Presidencia de la República y las observaciones que dicha entidad realizó sobre la matriz de riesgos de corrupción en su versión 1, se adelantaron reuniones con los responsables de la gestión de los respectivos riesgos con el fin de hacer las actualizaciones correspondientes.
</t>
    </r>
    <r>
      <rPr>
        <b/>
        <sz val="10"/>
        <color theme="1"/>
        <rFont val="Tahoma"/>
        <family val="2"/>
      </rPr>
      <t>Análisis OCI:</t>
    </r>
    <r>
      <rPr>
        <sz val="10"/>
        <color theme="1"/>
        <rFont val="Tahoma"/>
        <family val="2"/>
      </rPr>
      <t xml:space="preserve"> Se verificó la realización de la capacitación llevada a cabo por la Secretaría de Transparencia de la Presidencia de la República y las observaciones que dicha entidad realizó sobre la matriz de riesgos de corrupción del canal. Así mismo, se evidenciaron las actas de reunión de los días 25, 26, 27, 30 y 31  de julio de 2018 realizadas entre las diferentes áreas de la entidad y la oficina de planeación en donde se revisaron los riesgos de corrupción. cumpliendo así la acción formulada.</t>
    </r>
  </si>
  <si>
    <r>
      <rPr>
        <b/>
        <sz val="10"/>
        <color theme="1"/>
        <rFont val="Tahoma"/>
        <family val="2"/>
      </rPr>
      <t>Análisis Planeación:</t>
    </r>
    <r>
      <rPr>
        <sz val="10"/>
        <color theme="1"/>
        <rFont val="Tahoma"/>
        <family val="2"/>
      </rPr>
      <t xml:space="preserve"> En el mes de junio se adelantó la reunión con la coordinadora de prensa y comunicaciones, la auxiliar de atención al ciudadano el jefe de la Oficina de Control Interno, el director operativo y el equipo de planeación con el fin de hacer la presentación del estado del procedimiento de participación ciudadana y se dejaron establecidos compromisos para el mismo.
</t>
    </r>
    <r>
      <rPr>
        <b/>
        <sz val="10"/>
        <color theme="1"/>
        <rFont val="Tahoma"/>
        <family val="2"/>
      </rPr>
      <t xml:space="preserve">Análisis OCI: </t>
    </r>
    <r>
      <rPr>
        <sz val="10"/>
        <color theme="1"/>
        <rFont val="Tahoma"/>
        <family val="2"/>
      </rPr>
      <t xml:space="preserve"> Se evidencia que mediante acta del 20 de junio de 2018 se realiza reunión entre planeación, Dirección Operativa, Comunicaciones y atención al ciudadano en la cual se generan unos compromisos para cumplir con la revisión y actualización del procedimiento  EPLE-PD-012 PARTICIPACIÓN CIUDADANA. Teniendo en cuenta que la acción tenia plazo hasta el 29/06/2018  se califica como incumplida. </t>
    </r>
  </si>
  <si>
    <r>
      <rPr>
        <b/>
        <sz val="10"/>
        <color theme="1"/>
        <rFont val="Tahoma"/>
        <family val="2"/>
      </rPr>
      <t>Análisis Planeación:</t>
    </r>
    <r>
      <rPr>
        <sz val="10"/>
        <color theme="1"/>
        <rFont val="Tahoma"/>
        <family val="2"/>
      </rPr>
      <t xml:space="preserve"> Se realizó la consolidación y publicación del informe de seguimiento a los indicadores del Plan de Acción con corte a junio 30 de 2018, dicho informe fue cargado en la página web del Canal, en el botón de transparencia y derecho de acceso a la información pública.
</t>
    </r>
    <r>
      <rPr>
        <b/>
        <sz val="10"/>
        <color theme="1"/>
        <rFont val="Tahoma"/>
        <family val="2"/>
      </rPr>
      <t xml:space="preserve">
Análisis OCI: </t>
    </r>
    <r>
      <rPr>
        <sz val="10"/>
        <color theme="1"/>
        <rFont val="Tahoma"/>
        <family val="2"/>
      </rPr>
      <t>Se evidencia en la pagina web la publicación del informe de seguimiento a los indicadores del Plan de Acción del 1er. semestre de 2018, así como el reporte de indicadores del 1er. semestre, de igual manera se observo el correo de planeación solicitando su publicación, la cual se hizo efectiva el 31 de agosto de 2018.  De acuerdo a lo observado la acción queda en proceso.</t>
    </r>
  </si>
  <si>
    <t>1. Publicación Plan de Acción Institucional.
2. Informe-de-seguimiento-al-Plan-de-Accion-Institucional-2018-Semestre1.
3. Copia de Reporte-Indicadores-Canal-Capital-2018-Semestre1.</t>
  </si>
  <si>
    <r>
      <rPr>
        <b/>
        <sz val="10"/>
        <color theme="1"/>
        <rFont val="Tahoma"/>
        <family val="2"/>
      </rPr>
      <t>Análisis Planeación:</t>
    </r>
    <r>
      <rPr>
        <sz val="10"/>
        <color theme="1"/>
        <rFont val="Tahoma"/>
        <family val="2"/>
      </rPr>
      <t xml:space="preserve"> Planeación realizó el seguimiento a la ejecución de los proyectos del Canal en el mes de julio, realizando la solicitud de información por medio de correos electrónicos.
Así mismo, se consolidó la información remitida por las áreas y se hizo el cargue de la misma en el aplicativo SEGPLAN, para el seguimiento de los avances de la entidad en la ejecución de sus proyectos de inversión.
</t>
    </r>
    <r>
      <rPr>
        <b/>
        <sz val="10"/>
        <color theme="1"/>
        <rFont val="Tahoma"/>
        <family val="2"/>
      </rPr>
      <t xml:space="preserve">Análisis OCI: </t>
    </r>
    <r>
      <rPr>
        <sz val="10"/>
        <color theme="1"/>
        <rFont val="Tahoma"/>
        <family val="2"/>
      </rPr>
      <t xml:space="preserve"> Teniendo en cuenta que la acción inicia el 1 de agosto de 2018 y la evidencia es entregada con corte a 30 de junio, no se puede hacer seguimiento pues los soportes que se adjuntan corresponden a un periodo diferente al de la realización de la acción. </t>
    </r>
  </si>
  <si>
    <r>
      <rPr>
        <b/>
        <sz val="10"/>
        <color theme="1"/>
        <rFont val="Tahoma"/>
        <family val="2"/>
      </rPr>
      <t>Análisis Planeación:</t>
    </r>
    <r>
      <rPr>
        <sz val="10"/>
        <color theme="1"/>
        <rFont val="Tahoma"/>
        <family val="2"/>
      </rPr>
      <t xml:space="preserve"> En el mes de julio se realizó la revisión de los riesgos de corrupción del proceso realizando los ajustes correspondientes.
</t>
    </r>
    <r>
      <rPr>
        <b/>
        <sz val="10"/>
        <color theme="1"/>
        <rFont val="Tahoma"/>
        <family val="2"/>
      </rPr>
      <t>Análisis OCI:</t>
    </r>
    <r>
      <rPr>
        <sz val="10"/>
        <color theme="1"/>
        <rFont val="Tahoma"/>
        <family val="2"/>
      </rPr>
      <t xml:space="preserve">  Se evidencia mediante acta de reunión del 30 de julio que planeación realizó seguimiento a la matriz de riesgos de corrupción, en la cual se actualizó un riesgo e corrupción asociandolo las acciones correpondientes, de igual manera se actualizó la matriz la cual se adjunta como soporte. cumpliendo con la acción formulada.</t>
    </r>
  </si>
  <si>
    <t>1. Reunión Planeación.
2. Matriz-de-Riesgos-de-Corrupcion-2018-Version-2.</t>
  </si>
  <si>
    <r>
      <t xml:space="preserve">Análisis Coordinación Jurídica: </t>
    </r>
    <r>
      <rPr>
        <sz val="10"/>
        <color theme="1"/>
        <rFont val="Tahoma"/>
        <family val="2"/>
      </rPr>
      <t>Se está efectuando la revisión del Manual de Contratación, Supervisión e Interventoría vigente para efectos de determinar los aspectos de actualización del mismo.</t>
    </r>
    <r>
      <rPr>
        <b/>
        <sz val="10"/>
        <color theme="1"/>
        <rFont val="Tahoma"/>
        <family val="2"/>
      </rPr>
      <t xml:space="preserve">
Análisis OCI: </t>
    </r>
    <r>
      <rPr>
        <sz val="10"/>
        <color theme="1"/>
        <rFont val="Tahoma"/>
        <family val="2"/>
      </rPr>
      <t>Se evidenció que a la fecha no se ha dado cumplimiento a los productos establecidos en la meta. Se realizó una reunión en el mes de agosto en la cual se efectuó "una presentación respecto del avance en la revisión del manual de contratación, así como, la propuesta de modificación al mismo".</t>
    </r>
  </si>
  <si>
    <r>
      <rPr>
        <b/>
        <sz val="10"/>
        <color theme="1"/>
        <rFont val="Tahoma"/>
        <family val="2"/>
      </rPr>
      <t xml:space="preserve">Análisis GTH: </t>
    </r>
    <r>
      <rPr>
        <sz val="10"/>
        <color theme="1"/>
        <rFont val="Tahoma"/>
        <family val="2"/>
      </rPr>
      <t xml:space="preserve">Se inscribió  a Lida Paola Ramírez responsable del servicio al ciudadano al curso de atención y servicio al cliente realizado por el DASCD, el cual iniciaba el 07 de mayo de 2018. </t>
    </r>
    <r>
      <rPr>
        <b/>
        <sz val="10"/>
        <color theme="1"/>
        <rFont val="Tahoma"/>
        <family val="2"/>
      </rPr>
      <t xml:space="preserve">                                                  
Análisis OCI:  </t>
    </r>
    <r>
      <rPr>
        <sz val="10"/>
        <color theme="1"/>
        <rFont val="Tahoma"/>
        <family val="2"/>
      </rPr>
      <t xml:space="preserve">No se evidenció trámite alguna para esta acción, por lo tanto se alerta de su posible incumplimiento ya que a la fecha se encuentra "sin iniciar". Así mismo, es importante que sea tenido en cuenta que el servicio a la ciudadania tiene un alcance a todos los servidores del Canal y no solo a las personas del área de atención a la ciudadania. </t>
    </r>
  </si>
  <si>
    <r>
      <rPr>
        <b/>
        <sz val="10"/>
        <color theme="1"/>
        <rFont val="Tahoma"/>
        <family val="2"/>
      </rPr>
      <t xml:space="preserve">Análisis GTH: </t>
    </r>
    <r>
      <rPr>
        <sz val="10"/>
        <color theme="1"/>
        <rFont val="Tahoma"/>
        <family val="2"/>
      </rPr>
      <t>Se esta realizando desde el mes de Junio 2018 mesas de trabajo con el Archivo distrital para actualizar el PGD bajo el marco de la estrategia IGA+10</t>
    </r>
    <r>
      <rPr>
        <b/>
        <sz val="10"/>
        <color theme="1"/>
        <rFont val="Tahoma"/>
        <family val="2"/>
      </rPr>
      <t xml:space="preserve">
Análisis OCI: </t>
    </r>
    <r>
      <rPr>
        <sz val="10"/>
        <color theme="1"/>
        <rFont val="Tahoma"/>
        <family val="2"/>
      </rPr>
      <t xml:space="preserve">Se verificó memorando interno No. 1632 correspondiente a la citación de la capacitación de conocimiento de metodología actualización del programa de gestión documental.                                                            
* Se verificaron  actas de reunión y listados de asistencia a  capacitación PGD+10 con el archivo distrital realizados durante los meses de julio y agosto de 2018.                             
*Se verificó documento borrador del programa de gestión  documental PGD.                                                                       
*Se verificó Borrador del  normograma  del programa de gestión  documental PGD, por el cual se informan todas las leyes, decretos, directivas, acuerdos, circulares, resoluciones, NTC relacionadas con el PGD.                         
* Se evidenciar avances relacionados con el PGD, sin embargo No se observan actividades relacionadas con las acciones contenidas dentro del proceso, de acuerdo con las evidencias enviadas por la subdirección administrativa. </t>
    </r>
  </si>
  <si>
    <r>
      <rPr>
        <b/>
        <sz val="10"/>
        <color theme="1"/>
        <rFont val="Tahoma"/>
        <family val="2"/>
      </rPr>
      <t xml:space="preserve">Análisis GTH: </t>
    </r>
    <r>
      <rPr>
        <sz val="10"/>
        <color theme="1"/>
        <rFont val="Tahoma"/>
        <family val="2"/>
      </rPr>
      <t xml:space="preserve">La formulación del Plan de Gestión de la Integridad se realizó por parte del área de Recursos Humanos en Abril 2018 y se envío vía correo electrónico al área de Planeación, quien es responsable de la publicación. Dentro del plan esta la actividad de realizar la convocatoria de gestores de integridad, realizar acto administrativo de los gestores (ya quedo realizadas las actividades).                    
</t>
    </r>
    <r>
      <rPr>
        <b/>
        <sz val="10"/>
        <color theme="1"/>
        <rFont val="Tahoma"/>
        <family val="2"/>
      </rPr>
      <t xml:space="preserve">
Análisis OCI:  </t>
    </r>
    <r>
      <rPr>
        <sz val="10"/>
        <color theme="1"/>
        <rFont val="Tahoma"/>
        <family val="2"/>
      </rPr>
      <t>No se observaron evidencias correspondientes a las actividades establecidas dentro del periodo mayo-agosto de 2018 en cumplimeinto del punto 7 del PAAC versión 2 "Plan de Integridad", dado que a la fecha de corte no se han efectuado los seguimientos propuestos, la acción se califica</t>
    </r>
    <r>
      <rPr>
        <b/>
        <sz val="10"/>
        <color theme="1"/>
        <rFont val="Tahoma"/>
        <family val="2"/>
      </rPr>
      <t xml:space="preserve"> "En Proceso"</t>
    </r>
    <r>
      <rPr>
        <sz val="10"/>
        <color theme="1"/>
        <rFont val="Tahoma"/>
        <family val="2"/>
      </rPr>
      <t>.</t>
    </r>
    <r>
      <rPr>
        <b/>
        <sz val="10"/>
        <color theme="1"/>
        <rFont val="Tahoma"/>
        <family val="2"/>
      </rPr>
      <t xml:space="preserve"> </t>
    </r>
  </si>
  <si>
    <r>
      <rPr>
        <b/>
        <sz val="10"/>
        <color theme="1"/>
        <rFont val="Tahoma"/>
        <family val="2"/>
      </rPr>
      <t>Análisis GTH:</t>
    </r>
    <r>
      <rPr>
        <sz val="10"/>
        <color theme="1"/>
        <rFont val="Tahoma"/>
        <family val="2"/>
      </rPr>
      <t xml:space="preserve"> Se realizó reunión con el Planeación
</t>
    </r>
    <r>
      <rPr>
        <b/>
        <sz val="10"/>
        <color theme="1"/>
        <rFont val="Tahoma"/>
        <family val="2"/>
      </rPr>
      <t>Análisis OCI:</t>
    </r>
    <r>
      <rPr>
        <sz val="10"/>
        <color theme="1"/>
        <rFont val="Tahoma"/>
        <family val="2"/>
      </rPr>
      <t xml:space="preserve">  Se evidencia mail enviado el 16 de mayo de 2018 por el área de comunicaciones al personal de la entidad correspondiente a la convocatoria de gestores de integridad de canal capital  por lo tanto la alerta de cumplimiento de la acción se califica </t>
    </r>
    <r>
      <rPr>
        <b/>
        <sz val="10"/>
        <color theme="1"/>
        <rFont val="Tahoma"/>
        <family val="2"/>
      </rPr>
      <t>"Terminada"</t>
    </r>
    <r>
      <rPr>
        <sz val="10"/>
        <color theme="1"/>
        <rFont val="Tahoma"/>
        <family val="2"/>
      </rPr>
      <t xml:space="preserve">. </t>
    </r>
  </si>
  <si>
    <r>
      <rPr>
        <b/>
        <sz val="10"/>
        <color theme="1"/>
        <rFont val="Tahoma"/>
        <family val="2"/>
      </rPr>
      <t>Análisis GTH:</t>
    </r>
    <r>
      <rPr>
        <sz val="10"/>
        <color theme="1"/>
        <rFont val="Tahoma"/>
        <family val="2"/>
      </rPr>
      <t xml:space="preserve"> Se realizó acto administrativo conformando el equipo de gestores de integridad
</t>
    </r>
    <r>
      <rPr>
        <b/>
        <sz val="10"/>
        <color theme="1"/>
        <rFont val="Tahoma"/>
        <family val="2"/>
      </rPr>
      <t xml:space="preserve">
Análisis OCI: </t>
    </r>
    <r>
      <rPr>
        <sz val="10"/>
        <color theme="1"/>
        <rFont val="Tahoma"/>
        <family val="2"/>
      </rPr>
      <t xml:space="preserve"> Se evidencia resolución 084 del 01 de junio de 2018 "por la cual se conforma el equipo de gestores de integridad de canal capital" en la que se da a conocer los gestores de integridad, y sus  funciones  por lo tanto la alerta de cumplimiento de la acción se califica </t>
    </r>
    <r>
      <rPr>
        <b/>
        <sz val="10"/>
        <color theme="1"/>
        <rFont val="Tahoma"/>
        <family val="2"/>
      </rPr>
      <t>"Terminada"</t>
    </r>
    <r>
      <rPr>
        <sz val="10"/>
        <color theme="1"/>
        <rFont val="Tahoma"/>
        <family val="2"/>
      </rPr>
      <t xml:space="preserve">.  </t>
    </r>
  </si>
  <si>
    <r>
      <rPr>
        <b/>
        <sz val="10"/>
        <color theme="1"/>
        <rFont val="Tahoma"/>
        <family val="2"/>
      </rPr>
      <t xml:space="preserve">Análisis GTH: </t>
    </r>
    <r>
      <rPr>
        <sz val="10"/>
        <color theme="1"/>
        <rFont val="Tahoma"/>
        <family val="2"/>
      </rPr>
      <t xml:space="preserve">Se realizaron diferentes divulgaciones.
</t>
    </r>
    <r>
      <rPr>
        <b/>
        <sz val="10"/>
        <color theme="1"/>
        <rFont val="Tahoma"/>
        <family val="2"/>
      </rPr>
      <t xml:space="preserve">
Análisis OCI:  </t>
    </r>
    <r>
      <rPr>
        <sz val="10"/>
        <color theme="1"/>
        <rFont val="Tahoma"/>
        <family val="2"/>
      </rPr>
      <t xml:space="preserve">Se observaron mails en el mes de mayo de 2018 con la divulgación de los valores éticos relacionados en el código de integridad, sin embargo es importante adelantar la adopción del Codigo a través de acto administrativo correspodiente, por lo tanto la alerta de cumplimiento de la acción se califica </t>
    </r>
    <r>
      <rPr>
        <b/>
        <sz val="10"/>
        <color theme="1"/>
        <rFont val="Tahoma"/>
        <family val="2"/>
      </rPr>
      <t>"En proceso".</t>
    </r>
    <r>
      <rPr>
        <sz val="10"/>
        <color theme="1"/>
        <rFont val="Tahoma"/>
        <family val="2"/>
      </rPr>
      <t xml:space="preserve"> </t>
    </r>
    <r>
      <rPr>
        <b/>
        <sz val="10"/>
        <color theme="1"/>
        <rFont val="Tahoma"/>
        <family val="2"/>
      </rPr>
      <t xml:space="preserve"> </t>
    </r>
  </si>
  <si>
    <r>
      <t xml:space="preserve">Análisis GTH: </t>
    </r>
    <r>
      <rPr>
        <sz val="10"/>
        <color theme="1"/>
        <rFont val="Tahoma"/>
        <family val="2"/>
      </rPr>
      <t xml:space="preserve">Se aplicará en el  mes de septiembre 2018.
</t>
    </r>
    <r>
      <rPr>
        <b/>
        <sz val="10"/>
        <color theme="1"/>
        <rFont val="Tahoma"/>
        <family val="2"/>
      </rPr>
      <t xml:space="preserve">Análisis OCI: </t>
    </r>
    <r>
      <rPr>
        <sz val="10"/>
        <color theme="1"/>
        <rFont val="Tahoma"/>
        <family val="2"/>
      </rPr>
      <t xml:space="preserve"> No se evidenció trámite alguna para esta acción, por lo tanto la alerta de cumplimiento de la acción se califica</t>
    </r>
    <r>
      <rPr>
        <b/>
        <sz val="10"/>
        <color theme="1"/>
        <rFont val="Tahoma"/>
        <family val="2"/>
      </rPr>
      <t xml:space="preserve"> "Incumplida", </t>
    </r>
    <r>
      <rPr>
        <sz val="10"/>
        <color theme="1"/>
        <rFont val="Tahoma"/>
        <family val="2"/>
      </rPr>
      <t>teniendo en cuenta la fecha máxima propuesta en el plan.</t>
    </r>
  </si>
  <si>
    <r>
      <rPr>
        <b/>
        <sz val="10"/>
        <color theme="1"/>
        <rFont val="Tahoma"/>
        <family val="2"/>
      </rPr>
      <t xml:space="preserve">Análisis GTH: </t>
    </r>
    <r>
      <rPr>
        <sz val="10"/>
        <color theme="1"/>
        <rFont val="Tahoma"/>
        <family val="2"/>
      </rPr>
      <t xml:space="preserve">Ya se revisaron las herramientas y actividades a realizar.
</t>
    </r>
    <r>
      <rPr>
        <b/>
        <sz val="10"/>
        <color theme="1"/>
        <rFont val="Tahoma"/>
        <family val="2"/>
      </rPr>
      <t xml:space="preserve">Análisis OCI: </t>
    </r>
    <r>
      <rPr>
        <sz val="10"/>
        <color theme="1"/>
        <rFont val="Tahoma"/>
        <family val="2"/>
      </rPr>
      <t xml:space="preserve"> Se evidencia acta del 22 de agosto de 2018 de reunión de gestores de integridad; en los que se desarrollaron varios temas como (Presentación documento armonización de valores, plan de trabajo, creación de proyecto dejando huellas para aprobación, evaluación del del concurso de valores, y divulgación de valores), sin embrago no se observa la revisión de las herramientas suministradas por la función publica para la realización del diagnóstico, por lo tanto la alerta de cumplimiento de la acción se califica </t>
    </r>
    <r>
      <rPr>
        <b/>
        <sz val="10"/>
        <color theme="1"/>
        <rFont val="Tahoma"/>
        <family val="2"/>
      </rPr>
      <t>"Incumplida"</t>
    </r>
    <r>
      <rPr>
        <sz val="10"/>
        <color theme="1"/>
        <rFont val="Tahoma"/>
        <family val="2"/>
      </rPr>
      <t xml:space="preserve">. </t>
    </r>
  </si>
  <si>
    <r>
      <t xml:space="preserve">Análisis GTH: </t>
    </r>
    <r>
      <rPr>
        <sz val="10"/>
        <color theme="1"/>
        <rFont val="Tahoma"/>
        <family val="2"/>
      </rPr>
      <t xml:space="preserve">Ya se implemento la política y el código de Integridad
</t>
    </r>
    <r>
      <rPr>
        <b/>
        <sz val="10"/>
        <color theme="1"/>
        <rFont val="Tahoma"/>
        <family val="2"/>
      </rPr>
      <t xml:space="preserve">Análisis OCI: </t>
    </r>
    <r>
      <rPr>
        <sz val="10"/>
        <color theme="1"/>
        <rFont val="Tahoma"/>
        <family val="2"/>
      </rPr>
      <t xml:space="preserve"> No se evidenció actividad alguna para esta acción, por lo tanto la alerta de cumplimiento de la acción se califica </t>
    </r>
    <r>
      <rPr>
        <b/>
        <sz val="10"/>
        <color theme="1"/>
        <rFont val="Tahoma"/>
        <family val="2"/>
      </rPr>
      <t xml:space="preserve">"En proceso"   </t>
    </r>
  </si>
  <si>
    <r>
      <rPr>
        <b/>
        <sz val="10"/>
        <color theme="1"/>
        <rFont val="Tahoma"/>
        <family val="2"/>
      </rPr>
      <t xml:space="preserve">Análisis GC: </t>
    </r>
    <r>
      <rPr>
        <sz val="10"/>
        <color theme="1"/>
        <rFont val="Tahoma"/>
        <family val="2"/>
      </rPr>
      <t xml:space="preserve">El documento para formalizar el proceso de monetización está en elaboración.  </t>
    </r>
    <r>
      <rPr>
        <b/>
        <sz val="10"/>
        <color theme="1"/>
        <rFont val="Tahoma"/>
        <family val="2"/>
      </rPr>
      <t xml:space="preserve">
Análisis OCI: </t>
    </r>
    <r>
      <rPr>
        <sz val="10"/>
        <color theme="1"/>
        <rFont val="Tahoma"/>
        <family val="2"/>
      </rPr>
      <t xml:space="preserve">Se realizó verificación de los informes mensuales de monetización generados por el área de comunicaciones correspondientes al periodo de evaluación. Sin embargo el documento para formalizar el proceso de monetización se encuentra en elaboración.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</si>
</sst>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sz val="7"/>
      <name val="Arial"/>
      <family val="2"/>
    </font>
    <font>
      <b/>
      <sz val="14"/>
      <name val="Arial"/>
      <family val="2"/>
    </font>
    <font>
      <b/>
      <sz val="9"/>
      <color theme="0"/>
      <name val="Tahoma"/>
      <family val="2"/>
    </font>
    <font>
      <sz val="10"/>
      <color theme="1"/>
      <name val="Tahoma"/>
      <family val="2"/>
    </font>
    <font>
      <b/>
      <sz val="10"/>
      <color theme="1"/>
      <name val="Tahoma"/>
      <family val="2"/>
    </font>
    <font>
      <sz val="10"/>
      <name val="Arial"/>
      <family val="2"/>
    </font>
    <font>
      <sz val="10"/>
      <color indexed="8"/>
      <name val="Tahoma"/>
      <family val="2"/>
    </font>
    <font>
      <sz val="10"/>
      <name val="Tahoma"/>
      <family val="2"/>
    </font>
    <font>
      <b/>
      <sz val="10"/>
      <name val="Tahoma"/>
      <family val="2"/>
    </font>
    <font>
      <b/>
      <i/>
      <sz val="10"/>
      <color theme="1"/>
      <name val="Tahoma"/>
      <family val="2"/>
    </font>
  </fonts>
  <fills count="1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2060"/>
        <bgColor indexed="64"/>
      </patternFill>
    </fill>
    <fill>
      <patternFill patternType="solid">
        <fgColor theme="7" tint="0.39997558519241921"/>
        <bgColor indexed="64"/>
      </patternFill>
    </fill>
    <fill>
      <patternFill patternType="solid">
        <fgColor theme="7" tint="0.59999389629810485"/>
        <bgColor indexed="64"/>
      </patternFill>
    </fill>
  </fills>
  <borders count="67">
    <border>
      <left/>
      <right/>
      <top/>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theme="0"/>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thin">
        <color theme="1"/>
      </left>
      <right/>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style="thin">
        <color theme="0"/>
      </left>
      <right/>
      <top style="medium">
        <color indexed="64"/>
      </top>
      <bottom/>
      <diagonal/>
    </border>
    <border>
      <left/>
      <right style="thin">
        <color theme="0"/>
      </right>
      <top style="medium">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theme="0"/>
      </right>
      <top style="medium">
        <color indexed="64"/>
      </top>
      <bottom style="thin">
        <color theme="0"/>
      </bottom>
      <diagonal/>
    </border>
    <border>
      <left/>
      <right/>
      <top style="medium">
        <color indexed="64"/>
      </top>
      <bottom style="thin">
        <color theme="0"/>
      </bottom>
      <diagonal/>
    </border>
    <border>
      <left style="thin">
        <color indexed="64"/>
      </left>
      <right/>
      <top style="medium">
        <color indexed="64"/>
      </top>
      <bottom style="thin">
        <color indexed="64"/>
      </bottom>
      <diagonal/>
    </border>
    <border>
      <left style="thin">
        <color theme="0"/>
      </left>
      <right/>
      <top/>
      <bottom/>
      <diagonal/>
    </border>
    <border>
      <left style="thin">
        <color theme="0"/>
      </left>
      <right/>
      <top/>
      <bottom style="medium">
        <color theme="1"/>
      </bottom>
      <diagonal/>
    </border>
    <border>
      <left/>
      <right style="thin">
        <color theme="0"/>
      </right>
      <top/>
      <bottom/>
      <diagonal/>
    </border>
    <border>
      <left/>
      <right style="thin">
        <color theme="0"/>
      </right>
      <top/>
      <bottom style="medium">
        <color theme="1"/>
      </bottom>
      <diagonal/>
    </border>
  </borders>
  <cellStyleXfs count="3">
    <xf numFmtId="0" fontId="0" fillId="0" borderId="0"/>
    <xf numFmtId="9" fontId="1" fillId="0" borderId="0" applyFont="0" applyFill="0" applyBorder="0" applyAlignment="0" applyProtection="0"/>
    <xf numFmtId="0" fontId="9" fillId="0" borderId="0"/>
  </cellStyleXfs>
  <cellXfs count="248">
    <xf numFmtId="0" fontId="0" fillId="0" borderId="0" xfId="0"/>
    <xf numFmtId="0" fontId="3" fillId="0" borderId="0" xfId="0" applyFont="1" applyFill="1" applyAlignment="1">
      <alignment wrapText="1"/>
    </xf>
    <xf numFmtId="0" fontId="0" fillId="0" borderId="0" xfId="0" applyAlignment="1">
      <alignment horizontal="center"/>
    </xf>
    <xf numFmtId="0" fontId="7" fillId="0" borderId="0" xfId="0" applyFont="1" applyAlignment="1">
      <alignment horizontal="center" vertical="center"/>
    </xf>
    <xf numFmtId="0" fontId="7" fillId="0" borderId="0" xfId="0" applyFont="1"/>
    <xf numFmtId="0" fontId="7" fillId="0" borderId="0" xfId="0" applyFont="1" applyAlignment="1">
      <alignment vertical="center"/>
    </xf>
    <xf numFmtId="0" fontId="7" fillId="0" borderId="0" xfId="0" applyFont="1" applyFill="1"/>
    <xf numFmtId="9" fontId="7" fillId="0" borderId="0" xfId="1" applyFont="1" applyFill="1" applyAlignment="1">
      <alignment horizontal="center" vertical="center"/>
    </xf>
    <xf numFmtId="9" fontId="7" fillId="0" borderId="0" xfId="1" applyFont="1" applyAlignment="1">
      <alignment horizontal="center" vertical="center"/>
    </xf>
    <xf numFmtId="0" fontId="8" fillId="0" borderId="0" xfId="0" applyFont="1" applyAlignment="1">
      <alignment horizontal="center" vertical="center"/>
    </xf>
    <xf numFmtId="9" fontId="8"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7" fillId="0" borderId="0" xfId="1" applyNumberFormat="1" applyFont="1" applyAlignment="1">
      <alignment horizontal="center" vertical="center"/>
    </xf>
    <xf numFmtId="0" fontId="10" fillId="0" borderId="0" xfId="2" applyFont="1" applyFill="1" applyBorder="1" applyAlignment="1">
      <alignment vertical="center" wrapText="1"/>
    </xf>
    <xf numFmtId="0" fontId="11" fillId="0" borderId="0" xfId="2" applyFont="1"/>
    <xf numFmtId="0" fontId="3" fillId="0" borderId="9"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protection locked="0" hidden="1"/>
    </xf>
    <xf numFmtId="0" fontId="3" fillId="0" borderId="30" xfId="0" applyFont="1" applyFill="1" applyBorder="1" applyAlignment="1" applyProtection="1">
      <alignment horizontal="center" vertical="center" wrapText="1"/>
      <protection locked="0" hidden="1"/>
    </xf>
    <xf numFmtId="0" fontId="3" fillId="0" borderId="30" xfId="0" applyFont="1" applyFill="1" applyBorder="1" applyAlignment="1" applyProtection="1">
      <alignment horizontal="justify" vertical="center" wrapText="1"/>
      <protection locked="0" hidden="1"/>
    </xf>
    <xf numFmtId="9" fontId="0" fillId="0" borderId="0" xfId="1" applyFont="1"/>
    <xf numFmtId="15" fontId="3" fillId="0" borderId="30" xfId="0" applyNumberFormat="1"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hidden="1"/>
    </xf>
    <xf numFmtId="9" fontId="3" fillId="0" borderId="30" xfId="1" applyNumberFormat="1" applyFont="1" applyFill="1" applyBorder="1" applyAlignment="1" applyProtection="1">
      <alignment horizontal="center" vertical="center" wrapText="1"/>
      <protection locked="0" hidden="1"/>
    </xf>
    <xf numFmtId="15" fontId="3" fillId="0" borderId="30" xfId="0" applyNumberFormat="1" applyFont="1" applyFill="1" applyBorder="1" applyAlignment="1" applyProtection="1">
      <alignment horizontal="center" vertical="center" wrapText="1"/>
      <protection locked="0" hidden="1"/>
    </xf>
    <xf numFmtId="9" fontId="3" fillId="0" borderId="30" xfId="1" applyFont="1" applyFill="1" applyBorder="1" applyAlignment="1" applyProtection="1">
      <alignment horizontal="center" vertical="center" wrapText="1"/>
      <protection hidden="1"/>
    </xf>
    <xf numFmtId="0" fontId="2" fillId="0" borderId="30" xfId="0" applyFont="1" applyFill="1" applyBorder="1" applyAlignment="1" applyProtection="1">
      <alignment horizontal="center" vertical="center" wrapText="1"/>
      <protection hidden="1"/>
    </xf>
    <xf numFmtId="0" fontId="3" fillId="0" borderId="30" xfId="0" applyFont="1" applyFill="1" applyBorder="1" applyAlignment="1" applyProtection="1">
      <alignment horizontal="justify" vertical="center" wrapText="1"/>
      <protection hidden="1"/>
    </xf>
    <xf numFmtId="0" fontId="3" fillId="0" borderId="30" xfId="0" applyFont="1" applyFill="1" applyBorder="1" applyAlignment="1">
      <alignment horizontal="center" vertical="center" wrapText="1"/>
    </xf>
    <xf numFmtId="0" fontId="3" fillId="0" borderId="35" xfId="0" applyFont="1" applyFill="1" applyBorder="1" applyAlignment="1" applyProtection="1">
      <alignment horizontal="center" vertical="center" wrapText="1"/>
    </xf>
    <xf numFmtId="0" fontId="3" fillId="0" borderId="34" xfId="0" applyFont="1" applyFill="1" applyBorder="1" applyAlignment="1" applyProtection="1">
      <alignment horizontal="center" vertical="center" wrapText="1"/>
      <protection locked="0" hidden="1"/>
    </xf>
    <xf numFmtId="0" fontId="5" fillId="6" borderId="12" xfId="0" applyFont="1" applyFill="1" applyBorder="1" applyAlignment="1">
      <alignment vertical="center"/>
    </xf>
    <xf numFmtId="0" fontId="5" fillId="6" borderId="0" xfId="0" applyFont="1" applyFill="1" applyBorder="1" applyAlignment="1">
      <alignment vertical="center"/>
    </xf>
    <xf numFmtId="0" fontId="5" fillId="6" borderId="17" xfId="0" applyFont="1" applyFill="1" applyBorder="1" applyAlignment="1">
      <alignment vertical="center"/>
    </xf>
    <xf numFmtId="0" fontId="3" fillId="0" borderId="10" xfId="0" applyFont="1" applyFill="1" applyBorder="1" applyAlignment="1" applyProtection="1">
      <alignment horizontal="center" vertical="center" wrapText="1"/>
      <protection hidden="1"/>
    </xf>
    <xf numFmtId="0" fontId="3" fillId="0" borderId="44" xfId="0" applyFont="1" applyFill="1" applyBorder="1" applyAlignment="1" applyProtection="1">
      <alignment horizontal="center" vertical="center" wrapText="1"/>
      <protection hidden="1"/>
    </xf>
    <xf numFmtId="0" fontId="3" fillId="0" borderId="31" xfId="0" applyFont="1" applyFill="1" applyBorder="1" applyAlignment="1" applyProtection="1">
      <alignment horizontal="center" vertical="center" wrapText="1"/>
    </xf>
    <xf numFmtId="15" fontId="3" fillId="0" borderId="31" xfId="0" applyNumberFormat="1" applyFont="1" applyFill="1" applyBorder="1" applyAlignment="1" applyProtection="1">
      <alignment horizontal="center" vertical="center" wrapText="1"/>
    </xf>
    <xf numFmtId="0" fontId="3" fillId="0" borderId="45"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protection locked="0" hidden="1"/>
    </xf>
    <xf numFmtId="0" fontId="3" fillId="0" borderId="9" xfId="0" applyFont="1" applyFill="1" applyBorder="1" applyAlignment="1" applyProtection="1">
      <alignment horizontal="justify" vertical="center" wrapText="1"/>
      <protection locked="0" hidden="1"/>
    </xf>
    <xf numFmtId="0" fontId="3" fillId="0" borderId="9" xfId="0" applyFont="1" applyFill="1" applyBorder="1" applyAlignment="1">
      <alignment horizontal="center" vertical="center" wrapText="1"/>
    </xf>
    <xf numFmtId="9" fontId="3" fillId="0" borderId="9" xfId="1" applyNumberFormat="1" applyFont="1" applyFill="1" applyBorder="1" applyAlignment="1" applyProtection="1">
      <alignment horizontal="center" vertical="center" wrapText="1"/>
      <protection locked="0" hidden="1"/>
    </xf>
    <xf numFmtId="15" fontId="3" fillId="0" borderId="9" xfId="0" applyNumberFormat="1" applyFont="1" applyFill="1" applyBorder="1" applyAlignment="1" applyProtection="1">
      <alignment horizontal="center" vertical="center" wrapText="1"/>
      <protection locked="0" hidden="1"/>
    </xf>
    <xf numFmtId="0" fontId="3" fillId="0" borderId="31" xfId="0" applyFont="1" applyFill="1" applyBorder="1" applyAlignment="1" applyProtection="1">
      <alignment horizontal="center" vertical="center" wrapText="1"/>
      <protection locked="0" hidden="1"/>
    </xf>
    <xf numFmtId="0" fontId="3" fillId="0" borderId="46" xfId="0" applyFont="1" applyFill="1" applyBorder="1" applyAlignment="1" applyProtection="1">
      <alignment horizontal="center" vertical="center" wrapText="1"/>
      <protection locked="0" hidden="1"/>
    </xf>
    <xf numFmtId="9" fontId="3" fillId="0" borderId="9" xfId="1" applyFont="1" applyFill="1" applyBorder="1" applyAlignment="1" applyProtection="1">
      <alignment horizontal="center" vertical="center" wrapText="1"/>
      <protection hidden="1"/>
    </xf>
    <xf numFmtId="0" fontId="2" fillId="0" borderId="9" xfId="0" applyFont="1" applyFill="1" applyBorder="1" applyAlignment="1" applyProtection="1">
      <alignment horizontal="center" vertical="center" wrapText="1"/>
      <protection hidden="1"/>
    </xf>
    <xf numFmtId="0" fontId="3" fillId="0" borderId="9" xfId="0" applyFont="1" applyFill="1" applyBorder="1" applyAlignment="1" applyProtection="1">
      <alignment horizontal="justify" vertical="center" wrapText="1"/>
      <protection hidden="1"/>
    </xf>
    <xf numFmtId="0" fontId="11" fillId="6"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0" borderId="10" xfId="0" applyFont="1" applyFill="1" applyBorder="1" applyAlignment="1" applyProtection="1">
      <alignment horizontal="center" vertical="center" wrapText="1"/>
      <protection locked="0" hidden="1"/>
    </xf>
    <xf numFmtId="0" fontId="3" fillId="0" borderId="49" xfId="0" applyFont="1" applyFill="1" applyBorder="1" applyAlignment="1" applyProtection="1">
      <alignment horizontal="center" vertical="center" wrapText="1"/>
      <protection hidden="1"/>
    </xf>
    <xf numFmtId="0" fontId="3" fillId="0" borderId="47" xfId="0" applyFont="1" applyFill="1" applyBorder="1" applyAlignment="1" applyProtection="1">
      <alignment horizontal="center" vertical="center" wrapText="1"/>
      <protection hidden="1"/>
    </xf>
    <xf numFmtId="0" fontId="3" fillId="0" borderId="10" xfId="0" quotePrefix="1" applyFont="1" applyFill="1" applyBorder="1" applyAlignment="1" applyProtection="1">
      <alignment horizontal="center" vertical="center" wrapText="1"/>
      <protection hidden="1"/>
    </xf>
    <xf numFmtId="0" fontId="3" fillId="0" borderId="10" xfId="0" applyFont="1" applyFill="1" applyBorder="1" applyAlignment="1" applyProtection="1">
      <alignment horizontal="center" vertical="center" wrapText="1"/>
    </xf>
    <xf numFmtId="0" fontId="3" fillId="0" borderId="35" xfId="0" applyFont="1" applyFill="1" applyBorder="1" applyAlignment="1" applyProtection="1">
      <alignment horizontal="center" vertical="center" wrapText="1"/>
      <protection hidden="1"/>
    </xf>
    <xf numFmtId="0" fontId="3" fillId="0" borderId="35" xfId="0" applyFont="1" applyFill="1" applyBorder="1" applyAlignment="1" applyProtection="1">
      <alignment horizontal="center" vertical="center" wrapText="1"/>
      <protection locked="0" hidden="1"/>
    </xf>
    <xf numFmtId="0" fontId="3" fillId="0" borderId="50" xfId="0" applyFont="1" applyFill="1" applyBorder="1" applyAlignment="1" applyProtection="1">
      <alignment horizontal="center" vertical="center" wrapText="1"/>
      <protection locked="0" hidden="1"/>
    </xf>
    <xf numFmtId="0" fontId="3" fillId="0" borderId="39" xfId="0" applyFont="1" applyFill="1" applyBorder="1" applyAlignment="1" applyProtection="1">
      <alignment horizontal="justify" vertical="center" wrapText="1"/>
      <protection hidden="1"/>
    </xf>
    <xf numFmtId="0" fontId="3" fillId="0" borderId="39" xfId="0" applyFont="1" applyFill="1" applyBorder="1" applyAlignment="1" applyProtection="1">
      <alignment horizontal="center" vertical="center" wrapText="1"/>
      <protection hidden="1"/>
    </xf>
    <xf numFmtId="0" fontId="3" fillId="0" borderId="39" xfId="0" applyFont="1" applyFill="1" applyBorder="1" applyAlignment="1" applyProtection="1">
      <alignment horizontal="center" vertical="center" wrapText="1"/>
      <protection locked="0" hidden="1"/>
    </xf>
    <xf numFmtId="0" fontId="3" fillId="0" borderId="48" xfId="0" applyFont="1" applyFill="1" applyBorder="1" applyAlignment="1" applyProtection="1">
      <alignment horizontal="center" vertical="center" wrapText="1"/>
      <protection hidden="1"/>
    </xf>
    <xf numFmtId="0" fontId="3" fillId="0" borderId="39"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protection locked="0" hidden="1"/>
    </xf>
    <xf numFmtId="0" fontId="3" fillId="0" borderId="51" xfId="0" applyFont="1" applyFill="1" applyBorder="1" applyAlignment="1" applyProtection="1">
      <alignment horizontal="center" vertical="center" wrapText="1"/>
      <protection locked="0" hidden="1"/>
    </xf>
    <xf numFmtId="0" fontId="3" fillId="10" borderId="52" xfId="0" applyFont="1" applyFill="1" applyBorder="1" applyAlignment="1" applyProtection="1">
      <alignment horizontal="center" vertical="center" wrapText="1"/>
      <protection hidden="1"/>
    </xf>
    <xf numFmtId="0" fontId="3" fillId="10" borderId="53" xfId="0" applyFont="1" applyFill="1" applyBorder="1" applyAlignment="1" applyProtection="1">
      <alignment horizontal="center" vertical="center" wrapText="1"/>
      <protection hidden="1"/>
    </xf>
    <xf numFmtId="0" fontId="3" fillId="3" borderId="52" xfId="0" applyFont="1" applyFill="1" applyBorder="1" applyAlignment="1" applyProtection="1">
      <alignment horizontal="center" vertical="center" wrapText="1"/>
      <protection hidden="1"/>
    </xf>
    <xf numFmtId="0" fontId="3" fillId="3" borderId="53" xfId="0" applyFont="1" applyFill="1" applyBorder="1" applyAlignment="1" applyProtection="1">
      <alignment horizontal="center" vertical="center" wrapText="1"/>
      <protection hidden="1"/>
    </xf>
    <xf numFmtId="9" fontId="3" fillId="3" borderId="53" xfId="0" applyNumberFormat="1" applyFont="1" applyFill="1" applyBorder="1" applyAlignment="1" applyProtection="1">
      <alignment horizontal="center" vertical="center" wrapText="1"/>
      <protection hidden="1"/>
    </xf>
    <xf numFmtId="0" fontId="3" fillId="3" borderId="54" xfId="0" applyFont="1" applyFill="1" applyBorder="1" applyAlignment="1" applyProtection="1">
      <alignment horizontal="center" vertical="center" wrapText="1"/>
      <protection hidden="1"/>
    </xf>
    <xf numFmtId="0" fontId="3" fillId="5" borderId="52"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9" fontId="3" fillId="5" borderId="53" xfId="1" applyFont="1" applyFill="1" applyBorder="1" applyAlignment="1" applyProtection="1">
      <alignment horizontal="center" vertical="center" wrapText="1"/>
    </xf>
    <xf numFmtId="0" fontId="3" fillId="5" borderId="5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protection hidden="1"/>
    </xf>
    <xf numFmtId="0" fontId="3" fillId="3" borderId="38"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locked="0" hidden="1"/>
    </xf>
    <xf numFmtId="0" fontId="3" fillId="0" borderId="58" xfId="0" applyFont="1" applyFill="1" applyBorder="1" applyAlignment="1" applyProtection="1">
      <alignment horizontal="center" vertical="center" wrapText="1"/>
      <protection locked="0" hidden="1"/>
    </xf>
    <xf numFmtId="0" fontId="7" fillId="0" borderId="6" xfId="0" applyFont="1" applyFill="1" applyBorder="1" applyAlignment="1" applyProtection="1">
      <alignment horizontal="center" vertical="center" wrapText="1"/>
      <protection hidden="1"/>
    </xf>
    <xf numFmtId="15" fontId="7" fillId="0" borderId="7" xfId="0" applyNumberFormat="1" applyFont="1" applyFill="1" applyBorder="1" applyAlignment="1" applyProtection="1">
      <alignment horizontal="center" vertical="center" wrapText="1"/>
      <protection hidden="1"/>
    </xf>
    <xf numFmtId="0" fontId="7" fillId="0" borderId="7" xfId="0" applyFont="1" applyFill="1" applyBorder="1" applyAlignment="1" applyProtection="1">
      <alignment horizontal="center" vertical="center" wrapText="1"/>
      <protection hidden="1"/>
    </xf>
    <xf numFmtId="0" fontId="7" fillId="0" borderId="7" xfId="0" applyFont="1" applyFill="1" applyBorder="1" applyAlignment="1" applyProtection="1">
      <alignment horizontal="justify" vertical="center" wrapText="1"/>
      <protection hidden="1"/>
    </xf>
    <xf numFmtId="0" fontId="11" fillId="0" borderId="7" xfId="0" applyFont="1" applyFill="1" applyBorder="1" applyAlignment="1" applyProtection="1">
      <alignment horizontal="justify" vertical="center" wrapText="1"/>
      <protection hidden="1"/>
    </xf>
    <xf numFmtId="0" fontId="7" fillId="0" borderId="10" xfId="0" applyFont="1" applyFill="1" applyBorder="1" applyAlignment="1" applyProtection="1">
      <alignment horizontal="center" vertical="center" wrapText="1"/>
      <protection hidden="1"/>
    </xf>
    <xf numFmtId="0" fontId="7" fillId="0" borderId="8" xfId="0" applyFont="1" applyFill="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xf>
    <xf numFmtId="15" fontId="7" fillId="0" borderId="7" xfId="0" applyNumberFormat="1"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7" xfId="0" applyFont="1" applyFill="1" applyBorder="1" applyAlignment="1" applyProtection="1">
      <alignment horizontal="justify" vertical="center" wrapText="1"/>
    </xf>
    <xf numFmtId="0" fontId="11" fillId="0" borderId="7" xfId="0" applyFont="1" applyFill="1" applyBorder="1" applyAlignment="1" applyProtection="1">
      <alignment horizontal="justify" vertical="center" wrapText="1"/>
    </xf>
    <xf numFmtId="0" fontId="7" fillId="0" borderId="10"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protection locked="0" hidden="1"/>
    </xf>
    <xf numFmtId="0" fontId="7" fillId="0" borderId="7" xfId="0" applyFont="1" applyFill="1" applyBorder="1" applyAlignment="1" applyProtection="1">
      <alignment horizontal="justify" vertical="center" wrapText="1"/>
      <protection locked="0" hidden="1"/>
    </xf>
    <xf numFmtId="0" fontId="7" fillId="0" borderId="7" xfId="0" applyFont="1" applyFill="1" applyBorder="1" applyAlignment="1" applyProtection="1">
      <alignment horizontal="center" vertical="center" wrapText="1"/>
      <protection locked="0" hidden="1"/>
    </xf>
    <xf numFmtId="0" fontId="7" fillId="0" borderId="8" xfId="0" applyFont="1" applyFill="1" applyBorder="1" applyAlignment="1" applyProtection="1">
      <alignment horizontal="center" vertical="center" wrapText="1"/>
      <protection locked="0" hidden="1"/>
    </xf>
    <xf numFmtId="0" fontId="7" fillId="0" borderId="8" xfId="0" applyFont="1" applyFill="1" applyBorder="1" applyAlignment="1" applyProtection="1">
      <alignment horizontal="center" vertical="center" wrapText="1"/>
    </xf>
    <xf numFmtId="0" fontId="7" fillId="0" borderId="7" xfId="0" applyFont="1" applyFill="1" applyBorder="1" applyAlignment="1" applyProtection="1">
      <alignment horizontal="left" vertical="center" wrapText="1"/>
      <protection hidden="1"/>
    </xf>
    <xf numFmtId="0" fontId="7" fillId="0" borderId="15" xfId="0" applyFont="1" applyFill="1" applyBorder="1" applyAlignment="1" applyProtection="1">
      <alignment horizontal="center" vertical="center" wrapText="1"/>
    </xf>
    <xf numFmtId="15" fontId="7" fillId="0" borderId="16" xfId="0" applyNumberFormat="1"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protection locked="0" hidden="1"/>
    </xf>
    <xf numFmtId="0" fontId="7" fillId="0" borderId="16" xfId="0" applyFont="1" applyFill="1" applyBorder="1" applyAlignment="1" applyProtection="1">
      <alignment horizontal="justify" vertical="center" wrapText="1"/>
      <protection locked="0" hidden="1"/>
    </xf>
    <xf numFmtId="0" fontId="7" fillId="0" borderId="16" xfId="0" applyFont="1" applyFill="1" applyBorder="1" applyAlignment="1" applyProtection="1">
      <alignment horizontal="center" vertical="center" wrapText="1"/>
      <protection locked="0" hidden="1"/>
    </xf>
    <xf numFmtId="0" fontId="7" fillId="0" borderId="33" xfId="0" applyFont="1" applyFill="1" applyBorder="1" applyAlignment="1" applyProtection="1">
      <alignment horizontal="center" vertical="center" wrapText="1"/>
      <protection locked="0" hidden="1"/>
    </xf>
    <xf numFmtId="9" fontId="7" fillId="0" borderId="7" xfId="1" applyNumberFormat="1" applyFont="1" applyFill="1" applyBorder="1" applyAlignment="1" applyProtection="1">
      <alignment horizontal="center" vertical="center" wrapText="1"/>
      <protection hidden="1"/>
    </xf>
    <xf numFmtId="15" fontId="7" fillId="0" borderId="6" xfId="0" applyNumberFormat="1" applyFont="1" applyFill="1" applyBorder="1" applyAlignment="1" applyProtection="1">
      <alignment horizontal="center" vertical="center" wrapText="1"/>
      <protection locked="0" hidden="1"/>
    </xf>
    <xf numFmtId="9" fontId="7" fillId="0" borderId="7" xfId="1" applyNumberFormat="1" applyFont="1" applyFill="1" applyBorder="1" applyAlignment="1" applyProtection="1">
      <alignment horizontal="center" vertical="center" wrapText="1"/>
      <protection locked="0" hidden="1"/>
    </xf>
    <xf numFmtId="15" fontId="7" fillId="0" borderId="7" xfId="0" applyNumberFormat="1" applyFont="1" applyFill="1" applyBorder="1" applyAlignment="1" applyProtection="1">
      <alignment horizontal="center" vertical="center" wrapText="1"/>
      <protection locked="0" hidden="1"/>
    </xf>
    <xf numFmtId="0" fontId="7" fillId="0" borderId="6" xfId="0" applyFont="1" applyFill="1" applyBorder="1" applyAlignment="1" applyProtection="1">
      <alignment horizontal="justify" vertical="center" wrapText="1"/>
      <protection hidden="1"/>
    </xf>
    <xf numFmtId="9" fontId="7" fillId="0" borderId="7" xfId="1" applyNumberFormat="1" applyFont="1" applyFill="1" applyBorder="1" applyAlignment="1" applyProtection="1">
      <alignment horizontal="center" vertical="center" wrapText="1"/>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9" fontId="7" fillId="0" borderId="16" xfId="1" applyNumberFormat="1" applyFont="1" applyFill="1" applyBorder="1" applyAlignment="1" applyProtection="1">
      <alignment horizontal="center" vertical="center" wrapText="1"/>
      <protection locked="0" hidden="1"/>
    </xf>
    <xf numFmtId="15" fontId="7" fillId="0" borderId="16" xfId="0" applyNumberFormat="1" applyFont="1" applyFill="1" applyBorder="1" applyAlignment="1" applyProtection="1">
      <alignment horizontal="center" vertical="center" wrapText="1"/>
      <protection locked="0" hidden="1"/>
    </xf>
    <xf numFmtId="9" fontId="3" fillId="0" borderId="10" xfId="1" applyFont="1" applyFill="1" applyBorder="1" applyAlignment="1" applyProtection="1">
      <alignment horizontal="center" vertical="center" wrapText="1"/>
      <protection hidden="1"/>
    </xf>
    <xf numFmtId="9" fontId="3" fillId="0" borderId="39" xfId="1" applyFont="1" applyFill="1" applyBorder="1" applyAlignment="1" applyProtection="1">
      <alignment horizontal="center" vertical="center" wrapText="1"/>
      <protection hidden="1"/>
    </xf>
    <xf numFmtId="0" fontId="7" fillId="0" borderId="11" xfId="0" applyFont="1" applyFill="1" applyBorder="1" applyAlignment="1" applyProtection="1">
      <alignment horizontal="center" vertical="center" wrapText="1"/>
      <protection hidden="1"/>
    </xf>
    <xf numFmtId="15" fontId="7" fillId="0" borderId="59" xfId="0" applyNumberFormat="1" applyFont="1" applyFill="1" applyBorder="1" applyAlignment="1" applyProtection="1">
      <alignment horizontal="center" vertical="center" wrapText="1"/>
      <protection hidden="1"/>
    </xf>
    <xf numFmtId="0" fontId="7" fillId="0" borderId="59" xfId="0" applyFont="1" applyFill="1" applyBorder="1" applyAlignment="1" applyProtection="1">
      <alignment horizontal="center" vertical="center" wrapText="1"/>
      <protection hidden="1"/>
    </xf>
    <xf numFmtId="0" fontId="7" fillId="0" borderId="59" xfId="0" applyFont="1" applyFill="1" applyBorder="1" applyAlignment="1" applyProtection="1">
      <alignment horizontal="justify" vertical="center" wrapText="1"/>
      <protection hidden="1"/>
    </xf>
    <xf numFmtId="0" fontId="11" fillId="0" borderId="59" xfId="0" applyFont="1" applyFill="1" applyBorder="1" applyAlignment="1" applyProtection="1">
      <alignment horizontal="justify" vertical="center" wrapText="1"/>
      <protection hidden="1"/>
    </xf>
    <xf numFmtId="0" fontId="7" fillId="0" borderId="32" xfId="0" applyFont="1" applyFill="1" applyBorder="1" applyAlignment="1" applyProtection="1">
      <alignment horizontal="center" vertical="center" wrapText="1"/>
      <protection hidden="1"/>
    </xf>
    <xf numFmtId="9" fontId="7" fillId="0" borderId="59" xfId="1" applyNumberFormat="1" applyFont="1" applyFill="1" applyBorder="1" applyAlignment="1" applyProtection="1">
      <alignment horizontal="center" vertical="center" wrapText="1"/>
      <protection hidden="1"/>
    </xf>
    <xf numFmtId="0" fontId="3" fillId="10" borderId="54" xfId="0" applyFont="1" applyFill="1" applyBorder="1" applyAlignment="1" applyProtection="1">
      <alignment horizontal="center" vertical="center" wrapText="1"/>
      <protection hidden="1"/>
    </xf>
    <xf numFmtId="0" fontId="7" fillId="0" borderId="33" xfId="0" applyFont="1" applyFill="1" applyBorder="1" applyAlignment="1" applyProtection="1">
      <alignment horizontal="center" vertical="center" wrapText="1"/>
    </xf>
    <xf numFmtId="0" fontId="2" fillId="12" borderId="60" xfId="0" applyFont="1" applyFill="1" applyBorder="1" applyAlignment="1" applyProtection="1">
      <alignment horizontal="center" vertical="center" wrapText="1"/>
    </xf>
    <xf numFmtId="0" fontId="3" fillId="13" borderId="52" xfId="0" applyFont="1" applyFill="1" applyBorder="1" applyAlignment="1" applyProtection="1">
      <alignment horizontal="center" vertical="center" wrapText="1"/>
      <protection hidden="1"/>
    </xf>
    <xf numFmtId="0" fontId="7" fillId="0" borderId="11" xfId="0" applyFont="1" applyFill="1" applyBorder="1" applyAlignment="1" applyProtection="1">
      <alignment horizontal="justify" vertical="center" wrapText="1"/>
      <protection hidden="1"/>
    </xf>
    <xf numFmtId="0" fontId="8" fillId="0" borderId="6" xfId="0" applyFont="1" applyFill="1" applyBorder="1" applyAlignment="1" applyProtection="1">
      <alignment horizontal="justify" vertical="center" wrapText="1"/>
      <protection hidden="1"/>
    </xf>
    <xf numFmtId="0" fontId="2" fillId="12" borderId="61" xfId="0" applyFont="1" applyFill="1" applyBorder="1" applyAlignment="1" applyProtection="1">
      <alignment horizontal="center" vertical="center" wrapText="1"/>
    </xf>
    <xf numFmtId="0" fontId="3" fillId="13" borderId="55" xfId="0" applyFont="1" applyFill="1" applyBorder="1" applyAlignment="1" applyProtection="1">
      <alignment horizontal="center" vertical="center" wrapText="1"/>
      <protection hidden="1"/>
    </xf>
    <xf numFmtId="0" fontId="7" fillId="0" borderId="62" xfId="0" applyFont="1" applyFill="1" applyBorder="1" applyAlignment="1" applyProtection="1">
      <alignment horizontal="center" vertical="center" wrapText="1"/>
      <protection hidden="1"/>
    </xf>
    <xf numFmtId="0" fontId="7" fillId="0" borderId="10" xfId="0" applyFont="1" applyFill="1" applyBorder="1" applyAlignment="1" applyProtection="1">
      <alignment horizontal="center" vertical="center" wrapText="1"/>
      <protection locked="0" hidden="1"/>
    </xf>
    <xf numFmtId="0" fontId="7" fillId="0" borderId="50" xfId="0" applyFont="1" applyFill="1" applyBorder="1" applyAlignment="1" applyProtection="1">
      <alignment horizontal="center" vertical="center" wrapText="1"/>
      <protection locked="0" hidden="1"/>
    </xf>
    <xf numFmtId="9" fontId="3" fillId="5" borderId="54" xfId="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8"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9" fontId="0" fillId="0" borderId="0" xfId="1" applyFont="1" applyAlignment="1">
      <alignment horizontal="center" vertical="center"/>
    </xf>
    <xf numFmtId="0" fontId="3" fillId="0" borderId="47" xfId="0" applyFont="1" applyFill="1" applyBorder="1" applyAlignment="1" applyProtection="1">
      <alignment horizontal="center" vertical="center" wrapText="1"/>
      <protection locked="0" hidden="1"/>
    </xf>
    <xf numFmtId="0" fontId="7" fillId="0" borderId="0" xfId="0" applyFont="1" applyFill="1" applyAlignment="1">
      <alignment vertical="center" wrapText="1"/>
    </xf>
    <xf numFmtId="9" fontId="0" fillId="0" borderId="0" xfId="0" applyNumberFormat="1" applyAlignment="1">
      <alignment vertical="center"/>
    </xf>
    <xf numFmtId="9" fontId="7" fillId="0" borderId="7" xfId="1" applyFont="1" applyFill="1" applyBorder="1" applyAlignment="1" applyProtection="1">
      <alignment horizontal="center" vertical="center" wrapText="1"/>
    </xf>
    <xf numFmtId="9" fontId="7" fillId="0" borderId="8" xfId="1" applyFont="1" applyFill="1" applyBorder="1" applyAlignment="1" applyProtection="1">
      <alignment horizontal="center" vertical="center" wrapText="1"/>
    </xf>
    <xf numFmtId="0" fontId="2" fillId="12" borderId="20" xfId="0" applyFont="1" applyFill="1" applyBorder="1" applyAlignment="1" applyProtection="1">
      <alignment horizontal="center" vertical="center" wrapText="1"/>
    </xf>
    <xf numFmtId="0" fontId="2" fillId="12" borderId="1" xfId="0" applyFont="1" applyFill="1" applyBorder="1" applyAlignment="1" applyProtection="1">
      <alignment horizontal="center" vertical="center" wrapText="1"/>
    </xf>
    <xf numFmtId="0" fontId="2" fillId="12" borderId="22" xfId="0" applyFont="1" applyFill="1" applyBorder="1" applyAlignment="1" applyProtection="1">
      <alignment horizontal="center" vertical="center" wrapText="1"/>
    </xf>
    <xf numFmtId="0" fontId="2" fillId="12" borderId="4" xfId="0" applyFont="1" applyFill="1" applyBorder="1" applyAlignment="1" applyProtection="1">
      <alignment horizontal="center" vertical="center" wrapText="1"/>
    </xf>
    <xf numFmtId="9" fontId="2" fillId="4" borderId="21" xfId="1" applyFont="1" applyFill="1" applyBorder="1" applyAlignment="1" applyProtection="1">
      <alignment horizontal="center" vertical="center" wrapText="1"/>
    </xf>
    <xf numFmtId="9" fontId="2" fillId="4" borderId="3" xfId="1" applyFont="1" applyFill="1" applyBorder="1" applyAlignment="1" applyProtection="1">
      <alignment horizontal="center" vertical="center" wrapText="1"/>
    </xf>
    <xf numFmtId="0" fontId="4" fillId="6" borderId="11" xfId="0" applyFont="1" applyFill="1" applyBorder="1" applyAlignment="1">
      <alignment horizontal="center" vertical="center"/>
    </xf>
    <xf numFmtId="0" fontId="4" fillId="6" borderId="32"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33" xfId="0" applyFont="1" applyFill="1" applyBorder="1" applyAlignment="1">
      <alignment horizontal="center" vertical="center"/>
    </xf>
    <xf numFmtId="0" fontId="2" fillId="2" borderId="1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9" fontId="2" fillId="2" borderId="19" xfId="0" applyNumberFormat="1" applyFont="1" applyFill="1" applyBorder="1" applyAlignment="1" applyProtection="1">
      <alignment horizontal="center" vertical="center" wrapText="1"/>
    </xf>
    <xf numFmtId="9" fontId="2" fillId="2" borderId="2" xfId="0" applyNumberFormat="1" applyFont="1" applyFill="1" applyBorder="1" applyAlignment="1" applyProtection="1">
      <alignment horizontal="center" vertical="center" wrapText="1"/>
    </xf>
    <xf numFmtId="0" fontId="6" fillId="11" borderId="23" xfId="0" applyFont="1" applyFill="1" applyBorder="1" applyAlignment="1" applyProtection="1">
      <alignment horizontal="center" vertical="center" wrapText="1"/>
    </xf>
    <xf numFmtId="0" fontId="6" fillId="11" borderId="24" xfId="0" applyFont="1" applyFill="1" applyBorder="1" applyAlignment="1" applyProtection="1">
      <alignment horizontal="center" vertical="center" wrapText="1"/>
    </xf>
    <xf numFmtId="0" fontId="6" fillId="11" borderId="25" xfId="0" applyFont="1" applyFill="1" applyBorder="1" applyAlignment="1" applyProtection="1">
      <alignment horizontal="center" vertical="center" wrapText="1"/>
    </xf>
    <xf numFmtId="0" fontId="6" fillId="8" borderId="23" xfId="0" applyFont="1" applyFill="1" applyBorder="1" applyAlignment="1" applyProtection="1">
      <alignment horizontal="center" vertical="center" wrapText="1"/>
    </xf>
    <xf numFmtId="0" fontId="6" fillId="8" borderId="24" xfId="0" applyFont="1" applyFill="1" applyBorder="1" applyAlignment="1" applyProtection="1">
      <alignment horizontal="center" vertical="center" wrapText="1"/>
    </xf>
    <xf numFmtId="0" fontId="6" fillId="8" borderId="25" xfId="0" applyFont="1" applyFill="1" applyBorder="1" applyAlignment="1" applyProtection="1">
      <alignment horizontal="center" vertical="center" wrapText="1"/>
    </xf>
    <xf numFmtId="0" fontId="6" fillId="8" borderId="36" xfId="0" applyFont="1" applyFill="1" applyBorder="1" applyAlignment="1" applyProtection="1">
      <alignment horizontal="center" vertical="center" wrapText="1"/>
    </xf>
    <xf numFmtId="0" fontId="6" fillId="8" borderId="26" xfId="0" applyFont="1" applyFill="1" applyBorder="1" applyAlignment="1" applyProtection="1">
      <alignment horizontal="center" vertical="center" wrapText="1"/>
    </xf>
    <xf numFmtId="0" fontId="2" fillId="9" borderId="21"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5" fillId="6" borderId="4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6" fillId="7" borderId="23" xfId="0" applyFont="1" applyFill="1" applyBorder="1" applyAlignment="1" applyProtection="1">
      <alignment horizontal="center" vertical="center" wrapText="1"/>
    </xf>
    <xf numFmtId="0" fontId="6" fillId="7" borderId="24" xfId="0" applyFont="1" applyFill="1" applyBorder="1" applyAlignment="1" applyProtection="1">
      <alignment horizontal="center" vertical="center" wrapText="1"/>
    </xf>
    <xf numFmtId="9" fontId="6" fillId="7" borderId="24" xfId="1" applyFont="1" applyFill="1" applyBorder="1" applyAlignment="1" applyProtection="1">
      <alignment horizontal="center" vertical="center" wrapText="1"/>
    </xf>
    <xf numFmtId="9" fontId="6" fillId="7" borderId="25" xfId="1" applyFont="1" applyFill="1" applyBorder="1" applyAlignment="1" applyProtection="1">
      <alignment horizontal="center" vertical="center" wrapText="1"/>
    </xf>
    <xf numFmtId="9" fontId="6" fillId="7" borderId="36" xfId="1" applyFont="1" applyFill="1" applyBorder="1" applyAlignment="1" applyProtection="1">
      <alignment horizontal="center" vertical="center" wrapText="1"/>
    </xf>
    <xf numFmtId="9" fontId="6" fillId="7" borderId="26" xfId="1" applyFont="1" applyFill="1" applyBorder="1" applyAlignment="1" applyProtection="1">
      <alignment horizontal="center" vertical="center" wrapText="1"/>
    </xf>
    <xf numFmtId="0" fontId="6" fillId="7" borderId="25" xfId="0" applyFont="1" applyFill="1" applyBorder="1" applyAlignment="1" applyProtection="1">
      <alignment horizontal="center" vertical="center" wrapText="1"/>
    </xf>
    <xf numFmtId="9" fontId="2" fillId="4" borderId="19" xfId="1" applyFont="1" applyFill="1" applyBorder="1" applyAlignment="1" applyProtection="1">
      <alignment horizontal="center" vertical="center" wrapText="1"/>
    </xf>
    <xf numFmtId="9" fontId="2" fillId="4" borderId="2" xfId="1" applyFont="1" applyFill="1" applyBorder="1" applyAlignment="1" applyProtection="1">
      <alignment horizontal="center" vertical="center" wrapText="1"/>
    </xf>
    <xf numFmtId="0" fontId="2" fillId="2" borderId="57"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21"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57" xfId="0" applyFont="1" applyFill="1" applyBorder="1" applyAlignment="1" applyProtection="1">
      <alignment horizontal="center" vertical="center" wrapText="1"/>
      <protection locked="0" hidden="1"/>
    </xf>
    <xf numFmtId="0" fontId="2" fillId="4" borderId="65" xfId="0" applyFont="1" applyFill="1" applyBorder="1" applyAlignment="1" applyProtection="1">
      <alignment horizontal="center" vertical="center" wrapText="1"/>
      <protection locked="0" hidden="1"/>
    </xf>
    <xf numFmtId="0" fontId="2" fillId="4" borderId="66" xfId="0" applyFont="1" applyFill="1" applyBorder="1" applyAlignment="1" applyProtection="1">
      <alignment horizontal="center" vertical="center" wrapText="1"/>
      <protection locked="0" hidden="1"/>
    </xf>
    <xf numFmtId="0" fontId="2" fillId="4" borderId="56" xfId="0" applyFont="1" applyFill="1" applyBorder="1" applyAlignment="1" applyProtection="1">
      <alignment horizontal="center" vertical="center" wrapText="1"/>
      <protection locked="0" hidden="1"/>
    </xf>
    <xf numFmtId="0" fontId="2" fillId="4" borderId="63" xfId="0" applyFont="1" applyFill="1" applyBorder="1" applyAlignment="1" applyProtection="1">
      <alignment horizontal="center" vertical="center" wrapText="1"/>
      <protection locked="0" hidden="1"/>
    </xf>
    <xf numFmtId="0" fontId="2" fillId="4" borderId="64" xfId="0" applyFont="1" applyFill="1" applyBorder="1" applyAlignment="1" applyProtection="1">
      <alignment horizontal="center" vertical="center" wrapText="1"/>
      <protection locked="0" hidden="1"/>
    </xf>
    <xf numFmtId="0" fontId="2" fillId="9" borderId="20"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19"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15" fontId="7" fillId="0" borderId="29" xfId="0" applyNumberFormat="1" applyFont="1" applyFill="1" applyBorder="1" applyAlignment="1" applyProtection="1">
      <alignment horizontal="center" vertical="center" wrapText="1"/>
      <protection locked="0" hidden="1"/>
    </xf>
    <xf numFmtId="15" fontId="7" fillId="0" borderId="11" xfId="0" applyNumberFormat="1" applyFont="1" applyFill="1" applyBorder="1" applyAlignment="1" applyProtection="1">
      <alignment horizontal="center" vertical="center" wrapText="1"/>
    </xf>
    <xf numFmtId="0" fontId="7" fillId="0" borderId="59" xfId="0" applyFont="1" applyFill="1" applyBorder="1" applyAlignment="1" applyProtection="1">
      <alignment horizontal="justify" vertical="center" wrapText="1"/>
    </xf>
    <xf numFmtId="0" fontId="7" fillId="0" borderId="59" xfId="0" applyFont="1" applyFill="1" applyBorder="1" applyAlignment="1" applyProtection="1">
      <alignment horizontal="center" vertical="center" wrapText="1"/>
    </xf>
    <xf numFmtId="9" fontId="7" fillId="0" borderId="59" xfId="1" applyFont="1" applyFill="1" applyBorder="1" applyAlignment="1" applyProtection="1">
      <alignment horizontal="center" vertical="center" wrapText="1"/>
    </xf>
    <xf numFmtId="9" fontId="7" fillId="0" borderId="32" xfId="1" applyFont="1" applyFill="1" applyBorder="1" applyAlignment="1" applyProtection="1">
      <alignment horizontal="center" vertical="center" wrapText="1"/>
    </xf>
    <xf numFmtId="15" fontId="7" fillId="0" borderId="6" xfId="0" applyNumberFormat="1" applyFont="1" applyFill="1" applyBorder="1" applyAlignment="1" applyProtection="1">
      <alignment horizontal="center" vertical="center" wrapText="1"/>
    </xf>
    <xf numFmtId="0" fontId="12" fillId="0" borderId="7" xfId="0" applyFont="1" applyFill="1" applyBorder="1" applyAlignment="1" applyProtection="1">
      <alignment horizontal="justify" vertical="center" wrapText="1"/>
    </xf>
    <xf numFmtId="164" fontId="7" fillId="0" borderId="7" xfId="0" applyNumberFormat="1" applyFont="1" applyFill="1" applyBorder="1" applyAlignment="1" applyProtection="1">
      <alignment horizontal="center" vertical="center" wrapText="1"/>
    </xf>
    <xf numFmtId="0" fontId="7" fillId="0" borderId="7" xfId="0" applyFont="1" applyFill="1" applyBorder="1" applyAlignment="1" applyProtection="1">
      <alignment horizontal="left" vertical="center" wrapText="1"/>
    </xf>
    <xf numFmtId="0" fontId="7" fillId="0" borderId="7" xfId="0" applyFont="1" applyFill="1" applyBorder="1" applyAlignment="1" applyProtection="1">
      <alignment vertical="center" wrapText="1"/>
    </xf>
    <xf numFmtId="15" fontId="7" fillId="0" borderId="15" xfId="0" applyNumberFormat="1" applyFont="1" applyFill="1" applyBorder="1" applyAlignment="1" applyProtection="1">
      <alignment horizontal="center" vertical="center" wrapText="1"/>
    </xf>
    <xf numFmtId="0" fontId="7" fillId="0" borderId="16" xfId="0" applyFont="1" applyFill="1" applyBorder="1" applyAlignment="1" applyProtection="1">
      <alignment vertical="center" wrapText="1"/>
    </xf>
    <xf numFmtId="9" fontId="7" fillId="0" borderId="16" xfId="1" applyFont="1" applyFill="1" applyBorder="1" applyAlignment="1" applyProtection="1">
      <alignment horizontal="center" vertical="center" wrapText="1"/>
    </xf>
    <xf numFmtId="9" fontId="7" fillId="0" borderId="33" xfId="1"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11" fillId="0" borderId="59" xfId="0" applyFont="1" applyFill="1" applyBorder="1" applyAlignment="1" applyProtection="1">
      <alignment horizontal="justify" vertical="center" wrapText="1"/>
    </xf>
    <xf numFmtId="0" fontId="7" fillId="0" borderId="32"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justify" vertical="center" wrapText="1"/>
    </xf>
    <xf numFmtId="0" fontId="8" fillId="0" borderId="7" xfId="0" applyFont="1" applyFill="1" applyBorder="1" applyAlignment="1" applyProtection="1">
      <alignment vertical="center" wrapText="1"/>
    </xf>
    <xf numFmtId="0" fontId="8" fillId="0" borderId="15" xfId="0" applyFont="1" applyFill="1" applyBorder="1" applyAlignment="1" applyProtection="1">
      <alignment horizontal="center" vertical="center" wrapText="1"/>
    </xf>
    <xf numFmtId="0" fontId="8" fillId="0" borderId="16" xfId="0" applyFont="1" applyFill="1" applyBorder="1" applyAlignment="1" applyProtection="1">
      <alignment vertical="center" wrapText="1"/>
    </xf>
    <xf numFmtId="0" fontId="0" fillId="0" borderId="0" xfId="0" applyAlignment="1" applyProtection="1">
      <alignment horizontal="center" vertical="center"/>
    </xf>
    <xf numFmtId="0" fontId="0" fillId="0" borderId="0" xfId="0" applyAlignment="1" applyProtection="1">
      <alignment vertical="center"/>
    </xf>
    <xf numFmtId="9" fontId="0" fillId="0" borderId="0" xfId="1" applyFont="1" applyAlignment="1" applyProtection="1">
      <alignment horizontal="center" vertical="center"/>
    </xf>
  </cellXfs>
  <cellStyles count="3">
    <cellStyle name="Normal" xfId="0" builtinId="0"/>
    <cellStyle name="Normal 2" xfId="2"/>
    <cellStyle name="Porcentaje" xfId="1" builtinId="5"/>
  </cellStyles>
  <dxfs count="66">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113276</xdr:colOff>
      <xdr:row>0</xdr:row>
      <xdr:rowOff>37328</xdr:rowOff>
    </xdr:from>
    <xdr:to>
      <xdr:col>1</xdr:col>
      <xdr:colOff>487814</xdr:colOff>
      <xdr:row>3</xdr:row>
      <xdr:rowOff>184806</xdr:rowOff>
    </xdr:to>
    <xdr:pic>
      <xdr:nvPicPr>
        <xdr:cNvPr id="2" name="0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276" y="37328"/>
          <a:ext cx="1338944" cy="747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1025791</xdr:colOff>
      <xdr:row>0</xdr:row>
      <xdr:rowOff>0</xdr:rowOff>
    </xdr:from>
    <xdr:to>
      <xdr:col>33</xdr:col>
      <xdr:colOff>2762251</xdr:colOff>
      <xdr:row>3</xdr:row>
      <xdr:rowOff>174359</xdr:rowOff>
    </xdr:to>
    <xdr:pic>
      <xdr:nvPicPr>
        <xdr:cNvPr id="3" name="0 Imagen">
          <a:extLst>
            <a:ext uri="{FF2B5EF4-FFF2-40B4-BE49-F238E27FC236}">
              <a16:creationId xmlns:a16="http://schemas.microsoft.com/office/drawing/2014/main" id="{769C34EA-4769-4048-954C-FB59F7F28C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57010" y="0"/>
          <a:ext cx="1736460" cy="781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5/PM/CECS-FT-019%20Plan%20de%20Mejoramiento%20Final%20Vigencia%202014%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PAAC/SEGUIMIENTO_AGOSTO_2018/Matriz%20por%20Proceso/MATRIZ_PAAC_TALENTO%20HUMAN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8/PAAC/SEGUIMIENTO_AGOSTO_2018/Matriz%20por%20Proceso/MATRIZ_PAAC_SUB.%20ADMINISTRATIV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8/PAAC/SEGUIMIENTO_AGOSTO_2018/Matriz%20por%20Proceso/MATRIZ_PAAC_SUB.%20FINANCIE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_2018"/>
      <sheetName val="Dato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_2018"/>
      <sheetName val="Dato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_2018"/>
      <sheetName val="Dat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I87"/>
  <sheetViews>
    <sheetView tabSelected="1" topLeftCell="H1" zoomScaleNormal="100" zoomScaleSheetLayoutView="10" workbookViewId="0">
      <selection activeCell="H9" sqref="H9"/>
    </sheetView>
  </sheetViews>
  <sheetFormatPr baseColWidth="10" defaultRowHeight="15" x14ac:dyDescent="0.25"/>
  <cols>
    <col min="1" max="2" width="14.42578125" style="145" customWidth="1"/>
    <col min="3" max="3" width="14" style="145" customWidth="1"/>
    <col min="4" max="4" width="21.7109375" style="145" customWidth="1"/>
    <col min="5" max="5" width="14.28515625" style="145" customWidth="1"/>
    <col min="6" max="6" width="14.42578125" style="145" customWidth="1"/>
    <col min="7" max="7" width="17.28515625" style="145" customWidth="1"/>
    <col min="8" max="8" width="16.7109375" style="146" customWidth="1"/>
    <col min="9" max="9" width="51.7109375" style="146" customWidth="1"/>
    <col min="10" max="10" width="28.85546875" style="145" customWidth="1"/>
    <col min="11" max="11" width="19" style="145" customWidth="1"/>
    <col min="12" max="12" width="16" style="145" customWidth="1"/>
    <col min="13" max="13" width="3" hidden="1" customWidth="1"/>
    <col min="14" max="14" width="12.7109375" style="2" hidden="1" customWidth="1"/>
    <col min="15" max="16" width="19.85546875" style="145" customWidth="1"/>
    <col min="17" max="17" width="16.28515625" style="150" customWidth="1"/>
    <col min="18" max="19" width="15.5703125" style="145" customWidth="1"/>
    <col min="20" max="22" width="17.85546875" style="146" customWidth="1"/>
    <col min="23" max="23" width="16.42578125" style="146" customWidth="1"/>
    <col min="24" max="24" width="90.7109375" style="146" customWidth="1"/>
    <col min="25" max="25" width="20.42578125" style="146" customWidth="1"/>
    <col min="26" max="26" width="14" style="146" customWidth="1"/>
    <col min="27" max="27" width="52.5703125" style="145" customWidth="1"/>
    <col min="28" max="28" width="16.42578125" style="146" customWidth="1"/>
    <col min="29" max="30" width="13.85546875" style="147" customWidth="1"/>
    <col min="31" max="32" width="19.7109375" style="21" hidden="1" customWidth="1"/>
    <col min="33" max="33" width="17.140625" style="146" customWidth="1"/>
    <col min="34" max="34" width="66.140625" style="145" customWidth="1"/>
    <col min="35" max="35" width="17.140625" style="146" customWidth="1"/>
    <col min="36" max="36" width="14.7109375" style="145" customWidth="1"/>
    <col min="37" max="16384" width="11.42578125" style="145"/>
  </cols>
  <sheetData>
    <row r="1" spans="1:35" ht="15.75" customHeight="1" x14ac:dyDescent="0.25">
      <c r="A1" s="159"/>
      <c r="B1" s="160"/>
      <c r="C1" s="183" t="s">
        <v>328</v>
      </c>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5"/>
      <c r="AH1" s="33"/>
      <c r="AI1" s="142"/>
    </row>
    <row r="2" spans="1:35" ht="15.75" customHeight="1" x14ac:dyDescent="0.25">
      <c r="A2" s="161"/>
      <c r="B2" s="162"/>
      <c r="C2" s="186"/>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8"/>
      <c r="AH2" s="34"/>
      <c r="AI2" s="143"/>
    </row>
    <row r="3" spans="1:35" ht="15.75" customHeight="1" x14ac:dyDescent="0.25">
      <c r="A3" s="161"/>
      <c r="B3" s="162"/>
      <c r="C3" s="186"/>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8"/>
      <c r="AH3" s="34"/>
      <c r="AI3" s="143"/>
    </row>
    <row r="4" spans="1:35" ht="15.75" customHeight="1" thickBot="1" x14ac:dyDescent="0.3">
      <c r="A4" s="163"/>
      <c r="B4" s="164"/>
      <c r="C4" s="189"/>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1"/>
      <c r="AH4" s="35"/>
      <c r="AI4" s="144"/>
    </row>
    <row r="5" spans="1:35" ht="15" customHeight="1" thickBot="1" x14ac:dyDescent="0.3">
      <c r="A5" s="169" t="s">
        <v>0</v>
      </c>
      <c r="B5" s="170"/>
      <c r="C5" s="170"/>
      <c r="D5" s="170"/>
      <c r="E5" s="170"/>
      <c r="F5" s="170"/>
      <c r="G5" s="170"/>
      <c r="H5" s="171"/>
      <c r="I5" s="172" t="s">
        <v>1</v>
      </c>
      <c r="J5" s="173"/>
      <c r="K5" s="173"/>
      <c r="L5" s="174"/>
      <c r="M5" s="175"/>
      <c r="N5" s="176"/>
      <c r="O5" s="172"/>
      <c r="P5" s="173"/>
      <c r="Q5" s="173"/>
      <c r="R5" s="173"/>
      <c r="S5" s="173"/>
      <c r="T5" s="173"/>
      <c r="U5" s="173"/>
      <c r="V5" s="173"/>
      <c r="W5" s="174"/>
      <c r="X5" s="131" t="s">
        <v>383</v>
      </c>
      <c r="Y5" s="135"/>
      <c r="Z5" s="192" t="s">
        <v>382</v>
      </c>
      <c r="AA5" s="193"/>
      <c r="AB5" s="193"/>
      <c r="AC5" s="194"/>
      <c r="AD5" s="195"/>
      <c r="AE5" s="196"/>
      <c r="AF5" s="197"/>
      <c r="AG5" s="192"/>
      <c r="AH5" s="193"/>
      <c r="AI5" s="198"/>
    </row>
    <row r="6" spans="1:35" ht="15" customHeight="1" x14ac:dyDescent="0.25">
      <c r="A6" s="218" t="s">
        <v>2</v>
      </c>
      <c r="B6" s="220" t="s">
        <v>3</v>
      </c>
      <c r="C6" s="220" t="s">
        <v>4</v>
      </c>
      <c r="D6" s="220" t="s">
        <v>5</v>
      </c>
      <c r="E6" s="220" t="s">
        <v>6</v>
      </c>
      <c r="F6" s="220" t="s">
        <v>7</v>
      </c>
      <c r="G6" s="220" t="s">
        <v>8</v>
      </c>
      <c r="H6" s="177" t="s">
        <v>9</v>
      </c>
      <c r="I6" s="179" t="s">
        <v>10</v>
      </c>
      <c r="J6" s="165" t="s">
        <v>11</v>
      </c>
      <c r="K6" s="165"/>
      <c r="L6" s="181" t="s">
        <v>12</v>
      </c>
      <c r="M6" s="201" t="s">
        <v>156</v>
      </c>
      <c r="N6" s="204" t="s">
        <v>28</v>
      </c>
      <c r="O6" s="179" t="s">
        <v>13</v>
      </c>
      <c r="P6" s="203" t="s">
        <v>87</v>
      </c>
      <c r="Q6" s="167" t="s">
        <v>14</v>
      </c>
      <c r="R6" s="165" t="s">
        <v>15</v>
      </c>
      <c r="S6" s="165" t="s">
        <v>16</v>
      </c>
      <c r="T6" s="165" t="s">
        <v>18</v>
      </c>
      <c r="U6" s="165" t="s">
        <v>17</v>
      </c>
      <c r="V6" s="165" t="s">
        <v>138</v>
      </c>
      <c r="W6" s="181" t="s">
        <v>19</v>
      </c>
      <c r="X6" s="153" t="s">
        <v>384</v>
      </c>
      <c r="Y6" s="155" t="s">
        <v>385</v>
      </c>
      <c r="Z6" s="206" t="s">
        <v>20</v>
      </c>
      <c r="AA6" s="208" t="s">
        <v>21</v>
      </c>
      <c r="AB6" s="208" t="s">
        <v>22</v>
      </c>
      <c r="AC6" s="199" t="s">
        <v>23</v>
      </c>
      <c r="AD6" s="157" t="s">
        <v>381</v>
      </c>
      <c r="AE6" s="212" t="s">
        <v>379</v>
      </c>
      <c r="AF6" s="215" t="s">
        <v>380</v>
      </c>
      <c r="AG6" s="206" t="s">
        <v>24</v>
      </c>
      <c r="AH6" s="208" t="s">
        <v>25</v>
      </c>
      <c r="AI6" s="210" t="s">
        <v>26</v>
      </c>
    </row>
    <row r="7" spans="1:35" ht="32.25" customHeight="1" x14ac:dyDescent="0.25">
      <c r="A7" s="219"/>
      <c r="B7" s="221"/>
      <c r="C7" s="221"/>
      <c r="D7" s="221"/>
      <c r="E7" s="221"/>
      <c r="F7" s="221"/>
      <c r="G7" s="221"/>
      <c r="H7" s="178"/>
      <c r="I7" s="180"/>
      <c r="J7" s="141" t="s">
        <v>27</v>
      </c>
      <c r="K7" s="141" t="s">
        <v>28</v>
      </c>
      <c r="L7" s="182"/>
      <c r="M7" s="202"/>
      <c r="N7" s="205"/>
      <c r="O7" s="180"/>
      <c r="P7" s="165"/>
      <c r="Q7" s="168"/>
      <c r="R7" s="166"/>
      <c r="S7" s="166"/>
      <c r="T7" s="166"/>
      <c r="U7" s="166"/>
      <c r="V7" s="166"/>
      <c r="W7" s="182"/>
      <c r="X7" s="154"/>
      <c r="Y7" s="156"/>
      <c r="Z7" s="207"/>
      <c r="AA7" s="209"/>
      <c r="AB7" s="209"/>
      <c r="AC7" s="200"/>
      <c r="AD7" s="158"/>
      <c r="AE7" s="213"/>
      <c r="AF7" s="216"/>
      <c r="AG7" s="207"/>
      <c r="AH7" s="209"/>
      <c r="AI7" s="211"/>
    </row>
    <row r="8" spans="1:35" ht="48" customHeight="1" thickBot="1" x14ac:dyDescent="0.3">
      <c r="A8" s="70" t="s">
        <v>29</v>
      </c>
      <c r="B8" s="71" t="s">
        <v>30</v>
      </c>
      <c r="C8" s="71" t="s">
        <v>31</v>
      </c>
      <c r="D8" s="71" t="s">
        <v>32</v>
      </c>
      <c r="E8" s="71" t="s">
        <v>30</v>
      </c>
      <c r="F8" s="71" t="s">
        <v>33</v>
      </c>
      <c r="G8" s="71" t="s">
        <v>34</v>
      </c>
      <c r="H8" s="129" t="s">
        <v>31</v>
      </c>
      <c r="I8" s="72" t="s">
        <v>35</v>
      </c>
      <c r="J8" s="73" t="s">
        <v>36</v>
      </c>
      <c r="K8" s="73" t="s">
        <v>37</v>
      </c>
      <c r="L8" s="75" t="s">
        <v>31</v>
      </c>
      <c r="M8" s="81" t="s">
        <v>157</v>
      </c>
      <c r="N8" s="80" t="s">
        <v>295</v>
      </c>
      <c r="O8" s="72" t="s">
        <v>38</v>
      </c>
      <c r="P8" s="73" t="s">
        <v>162</v>
      </c>
      <c r="Q8" s="74" t="s">
        <v>31</v>
      </c>
      <c r="R8" s="73" t="s">
        <v>30</v>
      </c>
      <c r="S8" s="73" t="s">
        <v>30</v>
      </c>
      <c r="T8" s="73" t="s">
        <v>31</v>
      </c>
      <c r="U8" s="73" t="s">
        <v>39</v>
      </c>
      <c r="V8" s="73" t="s">
        <v>39</v>
      </c>
      <c r="W8" s="75" t="s">
        <v>40</v>
      </c>
      <c r="X8" s="132" t="s">
        <v>42</v>
      </c>
      <c r="Y8" s="136" t="s">
        <v>386</v>
      </c>
      <c r="Z8" s="76" t="s">
        <v>30</v>
      </c>
      <c r="AA8" s="77" t="s">
        <v>43</v>
      </c>
      <c r="AB8" s="77" t="s">
        <v>44</v>
      </c>
      <c r="AC8" s="78" t="s">
        <v>41</v>
      </c>
      <c r="AD8" s="140" t="s">
        <v>41</v>
      </c>
      <c r="AE8" s="214"/>
      <c r="AF8" s="217"/>
      <c r="AG8" s="76" t="s">
        <v>39</v>
      </c>
      <c r="AH8" s="77" t="s">
        <v>42</v>
      </c>
      <c r="AI8" s="79" t="s">
        <v>288</v>
      </c>
    </row>
    <row r="9" spans="1:35" s="149" customFormat="1" ht="157.5" customHeight="1" x14ac:dyDescent="0.25">
      <c r="A9" s="122">
        <v>2018</v>
      </c>
      <c r="B9" s="123">
        <v>43131</v>
      </c>
      <c r="C9" s="124" t="s">
        <v>45</v>
      </c>
      <c r="D9" s="125" t="s">
        <v>46</v>
      </c>
      <c r="E9" s="123">
        <v>43101</v>
      </c>
      <c r="F9" s="124" t="s">
        <v>150</v>
      </c>
      <c r="G9" s="126" t="s">
        <v>149</v>
      </c>
      <c r="H9" s="127" t="s">
        <v>47</v>
      </c>
      <c r="I9" s="122" t="s">
        <v>35</v>
      </c>
      <c r="J9" s="125" t="s">
        <v>151</v>
      </c>
      <c r="K9" s="124">
        <v>2</v>
      </c>
      <c r="L9" s="127" t="s">
        <v>48</v>
      </c>
      <c r="M9" s="63" t="s">
        <v>152</v>
      </c>
      <c r="N9" s="36">
        <v>3</v>
      </c>
      <c r="O9" s="122" t="s">
        <v>158</v>
      </c>
      <c r="P9" s="124" t="s">
        <v>163</v>
      </c>
      <c r="Q9" s="128">
        <v>1</v>
      </c>
      <c r="R9" s="123">
        <v>43132</v>
      </c>
      <c r="S9" s="123">
        <v>43465</v>
      </c>
      <c r="T9" s="124" t="s">
        <v>49</v>
      </c>
      <c r="U9" s="124" t="s">
        <v>80</v>
      </c>
      <c r="V9" s="124" t="s">
        <v>51</v>
      </c>
      <c r="W9" s="127" t="s">
        <v>50</v>
      </c>
      <c r="X9" s="133" t="s">
        <v>394</v>
      </c>
      <c r="Y9" s="137" t="s">
        <v>387</v>
      </c>
      <c r="Z9" s="223">
        <v>43343</v>
      </c>
      <c r="AA9" s="224" t="s">
        <v>511</v>
      </c>
      <c r="AB9" s="225">
        <v>1</v>
      </c>
      <c r="AC9" s="226">
        <f>IF(AB9="","",IF(OR(K9=0,K9="",Z9=""),"",(AB9*100%)/K9))</f>
        <v>0.5</v>
      </c>
      <c r="AD9" s="227">
        <f>IF(OR(Q9="",AC9=""),"",IF(OR(Q9=0,AC9=0),0,IF((AC9*100%)/Q9&gt;100%,100%,(AC9*100%)/Q9)))</f>
        <v>0.5</v>
      </c>
      <c r="AE9" s="121" t="str">
        <f>IF(AB9="","",IF(Z9&lt;=S9,IF(AD9=0%,"SIN INICIAR",IF(AD9=100%,"TERMINADA",IF(AD9&gt;0%,"EN PROCESO",IF(AD9&lt;0%,"INCUMPLIDA"))))))</f>
        <v>EN PROCESO</v>
      </c>
      <c r="AF9" s="120" t="b">
        <f>IF(AB9="","",IF(Z9&gt;=S9,IF(AD9&lt;100%,"INCUMPLIDA",IF(AD9=100%,"TERMINADA EXTEMPORANEA"))))</f>
        <v>0</v>
      </c>
      <c r="AG9" s="237" t="str">
        <f>IF(AB9="","",IF(Z9&lt;=S9,AE9,IF(Z9&gt;=S9,AF9)))</f>
        <v>EN PROCESO</v>
      </c>
      <c r="AH9" s="238" t="s">
        <v>512</v>
      </c>
      <c r="AI9" s="239" t="s">
        <v>413</v>
      </c>
    </row>
    <row r="10" spans="1:35" s="149" customFormat="1" ht="219.75" customHeight="1" x14ac:dyDescent="0.25">
      <c r="A10" s="84">
        <v>2018</v>
      </c>
      <c r="B10" s="85">
        <v>43131</v>
      </c>
      <c r="C10" s="86" t="s">
        <v>45</v>
      </c>
      <c r="D10" s="87" t="s">
        <v>46</v>
      </c>
      <c r="E10" s="85">
        <v>43101</v>
      </c>
      <c r="F10" s="86" t="s">
        <v>153</v>
      </c>
      <c r="G10" s="88" t="s">
        <v>149</v>
      </c>
      <c r="H10" s="90" t="s">
        <v>47</v>
      </c>
      <c r="I10" s="84" t="s">
        <v>35</v>
      </c>
      <c r="J10" s="87" t="s">
        <v>154</v>
      </c>
      <c r="K10" s="86">
        <v>1</v>
      </c>
      <c r="L10" s="90" t="s">
        <v>48</v>
      </c>
      <c r="M10" s="63" t="s">
        <v>155</v>
      </c>
      <c r="N10" s="36">
        <v>3</v>
      </c>
      <c r="O10" s="84" t="s">
        <v>158</v>
      </c>
      <c r="P10" s="86" t="s">
        <v>164</v>
      </c>
      <c r="Q10" s="110">
        <v>1</v>
      </c>
      <c r="R10" s="85">
        <v>43132</v>
      </c>
      <c r="S10" s="85">
        <v>43465</v>
      </c>
      <c r="T10" s="86" t="s">
        <v>330</v>
      </c>
      <c r="U10" s="86" t="s">
        <v>333</v>
      </c>
      <c r="V10" s="86" t="s">
        <v>334</v>
      </c>
      <c r="W10" s="90" t="s">
        <v>50</v>
      </c>
      <c r="X10" s="114" t="s">
        <v>395</v>
      </c>
      <c r="Y10" s="89" t="s">
        <v>387</v>
      </c>
      <c r="Z10" s="228">
        <v>43343</v>
      </c>
      <c r="AA10" s="94" t="s">
        <v>418</v>
      </c>
      <c r="AB10" s="93">
        <v>0.5</v>
      </c>
      <c r="AC10" s="151">
        <f t="shared" ref="AC10:AC67" si="0">IF(AB10="","",IF(OR(K10=0,K10="",Z10=""),"",(AB10*100%)/K10))</f>
        <v>0.5</v>
      </c>
      <c r="AD10" s="152">
        <f t="shared" ref="AD10:AD67" si="1">IF(OR(Q10="",AC10=""),"",IF(OR(Q10=0,AC10=0),0,IF((AC10*100%)/Q10&gt;100%,100%,(AC10*100%)/Q10)))</f>
        <v>0.5</v>
      </c>
      <c r="AE10" s="121" t="str">
        <f t="shared" ref="AE10:AE67" si="2">IF(AB10="","",IF(Z10&lt;=S10,IF(AD10=0%,"SIN INICIAR",IF(AD10=100%,"TERMINADA",IF(AD10&gt;0%,"EN PROCESO",IF(AD10&lt;0%,"INCUMPLIDA"))))))</f>
        <v>EN PROCESO</v>
      </c>
      <c r="AF10" s="120" t="b">
        <f t="shared" ref="AF10:AF67" si="3">IF(AB10="","",IF(Z10&gt;=S10,IF(AD10&lt;100%,"INCUMPLIDA",IF(AD10=100%,"TERMINADA EXTEMPORANEA"))))</f>
        <v>0</v>
      </c>
      <c r="AG10" s="240" t="str">
        <f t="shared" ref="AG10:AG67" si="4">IF(AB10="","",IF(Z10&lt;=S10,AE10,IF(Z10&gt;=S10,AF10)))</f>
        <v>EN PROCESO</v>
      </c>
      <c r="AH10" s="94" t="s">
        <v>430</v>
      </c>
      <c r="AI10" s="101" t="s">
        <v>413</v>
      </c>
    </row>
    <row r="11" spans="1:35" s="149" customFormat="1" ht="163.5" customHeight="1" x14ac:dyDescent="0.25">
      <c r="A11" s="84">
        <v>2018</v>
      </c>
      <c r="B11" s="85">
        <v>43131</v>
      </c>
      <c r="C11" s="86" t="s">
        <v>45</v>
      </c>
      <c r="D11" s="87" t="s">
        <v>46</v>
      </c>
      <c r="E11" s="85">
        <v>43101</v>
      </c>
      <c r="F11" s="86" t="s">
        <v>166</v>
      </c>
      <c r="G11" s="88" t="s">
        <v>160</v>
      </c>
      <c r="H11" s="90" t="s">
        <v>47</v>
      </c>
      <c r="I11" s="84" t="s">
        <v>35</v>
      </c>
      <c r="J11" s="87" t="s">
        <v>167</v>
      </c>
      <c r="K11" s="86">
        <v>1</v>
      </c>
      <c r="L11" s="90" t="s">
        <v>48</v>
      </c>
      <c r="M11" s="64" t="s">
        <v>168</v>
      </c>
      <c r="N11" s="36">
        <v>3</v>
      </c>
      <c r="O11" s="84" t="s">
        <v>169</v>
      </c>
      <c r="P11" s="86" t="s">
        <v>169</v>
      </c>
      <c r="Q11" s="110">
        <v>1</v>
      </c>
      <c r="R11" s="85">
        <v>43131</v>
      </c>
      <c r="S11" s="85">
        <v>43465</v>
      </c>
      <c r="T11" s="86" t="s">
        <v>49</v>
      </c>
      <c r="U11" s="86" t="s">
        <v>80</v>
      </c>
      <c r="V11" s="86" t="s">
        <v>51</v>
      </c>
      <c r="W11" s="90" t="s">
        <v>50</v>
      </c>
      <c r="X11" s="134" t="s">
        <v>396</v>
      </c>
      <c r="Y11" s="89" t="s">
        <v>387</v>
      </c>
      <c r="Z11" s="228">
        <v>43343</v>
      </c>
      <c r="AA11" s="94" t="s">
        <v>420</v>
      </c>
      <c r="AB11" s="93">
        <v>0.5</v>
      </c>
      <c r="AC11" s="151">
        <f t="shared" si="0"/>
        <v>0.5</v>
      </c>
      <c r="AD11" s="152">
        <f t="shared" si="1"/>
        <v>0.5</v>
      </c>
      <c r="AE11" s="121" t="str">
        <f t="shared" si="2"/>
        <v>EN PROCESO</v>
      </c>
      <c r="AF11" s="120" t="b">
        <f t="shared" si="3"/>
        <v>0</v>
      </c>
      <c r="AG11" s="240" t="str">
        <f t="shared" si="4"/>
        <v>EN PROCESO</v>
      </c>
      <c r="AH11" s="94" t="s">
        <v>419</v>
      </c>
      <c r="AI11" s="101" t="s">
        <v>413</v>
      </c>
    </row>
    <row r="12" spans="1:35" s="149" customFormat="1" ht="237" customHeight="1" x14ac:dyDescent="0.25">
      <c r="A12" s="91">
        <v>2018</v>
      </c>
      <c r="B12" s="92">
        <v>43131</v>
      </c>
      <c r="C12" s="93" t="s">
        <v>45</v>
      </c>
      <c r="D12" s="94" t="s">
        <v>46</v>
      </c>
      <c r="E12" s="92">
        <v>43101</v>
      </c>
      <c r="F12" s="93" t="s">
        <v>170</v>
      </c>
      <c r="G12" s="95" t="s">
        <v>172</v>
      </c>
      <c r="H12" s="101" t="s">
        <v>47</v>
      </c>
      <c r="I12" s="97" t="s">
        <v>35</v>
      </c>
      <c r="J12" s="98" t="s">
        <v>173</v>
      </c>
      <c r="K12" s="99">
        <v>1</v>
      </c>
      <c r="L12" s="100" t="s">
        <v>48</v>
      </c>
      <c r="M12" s="65" t="s">
        <v>174</v>
      </c>
      <c r="N12" s="55"/>
      <c r="O12" s="97" t="s">
        <v>176</v>
      </c>
      <c r="P12" s="99" t="s">
        <v>175</v>
      </c>
      <c r="Q12" s="112">
        <v>1</v>
      </c>
      <c r="R12" s="113">
        <v>43282</v>
      </c>
      <c r="S12" s="113">
        <v>43465</v>
      </c>
      <c r="T12" s="99" t="s">
        <v>49</v>
      </c>
      <c r="U12" s="93" t="s">
        <v>80</v>
      </c>
      <c r="V12" s="86" t="s">
        <v>51</v>
      </c>
      <c r="W12" s="100" t="s">
        <v>50</v>
      </c>
      <c r="X12" s="97"/>
      <c r="Y12" s="138"/>
      <c r="Z12" s="228">
        <v>43343</v>
      </c>
      <c r="AA12" s="94" t="s">
        <v>465</v>
      </c>
      <c r="AB12" s="93">
        <v>1</v>
      </c>
      <c r="AC12" s="151">
        <f t="shared" si="0"/>
        <v>1</v>
      </c>
      <c r="AD12" s="152">
        <f t="shared" si="1"/>
        <v>1</v>
      </c>
      <c r="AE12" s="121" t="str">
        <f t="shared" si="2"/>
        <v>TERMINADA</v>
      </c>
      <c r="AF12" s="120" t="b">
        <f t="shared" si="3"/>
        <v>0</v>
      </c>
      <c r="AG12" s="240" t="str">
        <f t="shared" si="4"/>
        <v>TERMINADA</v>
      </c>
      <c r="AH12" s="94" t="s">
        <v>513</v>
      </c>
      <c r="AI12" s="101" t="s">
        <v>413</v>
      </c>
    </row>
    <row r="13" spans="1:35" s="149" customFormat="1" ht="251.25" customHeight="1" x14ac:dyDescent="0.25">
      <c r="A13" s="91">
        <v>2018</v>
      </c>
      <c r="B13" s="92">
        <v>43131</v>
      </c>
      <c r="C13" s="93" t="s">
        <v>45</v>
      </c>
      <c r="D13" s="94" t="s">
        <v>46</v>
      </c>
      <c r="E13" s="92">
        <v>43101</v>
      </c>
      <c r="F13" s="93" t="s">
        <v>171</v>
      </c>
      <c r="G13" s="95" t="s">
        <v>178</v>
      </c>
      <c r="H13" s="101" t="s">
        <v>47</v>
      </c>
      <c r="I13" s="97" t="s">
        <v>35</v>
      </c>
      <c r="J13" s="98" t="s">
        <v>177</v>
      </c>
      <c r="K13" s="99">
        <v>3</v>
      </c>
      <c r="L13" s="100" t="s">
        <v>48</v>
      </c>
      <c r="M13" s="65" t="s">
        <v>179</v>
      </c>
      <c r="N13" s="55"/>
      <c r="O13" s="97" t="s">
        <v>181</v>
      </c>
      <c r="P13" s="99" t="s">
        <v>180</v>
      </c>
      <c r="Q13" s="112">
        <v>1</v>
      </c>
      <c r="R13" s="85">
        <v>43222</v>
      </c>
      <c r="S13" s="113">
        <v>43480</v>
      </c>
      <c r="T13" s="99" t="s">
        <v>331</v>
      </c>
      <c r="U13" s="93" t="s">
        <v>54</v>
      </c>
      <c r="V13" s="86" t="s">
        <v>332</v>
      </c>
      <c r="W13" s="100" t="s">
        <v>50</v>
      </c>
      <c r="X13" s="97"/>
      <c r="Y13" s="138"/>
      <c r="Z13" s="228">
        <v>43343</v>
      </c>
      <c r="AA13" s="94" t="s">
        <v>464</v>
      </c>
      <c r="AB13" s="93">
        <v>1</v>
      </c>
      <c r="AC13" s="151">
        <f t="shared" si="0"/>
        <v>0.33333333333333331</v>
      </c>
      <c r="AD13" s="152">
        <f t="shared" si="1"/>
        <v>0.33333333333333331</v>
      </c>
      <c r="AE13" s="121" t="str">
        <f t="shared" si="2"/>
        <v>EN PROCESO</v>
      </c>
      <c r="AF13" s="120" t="b">
        <f t="shared" si="3"/>
        <v>0</v>
      </c>
      <c r="AG13" s="240" t="str">
        <f t="shared" si="4"/>
        <v>EN PROCESO</v>
      </c>
      <c r="AH13" s="94" t="s">
        <v>431</v>
      </c>
      <c r="AI13" s="101" t="s">
        <v>413</v>
      </c>
    </row>
    <row r="14" spans="1:35" s="149" customFormat="1" ht="192" customHeight="1" x14ac:dyDescent="0.25">
      <c r="A14" s="84">
        <v>2018</v>
      </c>
      <c r="B14" s="85">
        <v>43131</v>
      </c>
      <c r="C14" s="86" t="s">
        <v>45</v>
      </c>
      <c r="D14" s="87" t="s">
        <v>55</v>
      </c>
      <c r="E14" s="85">
        <v>43101</v>
      </c>
      <c r="F14" s="86" t="s">
        <v>150</v>
      </c>
      <c r="G14" s="88" t="s">
        <v>182</v>
      </c>
      <c r="H14" s="90" t="s">
        <v>47</v>
      </c>
      <c r="I14" s="84" t="s">
        <v>35</v>
      </c>
      <c r="J14" s="87" t="s">
        <v>183</v>
      </c>
      <c r="K14" s="86">
        <v>1</v>
      </c>
      <c r="L14" s="90" t="s">
        <v>48</v>
      </c>
      <c r="M14" s="64" t="s">
        <v>184</v>
      </c>
      <c r="N14" s="36">
        <v>2</v>
      </c>
      <c r="O14" s="84" t="s">
        <v>158</v>
      </c>
      <c r="P14" s="86" t="s">
        <v>185</v>
      </c>
      <c r="Q14" s="110">
        <v>1</v>
      </c>
      <c r="R14" s="85">
        <v>43132</v>
      </c>
      <c r="S14" s="85">
        <v>43245</v>
      </c>
      <c r="T14" s="86" t="s">
        <v>49</v>
      </c>
      <c r="U14" s="86" t="s">
        <v>80</v>
      </c>
      <c r="V14" s="86" t="s">
        <v>51</v>
      </c>
      <c r="W14" s="90" t="s">
        <v>50</v>
      </c>
      <c r="X14" s="114" t="s">
        <v>397</v>
      </c>
      <c r="Y14" s="89" t="s">
        <v>387</v>
      </c>
      <c r="Z14" s="228">
        <v>43343</v>
      </c>
      <c r="AA14" s="95" t="s">
        <v>421</v>
      </c>
      <c r="AB14" s="93">
        <v>0.5</v>
      </c>
      <c r="AC14" s="151">
        <f t="shared" si="0"/>
        <v>0.5</v>
      </c>
      <c r="AD14" s="152">
        <f t="shared" si="1"/>
        <v>0.5</v>
      </c>
      <c r="AE14" s="121" t="b">
        <f t="shared" si="2"/>
        <v>0</v>
      </c>
      <c r="AF14" s="120" t="str">
        <f t="shared" si="3"/>
        <v>INCUMPLIDA</v>
      </c>
      <c r="AG14" s="240" t="str">
        <f t="shared" si="4"/>
        <v>INCUMPLIDA</v>
      </c>
      <c r="AH14" s="241" t="s">
        <v>497</v>
      </c>
      <c r="AI14" s="101" t="s">
        <v>413</v>
      </c>
    </row>
    <row r="15" spans="1:35" s="149" customFormat="1" ht="103.5" customHeight="1" x14ac:dyDescent="0.25">
      <c r="A15" s="84">
        <v>2018</v>
      </c>
      <c r="B15" s="85">
        <v>43131</v>
      </c>
      <c r="C15" s="86" t="s">
        <v>45</v>
      </c>
      <c r="D15" s="87" t="s">
        <v>55</v>
      </c>
      <c r="E15" s="85">
        <v>43101</v>
      </c>
      <c r="F15" s="86" t="s">
        <v>153</v>
      </c>
      <c r="G15" s="88" t="s">
        <v>182</v>
      </c>
      <c r="H15" s="90" t="s">
        <v>47</v>
      </c>
      <c r="I15" s="84" t="s">
        <v>35</v>
      </c>
      <c r="J15" s="87" t="s">
        <v>186</v>
      </c>
      <c r="K15" s="86">
        <v>1</v>
      </c>
      <c r="L15" s="90" t="s">
        <v>48</v>
      </c>
      <c r="M15" s="64" t="s">
        <v>187</v>
      </c>
      <c r="N15" s="36">
        <v>2</v>
      </c>
      <c r="O15" s="84" t="s">
        <v>188</v>
      </c>
      <c r="P15" s="86" t="s">
        <v>189</v>
      </c>
      <c r="Q15" s="110">
        <v>1</v>
      </c>
      <c r="R15" s="85">
        <v>43192</v>
      </c>
      <c r="S15" s="85">
        <v>43245</v>
      </c>
      <c r="T15" s="86" t="s">
        <v>49</v>
      </c>
      <c r="U15" s="86" t="s">
        <v>80</v>
      </c>
      <c r="V15" s="86" t="s">
        <v>51</v>
      </c>
      <c r="W15" s="90" t="s">
        <v>50</v>
      </c>
      <c r="X15" s="114" t="s">
        <v>398</v>
      </c>
      <c r="Y15" s="89" t="s">
        <v>387</v>
      </c>
      <c r="Z15" s="228">
        <v>43343</v>
      </c>
      <c r="AA15" s="229" t="s">
        <v>463</v>
      </c>
      <c r="AB15" s="93">
        <v>1</v>
      </c>
      <c r="AC15" s="151">
        <f t="shared" si="0"/>
        <v>1</v>
      </c>
      <c r="AD15" s="152">
        <f t="shared" si="1"/>
        <v>1</v>
      </c>
      <c r="AE15" s="121" t="b">
        <f t="shared" si="2"/>
        <v>0</v>
      </c>
      <c r="AF15" s="120" t="str">
        <f t="shared" si="3"/>
        <v>TERMINADA EXTEMPORANEA</v>
      </c>
      <c r="AG15" s="240" t="str">
        <f t="shared" si="4"/>
        <v>TERMINADA EXTEMPORANEA</v>
      </c>
      <c r="AH15" s="94" t="s">
        <v>422</v>
      </c>
      <c r="AI15" s="101" t="s">
        <v>413</v>
      </c>
    </row>
    <row r="16" spans="1:35" s="149" customFormat="1" ht="79.5" customHeight="1" x14ac:dyDescent="0.25">
      <c r="A16" s="84">
        <v>2018</v>
      </c>
      <c r="B16" s="85">
        <v>43131</v>
      </c>
      <c r="C16" s="86" t="s">
        <v>45</v>
      </c>
      <c r="D16" s="87" t="s">
        <v>55</v>
      </c>
      <c r="E16" s="85">
        <v>43101</v>
      </c>
      <c r="F16" s="86" t="s">
        <v>159</v>
      </c>
      <c r="G16" s="88" t="s">
        <v>191</v>
      </c>
      <c r="H16" s="90" t="s">
        <v>100</v>
      </c>
      <c r="I16" s="84" t="s">
        <v>35</v>
      </c>
      <c r="J16" s="87" t="s">
        <v>192</v>
      </c>
      <c r="K16" s="86">
        <v>1</v>
      </c>
      <c r="L16" s="90" t="s">
        <v>48</v>
      </c>
      <c r="M16" s="64" t="s">
        <v>193</v>
      </c>
      <c r="N16" s="36">
        <v>2</v>
      </c>
      <c r="O16" s="84" t="s">
        <v>158</v>
      </c>
      <c r="P16" s="86" t="s">
        <v>194</v>
      </c>
      <c r="Q16" s="110">
        <v>1</v>
      </c>
      <c r="R16" s="85">
        <v>43101</v>
      </c>
      <c r="S16" s="85">
        <v>43465</v>
      </c>
      <c r="T16" s="86" t="s">
        <v>58</v>
      </c>
      <c r="U16" s="86" t="s">
        <v>80</v>
      </c>
      <c r="V16" s="86" t="s">
        <v>59</v>
      </c>
      <c r="W16" s="90" t="s">
        <v>50</v>
      </c>
      <c r="X16" s="114" t="s">
        <v>411</v>
      </c>
      <c r="Y16" s="89" t="s">
        <v>390</v>
      </c>
      <c r="Z16" s="228">
        <v>43343</v>
      </c>
      <c r="AA16" s="95" t="s">
        <v>456</v>
      </c>
      <c r="AB16" s="93">
        <v>0</v>
      </c>
      <c r="AC16" s="151">
        <f t="shared" si="0"/>
        <v>0</v>
      </c>
      <c r="AD16" s="152">
        <f t="shared" si="1"/>
        <v>0</v>
      </c>
      <c r="AE16" s="121" t="str">
        <f t="shared" si="2"/>
        <v>SIN INICIAR</v>
      </c>
      <c r="AF16" s="120" t="b">
        <f t="shared" si="3"/>
        <v>0</v>
      </c>
      <c r="AG16" s="240" t="str">
        <f t="shared" si="4"/>
        <v>SIN INICIAR</v>
      </c>
      <c r="AH16" s="94" t="s">
        <v>426</v>
      </c>
      <c r="AI16" s="101" t="s">
        <v>425</v>
      </c>
    </row>
    <row r="17" spans="1:35" s="149" customFormat="1" ht="192" customHeight="1" x14ac:dyDescent="0.25">
      <c r="A17" s="84">
        <v>2018</v>
      </c>
      <c r="B17" s="85">
        <v>43131</v>
      </c>
      <c r="C17" s="86" t="s">
        <v>45</v>
      </c>
      <c r="D17" s="87" t="s">
        <v>55</v>
      </c>
      <c r="E17" s="85">
        <v>43101</v>
      </c>
      <c r="F17" s="86" t="s">
        <v>195</v>
      </c>
      <c r="G17" s="88" t="s">
        <v>191</v>
      </c>
      <c r="H17" s="90" t="s">
        <v>47</v>
      </c>
      <c r="I17" s="84" t="s">
        <v>35</v>
      </c>
      <c r="J17" s="87" t="s">
        <v>197</v>
      </c>
      <c r="K17" s="86">
        <v>1</v>
      </c>
      <c r="L17" s="90" t="s">
        <v>48</v>
      </c>
      <c r="M17" s="64" t="s">
        <v>196</v>
      </c>
      <c r="N17" s="36">
        <v>1</v>
      </c>
      <c r="O17" s="84" t="s">
        <v>198</v>
      </c>
      <c r="P17" s="86" t="s">
        <v>198</v>
      </c>
      <c r="Q17" s="110">
        <v>1</v>
      </c>
      <c r="R17" s="85">
        <v>43132</v>
      </c>
      <c r="S17" s="85">
        <v>43280</v>
      </c>
      <c r="T17" s="86" t="s">
        <v>49</v>
      </c>
      <c r="U17" s="86" t="s">
        <v>80</v>
      </c>
      <c r="V17" s="86" t="s">
        <v>51</v>
      </c>
      <c r="W17" s="90" t="s">
        <v>50</v>
      </c>
      <c r="X17" s="114" t="s">
        <v>399</v>
      </c>
      <c r="Y17" s="89" t="s">
        <v>387</v>
      </c>
      <c r="Z17" s="228">
        <v>43343</v>
      </c>
      <c r="AA17" s="95" t="s">
        <v>457</v>
      </c>
      <c r="AB17" s="93">
        <v>0</v>
      </c>
      <c r="AC17" s="151">
        <f t="shared" si="0"/>
        <v>0</v>
      </c>
      <c r="AD17" s="152">
        <f t="shared" si="1"/>
        <v>0</v>
      </c>
      <c r="AE17" s="121" t="b">
        <f t="shared" si="2"/>
        <v>0</v>
      </c>
      <c r="AF17" s="120" t="str">
        <f t="shared" si="3"/>
        <v>INCUMPLIDA</v>
      </c>
      <c r="AG17" s="240" t="str">
        <f t="shared" si="4"/>
        <v>INCUMPLIDA</v>
      </c>
      <c r="AH17" s="94" t="s">
        <v>514</v>
      </c>
      <c r="AI17" s="101" t="s">
        <v>413</v>
      </c>
    </row>
    <row r="18" spans="1:35" s="149" customFormat="1" ht="134.25" customHeight="1" x14ac:dyDescent="0.25">
      <c r="A18" s="84">
        <v>2018</v>
      </c>
      <c r="B18" s="85">
        <v>43131</v>
      </c>
      <c r="C18" s="86" t="s">
        <v>45</v>
      </c>
      <c r="D18" s="87" t="s">
        <v>55</v>
      </c>
      <c r="E18" s="85">
        <v>43101</v>
      </c>
      <c r="F18" s="86" t="s">
        <v>161</v>
      </c>
      <c r="G18" s="88" t="s">
        <v>199</v>
      </c>
      <c r="H18" s="90" t="s">
        <v>60</v>
      </c>
      <c r="I18" s="84" t="s">
        <v>35</v>
      </c>
      <c r="J18" s="87" t="s">
        <v>200</v>
      </c>
      <c r="K18" s="86">
        <v>1</v>
      </c>
      <c r="L18" s="90" t="s">
        <v>48</v>
      </c>
      <c r="M18" s="64" t="s">
        <v>201</v>
      </c>
      <c r="N18" s="36">
        <v>2</v>
      </c>
      <c r="O18" s="84" t="s">
        <v>202</v>
      </c>
      <c r="P18" s="86" t="s">
        <v>203</v>
      </c>
      <c r="Q18" s="110">
        <v>1</v>
      </c>
      <c r="R18" s="85">
        <v>43132</v>
      </c>
      <c r="S18" s="85">
        <v>43465</v>
      </c>
      <c r="T18" s="86" t="s">
        <v>61</v>
      </c>
      <c r="U18" s="86" t="s">
        <v>79</v>
      </c>
      <c r="V18" s="86" t="s">
        <v>204</v>
      </c>
      <c r="W18" s="90" t="s">
        <v>50</v>
      </c>
      <c r="X18" s="114" t="s">
        <v>400</v>
      </c>
      <c r="Y18" s="89" t="s">
        <v>390</v>
      </c>
      <c r="Z18" s="228">
        <v>43343</v>
      </c>
      <c r="AA18" s="95" t="s">
        <v>439</v>
      </c>
      <c r="AB18" s="93">
        <v>1</v>
      </c>
      <c r="AC18" s="151">
        <f t="shared" si="0"/>
        <v>1</v>
      </c>
      <c r="AD18" s="152">
        <f t="shared" si="1"/>
        <v>1</v>
      </c>
      <c r="AE18" s="121" t="str">
        <f t="shared" si="2"/>
        <v>TERMINADA</v>
      </c>
      <c r="AF18" s="120" t="b">
        <f t="shared" si="3"/>
        <v>0</v>
      </c>
      <c r="AG18" s="240" t="str">
        <f t="shared" si="4"/>
        <v>TERMINADA</v>
      </c>
      <c r="AH18" s="94" t="s">
        <v>441</v>
      </c>
      <c r="AI18" s="101" t="s">
        <v>425</v>
      </c>
    </row>
    <row r="19" spans="1:35" s="149" customFormat="1" ht="132" customHeight="1" x14ac:dyDescent="0.25">
      <c r="A19" s="91">
        <v>2018</v>
      </c>
      <c r="B19" s="92">
        <v>43131</v>
      </c>
      <c r="C19" s="93" t="s">
        <v>45</v>
      </c>
      <c r="D19" s="94" t="s">
        <v>55</v>
      </c>
      <c r="E19" s="92">
        <v>43101</v>
      </c>
      <c r="F19" s="93" t="s">
        <v>170</v>
      </c>
      <c r="G19" s="95" t="s">
        <v>205</v>
      </c>
      <c r="H19" s="101" t="s">
        <v>47</v>
      </c>
      <c r="I19" s="97" t="s">
        <v>35</v>
      </c>
      <c r="J19" s="98" t="s">
        <v>206</v>
      </c>
      <c r="K19" s="99">
        <v>2</v>
      </c>
      <c r="L19" s="100" t="s">
        <v>48</v>
      </c>
      <c r="M19" s="65" t="s">
        <v>207</v>
      </c>
      <c r="N19" s="55"/>
      <c r="O19" s="97" t="s">
        <v>158</v>
      </c>
      <c r="P19" s="99" t="s">
        <v>208</v>
      </c>
      <c r="Q19" s="112">
        <v>1</v>
      </c>
      <c r="R19" s="113">
        <v>43315</v>
      </c>
      <c r="S19" s="113">
        <v>43496</v>
      </c>
      <c r="T19" s="99" t="s">
        <v>49</v>
      </c>
      <c r="U19" s="93" t="s">
        <v>80</v>
      </c>
      <c r="V19" s="86" t="s">
        <v>51</v>
      </c>
      <c r="W19" s="100" t="s">
        <v>50</v>
      </c>
      <c r="X19" s="97"/>
      <c r="Y19" s="138"/>
      <c r="Z19" s="228">
        <v>43343</v>
      </c>
      <c r="AA19" s="94" t="s">
        <v>516</v>
      </c>
      <c r="AB19" s="93">
        <v>1</v>
      </c>
      <c r="AC19" s="151">
        <f t="shared" si="0"/>
        <v>0.5</v>
      </c>
      <c r="AD19" s="152">
        <f t="shared" si="1"/>
        <v>0.5</v>
      </c>
      <c r="AE19" s="121" t="str">
        <f t="shared" si="2"/>
        <v>EN PROCESO</v>
      </c>
      <c r="AF19" s="120" t="b">
        <f t="shared" si="3"/>
        <v>0</v>
      </c>
      <c r="AG19" s="240" t="str">
        <f t="shared" si="4"/>
        <v>EN PROCESO</v>
      </c>
      <c r="AH19" s="94" t="s">
        <v>515</v>
      </c>
      <c r="AI19" s="101" t="s">
        <v>413</v>
      </c>
    </row>
    <row r="20" spans="1:35" s="149" customFormat="1" ht="145.5" customHeight="1" x14ac:dyDescent="0.25">
      <c r="A20" s="84">
        <v>2018</v>
      </c>
      <c r="B20" s="85">
        <v>43131</v>
      </c>
      <c r="C20" s="86" t="s">
        <v>45</v>
      </c>
      <c r="D20" s="87" t="s">
        <v>209</v>
      </c>
      <c r="E20" s="85">
        <v>43101</v>
      </c>
      <c r="F20" s="86" t="s">
        <v>150</v>
      </c>
      <c r="G20" s="88" t="s">
        <v>210</v>
      </c>
      <c r="H20" s="90" t="s">
        <v>122</v>
      </c>
      <c r="I20" s="84" t="s">
        <v>35</v>
      </c>
      <c r="J20" s="87" t="s">
        <v>211</v>
      </c>
      <c r="K20" s="86">
        <v>2</v>
      </c>
      <c r="L20" s="90" t="s">
        <v>48</v>
      </c>
      <c r="M20" s="64" t="s">
        <v>212</v>
      </c>
      <c r="N20" s="36">
        <v>2</v>
      </c>
      <c r="O20" s="84" t="s">
        <v>158</v>
      </c>
      <c r="P20" s="86" t="s">
        <v>213</v>
      </c>
      <c r="Q20" s="110">
        <v>1</v>
      </c>
      <c r="R20" s="85">
        <v>43132</v>
      </c>
      <c r="S20" s="85">
        <v>43465</v>
      </c>
      <c r="T20" s="86" t="s">
        <v>56</v>
      </c>
      <c r="U20" s="86" t="s">
        <v>145</v>
      </c>
      <c r="V20" s="86" t="s">
        <v>214</v>
      </c>
      <c r="W20" s="90" t="s">
        <v>50</v>
      </c>
      <c r="X20" s="114" t="s">
        <v>388</v>
      </c>
      <c r="Y20" s="89" t="s">
        <v>389</v>
      </c>
      <c r="Z20" s="228">
        <v>43343</v>
      </c>
      <c r="AA20" s="94" t="s">
        <v>450</v>
      </c>
      <c r="AB20" s="93">
        <v>1</v>
      </c>
      <c r="AC20" s="151">
        <f t="shared" si="0"/>
        <v>0.5</v>
      </c>
      <c r="AD20" s="152">
        <f t="shared" si="1"/>
        <v>0.5</v>
      </c>
      <c r="AE20" s="121" t="str">
        <f t="shared" si="2"/>
        <v>EN PROCESO</v>
      </c>
      <c r="AF20" s="120" t="b">
        <f t="shared" si="3"/>
        <v>0</v>
      </c>
      <c r="AG20" s="240" t="str">
        <f t="shared" si="4"/>
        <v>EN PROCESO</v>
      </c>
      <c r="AH20" s="94" t="s">
        <v>502</v>
      </c>
      <c r="AI20" s="101" t="s">
        <v>390</v>
      </c>
    </row>
    <row r="21" spans="1:35" s="149" customFormat="1" ht="116.25" customHeight="1" x14ac:dyDescent="0.25">
      <c r="A21" s="84">
        <v>2018</v>
      </c>
      <c r="B21" s="85">
        <v>43131</v>
      </c>
      <c r="C21" s="86" t="s">
        <v>45</v>
      </c>
      <c r="D21" s="87" t="s">
        <v>209</v>
      </c>
      <c r="E21" s="85">
        <v>43101</v>
      </c>
      <c r="F21" s="86" t="s">
        <v>153</v>
      </c>
      <c r="G21" s="88" t="s">
        <v>210</v>
      </c>
      <c r="H21" s="90" t="s">
        <v>122</v>
      </c>
      <c r="I21" s="84" t="s">
        <v>35</v>
      </c>
      <c r="J21" s="87" t="s">
        <v>215</v>
      </c>
      <c r="K21" s="86">
        <v>1</v>
      </c>
      <c r="L21" s="90" t="s">
        <v>48</v>
      </c>
      <c r="M21" s="64" t="s">
        <v>216</v>
      </c>
      <c r="N21" s="36">
        <v>2</v>
      </c>
      <c r="O21" s="84" t="s">
        <v>218</v>
      </c>
      <c r="P21" s="86" t="s">
        <v>217</v>
      </c>
      <c r="Q21" s="110">
        <v>1</v>
      </c>
      <c r="R21" s="85">
        <v>43132</v>
      </c>
      <c r="S21" s="85">
        <v>43251</v>
      </c>
      <c r="T21" s="86" t="s">
        <v>56</v>
      </c>
      <c r="U21" s="86" t="s">
        <v>145</v>
      </c>
      <c r="V21" s="86" t="s">
        <v>219</v>
      </c>
      <c r="W21" s="90" t="s">
        <v>50</v>
      </c>
      <c r="X21" s="114" t="s">
        <v>388</v>
      </c>
      <c r="Y21" s="89" t="s">
        <v>389</v>
      </c>
      <c r="Z21" s="228">
        <v>43343</v>
      </c>
      <c r="AA21" s="95" t="s">
        <v>451</v>
      </c>
      <c r="AB21" s="93">
        <v>1</v>
      </c>
      <c r="AC21" s="151">
        <f t="shared" si="0"/>
        <v>1</v>
      </c>
      <c r="AD21" s="152">
        <f t="shared" si="1"/>
        <v>1</v>
      </c>
      <c r="AE21" s="121" t="b">
        <f t="shared" si="2"/>
        <v>0</v>
      </c>
      <c r="AF21" s="120" t="str">
        <f t="shared" si="3"/>
        <v>TERMINADA EXTEMPORANEA</v>
      </c>
      <c r="AG21" s="240" t="str">
        <f t="shared" si="4"/>
        <v>TERMINADA EXTEMPORANEA</v>
      </c>
      <c r="AH21" s="241" t="s">
        <v>452</v>
      </c>
      <c r="AI21" s="101" t="s">
        <v>390</v>
      </c>
    </row>
    <row r="22" spans="1:35" s="149" customFormat="1" ht="387" customHeight="1" x14ac:dyDescent="0.25">
      <c r="A22" s="84">
        <v>2018</v>
      </c>
      <c r="B22" s="85">
        <v>43131</v>
      </c>
      <c r="C22" s="86" t="s">
        <v>45</v>
      </c>
      <c r="D22" s="87" t="s">
        <v>209</v>
      </c>
      <c r="E22" s="85">
        <v>43101</v>
      </c>
      <c r="F22" s="86" t="s">
        <v>159</v>
      </c>
      <c r="G22" s="88" t="s">
        <v>220</v>
      </c>
      <c r="H22" s="90" t="s">
        <v>222</v>
      </c>
      <c r="I22" s="84" t="s">
        <v>35</v>
      </c>
      <c r="J22" s="87" t="s">
        <v>221</v>
      </c>
      <c r="K22" s="86">
        <v>2</v>
      </c>
      <c r="L22" s="90" t="s">
        <v>48</v>
      </c>
      <c r="M22" s="64" t="s">
        <v>223</v>
      </c>
      <c r="N22" s="36">
        <v>3</v>
      </c>
      <c r="O22" s="84" t="s">
        <v>158</v>
      </c>
      <c r="P22" s="86" t="s">
        <v>224</v>
      </c>
      <c r="Q22" s="110">
        <v>1</v>
      </c>
      <c r="R22" s="85">
        <v>43132</v>
      </c>
      <c r="S22" s="85">
        <v>43465</v>
      </c>
      <c r="T22" s="86" t="s">
        <v>226</v>
      </c>
      <c r="U22" s="86" t="s">
        <v>80</v>
      </c>
      <c r="V22" s="86" t="s">
        <v>225</v>
      </c>
      <c r="W22" s="90" t="s">
        <v>50</v>
      </c>
      <c r="X22" s="114" t="s">
        <v>432</v>
      </c>
      <c r="Y22" s="89" t="s">
        <v>392</v>
      </c>
      <c r="Z22" s="228">
        <v>43343</v>
      </c>
      <c r="AA22" s="94" t="s">
        <v>433</v>
      </c>
      <c r="AB22" s="93">
        <v>1</v>
      </c>
      <c r="AC22" s="151">
        <f t="shared" si="0"/>
        <v>0.5</v>
      </c>
      <c r="AD22" s="152">
        <f t="shared" si="1"/>
        <v>0.5</v>
      </c>
      <c r="AE22" s="121" t="str">
        <f t="shared" si="2"/>
        <v>EN PROCESO</v>
      </c>
      <c r="AF22" s="120" t="b">
        <f t="shared" si="3"/>
        <v>0</v>
      </c>
      <c r="AG22" s="240" t="str">
        <f t="shared" si="4"/>
        <v>EN PROCESO</v>
      </c>
      <c r="AH22" s="94" t="s">
        <v>501</v>
      </c>
      <c r="AI22" s="101" t="s">
        <v>427</v>
      </c>
    </row>
    <row r="23" spans="1:35" s="149" customFormat="1" ht="136.5" customHeight="1" x14ac:dyDescent="0.25">
      <c r="A23" s="84">
        <v>2018</v>
      </c>
      <c r="B23" s="85">
        <v>43131</v>
      </c>
      <c r="C23" s="86" t="s">
        <v>45</v>
      </c>
      <c r="D23" s="87" t="s">
        <v>209</v>
      </c>
      <c r="E23" s="85">
        <v>43101</v>
      </c>
      <c r="F23" s="86" t="s">
        <v>161</v>
      </c>
      <c r="G23" s="88" t="s">
        <v>227</v>
      </c>
      <c r="H23" s="90" t="s">
        <v>122</v>
      </c>
      <c r="I23" s="84" t="s">
        <v>35</v>
      </c>
      <c r="J23" s="87" t="s">
        <v>228</v>
      </c>
      <c r="K23" s="86">
        <v>4</v>
      </c>
      <c r="L23" s="90" t="s">
        <v>48</v>
      </c>
      <c r="M23" s="64" t="s">
        <v>35</v>
      </c>
      <c r="N23" s="36">
        <v>4</v>
      </c>
      <c r="O23" s="84" t="s">
        <v>229</v>
      </c>
      <c r="P23" s="86" t="s">
        <v>230</v>
      </c>
      <c r="Q23" s="110">
        <v>1</v>
      </c>
      <c r="R23" s="85">
        <v>43132</v>
      </c>
      <c r="S23" s="85">
        <v>43251</v>
      </c>
      <c r="T23" s="86" t="s">
        <v>56</v>
      </c>
      <c r="U23" s="86" t="s">
        <v>145</v>
      </c>
      <c r="V23" s="86" t="s">
        <v>219</v>
      </c>
      <c r="W23" s="90" t="s">
        <v>50</v>
      </c>
      <c r="X23" s="114" t="s">
        <v>401</v>
      </c>
      <c r="Y23" s="89" t="s">
        <v>389</v>
      </c>
      <c r="Z23" s="228">
        <v>43343</v>
      </c>
      <c r="AA23" s="94" t="s">
        <v>490</v>
      </c>
      <c r="AB23" s="93">
        <v>3</v>
      </c>
      <c r="AC23" s="151">
        <f t="shared" si="0"/>
        <v>0.75</v>
      </c>
      <c r="AD23" s="152">
        <f t="shared" si="1"/>
        <v>0.75</v>
      </c>
      <c r="AE23" s="121" t="b">
        <f t="shared" si="2"/>
        <v>0</v>
      </c>
      <c r="AF23" s="120" t="str">
        <f t="shared" si="3"/>
        <v>INCUMPLIDA</v>
      </c>
      <c r="AG23" s="240" t="str">
        <f t="shared" si="4"/>
        <v>INCUMPLIDA</v>
      </c>
      <c r="AH23" s="241" t="s">
        <v>491</v>
      </c>
      <c r="AI23" s="101" t="s">
        <v>390</v>
      </c>
    </row>
    <row r="24" spans="1:35" s="149" customFormat="1" ht="162" customHeight="1" x14ac:dyDescent="0.25">
      <c r="A24" s="84">
        <v>2018</v>
      </c>
      <c r="B24" s="85">
        <v>43131</v>
      </c>
      <c r="C24" s="86" t="s">
        <v>45</v>
      </c>
      <c r="D24" s="87" t="s">
        <v>209</v>
      </c>
      <c r="E24" s="85">
        <v>43101</v>
      </c>
      <c r="F24" s="86" t="s">
        <v>165</v>
      </c>
      <c r="G24" s="88" t="s">
        <v>227</v>
      </c>
      <c r="H24" s="90" t="s">
        <v>60</v>
      </c>
      <c r="I24" s="84" t="s">
        <v>35</v>
      </c>
      <c r="J24" s="87" t="s">
        <v>231</v>
      </c>
      <c r="K24" s="86">
        <v>2</v>
      </c>
      <c r="L24" s="90" t="s">
        <v>48</v>
      </c>
      <c r="M24" s="64" t="s">
        <v>232</v>
      </c>
      <c r="N24" s="36">
        <v>2</v>
      </c>
      <c r="O24" s="84" t="s">
        <v>234</v>
      </c>
      <c r="P24" s="86" t="s">
        <v>233</v>
      </c>
      <c r="Q24" s="110">
        <v>1</v>
      </c>
      <c r="R24" s="85">
        <v>43132</v>
      </c>
      <c r="S24" s="85">
        <v>43434</v>
      </c>
      <c r="T24" s="86" t="s">
        <v>61</v>
      </c>
      <c r="U24" s="86" t="s">
        <v>79</v>
      </c>
      <c r="V24" s="86" t="s">
        <v>204</v>
      </c>
      <c r="W24" s="90" t="s">
        <v>50</v>
      </c>
      <c r="X24" s="114" t="s">
        <v>402</v>
      </c>
      <c r="Y24" s="89" t="s">
        <v>391</v>
      </c>
      <c r="Z24" s="228">
        <v>43343</v>
      </c>
      <c r="AA24" s="94" t="s">
        <v>456</v>
      </c>
      <c r="AB24" s="93">
        <v>0</v>
      </c>
      <c r="AC24" s="151">
        <f t="shared" si="0"/>
        <v>0</v>
      </c>
      <c r="AD24" s="152">
        <f t="shared" si="1"/>
        <v>0</v>
      </c>
      <c r="AE24" s="121" t="str">
        <f t="shared" si="2"/>
        <v>SIN INICIAR</v>
      </c>
      <c r="AF24" s="120" t="b">
        <f t="shared" si="3"/>
        <v>0</v>
      </c>
      <c r="AG24" s="240" t="str">
        <f t="shared" si="4"/>
        <v>SIN INICIAR</v>
      </c>
      <c r="AH24" s="94" t="s">
        <v>521</v>
      </c>
      <c r="AI24" s="101" t="s">
        <v>425</v>
      </c>
    </row>
    <row r="25" spans="1:35" s="149" customFormat="1" ht="118.5" customHeight="1" x14ac:dyDescent="0.25">
      <c r="A25" s="84">
        <v>2018</v>
      </c>
      <c r="B25" s="85">
        <v>43131</v>
      </c>
      <c r="C25" s="86" t="s">
        <v>45</v>
      </c>
      <c r="D25" s="87" t="s">
        <v>209</v>
      </c>
      <c r="E25" s="85">
        <v>43101</v>
      </c>
      <c r="F25" s="86" t="s">
        <v>171</v>
      </c>
      <c r="G25" s="88" t="s">
        <v>236</v>
      </c>
      <c r="H25" s="90" t="s">
        <v>122</v>
      </c>
      <c r="I25" s="84" t="s">
        <v>35</v>
      </c>
      <c r="J25" s="87" t="s">
        <v>237</v>
      </c>
      <c r="K25" s="86">
        <v>1</v>
      </c>
      <c r="L25" s="90" t="s">
        <v>48</v>
      </c>
      <c r="M25" s="64" t="s">
        <v>238</v>
      </c>
      <c r="N25" s="36">
        <v>3</v>
      </c>
      <c r="O25" s="84" t="s">
        <v>158</v>
      </c>
      <c r="P25" s="86" t="s">
        <v>239</v>
      </c>
      <c r="Q25" s="110">
        <v>1</v>
      </c>
      <c r="R25" s="85">
        <v>43132</v>
      </c>
      <c r="S25" s="85">
        <v>43312</v>
      </c>
      <c r="T25" s="86" t="s">
        <v>56</v>
      </c>
      <c r="U25" s="86" t="s">
        <v>145</v>
      </c>
      <c r="V25" s="86" t="s">
        <v>219</v>
      </c>
      <c r="W25" s="90" t="s">
        <v>50</v>
      </c>
      <c r="X25" s="114" t="s">
        <v>388</v>
      </c>
      <c r="Y25" s="89" t="s">
        <v>389</v>
      </c>
      <c r="Z25" s="228">
        <v>43343</v>
      </c>
      <c r="AA25" s="95" t="s">
        <v>492</v>
      </c>
      <c r="AB25" s="230">
        <v>0.5</v>
      </c>
      <c r="AC25" s="151">
        <f t="shared" si="0"/>
        <v>0.5</v>
      </c>
      <c r="AD25" s="152">
        <f t="shared" si="1"/>
        <v>0.5</v>
      </c>
      <c r="AE25" s="121" t="b">
        <f t="shared" si="2"/>
        <v>0</v>
      </c>
      <c r="AF25" s="120" t="str">
        <f t="shared" si="3"/>
        <v>INCUMPLIDA</v>
      </c>
      <c r="AG25" s="240" t="str">
        <f t="shared" si="4"/>
        <v>INCUMPLIDA</v>
      </c>
      <c r="AH25" s="94" t="s">
        <v>496</v>
      </c>
      <c r="AI25" s="101" t="s">
        <v>390</v>
      </c>
    </row>
    <row r="26" spans="1:35" s="149" customFormat="1" ht="123" customHeight="1" x14ac:dyDescent="0.25">
      <c r="A26" s="84">
        <v>2018</v>
      </c>
      <c r="B26" s="85">
        <v>43131</v>
      </c>
      <c r="C26" s="86" t="s">
        <v>45</v>
      </c>
      <c r="D26" s="87" t="s">
        <v>209</v>
      </c>
      <c r="E26" s="85">
        <v>43101</v>
      </c>
      <c r="F26" s="86" t="s">
        <v>240</v>
      </c>
      <c r="G26" s="88" t="s">
        <v>236</v>
      </c>
      <c r="H26" s="90" t="s">
        <v>122</v>
      </c>
      <c r="I26" s="84" t="s">
        <v>35</v>
      </c>
      <c r="J26" s="87" t="s">
        <v>241</v>
      </c>
      <c r="K26" s="86">
        <v>1</v>
      </c>
      <c r="L26" s="90" t="s">
        <v>48</v>
      </c>
      <c r="M26" s="64" t="s">
        <v>242</v>
      </c>
      <c r="N26" s="36">
        <v>3</v>
      </c>
      <c r="O26" s="84" t="s">
        <v>158</v>
      </c>
      <c r="P26" s="86" t="s">
        <v>243</v>
      </c>
      <c r="Q26" s="110">
        <v>1</v>
      </c>
      <c r="R26" s="85">
        <v>43132</v>
      </c>
      <c r="S26" s="85">
        <v>43465</v>
      </c>
      <c r="T26" s="86" t="s">
        <v>49</v>
      </c>
      <c r="U26" s="86" t="s">
        <v>94</v>
      </c>
      <c r="V26" s="86" t="s">
        <v>329</v>
      </c>
      <c r="W26" s="90" t="s">
        <v>50</v>
      </c>
      <c r="X26" s="114" t="s">
        <v>388</v>
      </c>
      <c r="Y26" s="89" t="s">
        <v>389</v>
      </c>
      <c r="Z26" s="228">
        <v>43343</v>
      </c>
      <c r="AA26" s="94" t="s">
        <v>423</v>
      </c>
      <c r="AB26" s="93">
        <v>0</v>
      </c>
      <c r="AC26" s="151">
        <f t="shared" si="0"/>
        <v>0</v>
      </c>
      <c r="AD26" s="152">
        <f t="shared" si="1"/>
        <v>0</v>
      </c>
      <c r="AE26" s="121" t="str">
        <f t="shared" si="2"/>
        <v>SIN INICIAR</v>
      </c>
      <c r="AF26" s="120" t="b">
        <f t="shared" si="3"/>
        <v>0</v>
      </c>
      <c r="AG26" s="240" t="str">
        <f t="shared" si="4"/>
        <v>SIN INICIAR</v>
      </c>
      <c r="AH26" s="94" t="s">
        <v>498</v>
      </c>
      <c r="AI26" s="101" t="s">
        <v>413</v>
      </c>
    </row>
    <row r="27" spans="1:35" s="149" customFormat="1" ht="122.25" customHeight="1" x14ac:dyDescent="0.25">
      <c r="A27" s="84">
        <v>2018</v>
      </c>
      <c r="B27" s="85">
        <v>43131</v>
      </c>
      <c r="C27" s="86" t="s">
        <v>45</v>
      </c>
      <c r="D27" s="87" t="s">
        <v>244</v>
      </c>
      <c r="E27" s="85">
        <v>43101</v>
      </c>
      <c r="F27" s="86" t="s">
        <v>150</v>
      </c>
      <c r="G27" s="88" t="s">
        <v>245</v>
      </c>
      <c r="H27" s="90" t="s">
        <v>63</v>
      </c>
      <c r="I27" s="84" t="s">
        <v>35</v>
      </c>
      <c r="J27" s="87" t="s">
        <v>246</v>
      </c>
      <c r="K27" s="86">
        <v>2</v>
      </c>
      <c r="L27" s="90" t="s">
        <v>48</v>
      </c>
      <c r="M27" s="64" t="s">
        <v>247</v>
      </c>
      <c r="N27" s="36">
        <v>3</v>
      </c>
      <c r="O27" s="84" t="s">
        <v>158</v>
      </c>
      <c r="P27" s="86" t="s">
        <v>249</v>
      </c>
      <c r="Q27" s="110">
        <v>1</v>
      </c>
      <c r="R27" s="85">
        <v>43132</v>
      </c>
      <c r="S27" s="85">
        <v>43465</v>
      </c>
      <c r="T27" s="86" t="s">
        <v>64</v>
      </c>
      <c r="U27" s="86" t="s">
        <v>145</v>
      </c>
      <c r="V27" s="86" t="s">
        <v>248</v>
      </c>
      <c r="W27" s="90" t="s">
        <v>50</v>
      </c>
      <c r="X27" s="134" t="s">
        <v>403</v>
      </c>
      <c r="Y27" s="89" t="s">
        <v>387</v>
      </c>
      <c r="Z27" s="228">
        <v>43343</v>
      </c>
      <c r="AA27" s="231" t="s">
        <v>458</v>
      </c>
      <c r="AB27" s="93">
        <v>0</v>
      </c>
      <c r="AC27" s="151">
        <f t="shared" si="0"/>
        <v>0</v>
      </c>
      <c r="AD27" s="152">
        <f t="shared" si="1"/>
        <v>0</v>
      </c>
      <c r="AE27" s="121" t="str">
        <f t="shared" si="2"/>
        <v>SIN INICIAR</v>
      </c>
      <c r="AF27" s="120" t="b">
        <f t="shared" si="3"/>
        <v>0</v>
      </c>
      <c r="AG27" s="240" t="str">
        <f t="shared" si="4"/>
        <v>SIN INICIAR</v>
      </c>
      <c r="AH27" s="241" t="s">
        <v>520</v>
      </c>
      <c r="AI27" s="101" t="s">
        <v>387</v>
      </c>
    </row>
    <row r="28" spans="1:35" s="149" customFormat="1" ht="208.5" customHeight="1" x14ac:dyDescent="0.25">
      <c r="A28" s="84">
        <v>2018</v>
      </c>
      <c r="B28" s="85">
        <v>43131</v>
      </c>
      <c r="C28" s="86" t="s">
        <v>45</v>
      </c>
      <c r="D28" s="87" t="s">
        <v>244</v>
      </c>
      <c r="E28" s="85">
        <v>43101</v>
      </c>
      <c r="F28" s="86" t="s">
        <v>153</v>
      </c>
      <c r="G28" s="88" t="s">
        <v>245</v>
      </c>
      <c r="H28" s="90" t="s">
        <v>63</v>
      </c>
      <c r="I28" s="84" t="s">
        <v>35</v>
      </c>
      <c r="J28" s="87" t="s">
        <v>250</v>
      </c>
      <c r="K28" s="86">
        <v>1</v>
      </c>
      <c r="L28" s="90" t="s">
        <v>48</v>
      </c>
      <c r="M28" s="64" t="s">
        <v>251</v>
      </c>
      <c r="N28" s="36">
        <v>2</v>
      </c>
      <c r="O28" s="84" t="s">
        <v>253</v>
      </c>
      <c r="P28" s="86" t="s">
        <v>252</v>
      </c>
      <c r="Q28" s="110">
        <v>1</v>
      </c>
      <c r="R28" s="85">
        <v>43132</v>
      </c>
      <c r="S28" s="85">
        <v>43465</v>
      </c>
      <c r="T28" s="86" t="s">
        <v>64</v>
      </c>
      <c r="U28" s="86" t="s">
        <v>145</v>
      </c>
      <c r="V28" s="86" t="s">
        <v>248</v>
      </c>
      <c r="W28" s="90" t="s">
        <v>50</v>
      </c>
      <c r="X28" s="134" t="s">
        <v>434</v>
      </c>
      <c r="Y28" s="89" t="s">
        <v>387</v>
      </c>
      <c r="Z28" s="228">
        <v>43343</v>
      </c>
      <c r="AA28" s="231" t="s">
        <v>459</v>
      </c>
      <c r="AB28" s="93">
        <v>0.5</v>
      </c>
      <c r="AC28" s="151">
        <f t="shared" si="0"/>
        <v>0.5</v>
      </c>
      <c r="AD28" s="152">
        <f t="shared" si="1"/>
        <v>0.5</v>
      </c>
      <c r="AE28" s="121" t="str">
        <f t="shared" si="2"/>
        <v>EN PROCESO</v>
      </c>
      <c r="AF28" s="120" t="b">
        <f t="shared" si="3"/>
        <v>0</v>
      </c>
      <c r="AG28" s="240" t="str">
        <f t="shared" si="4"/>
        <v>EN PROCESO</v>
      </c>
      <c r="AH28" s="241" t="s">
        <v>493</v>
      </c>
      <c r="AI28" s="101" t="s">
        <v>387</v>
      </c>
    </row>
    <row r="29" spans="1:35" s="149" customFormat="1" ht="207.75" customHeight="1" x14ac:dyDescent="0.25">
      <c r="A29" s="84">
        <v>2018</v>
      </c>
      <c r="B29" s="85">
        <v>43131</v>
      </c>
      <c r="C29" s="86" t="s">
        <v>45</v>
      </c>
      <c r="D29" s="87" t="s">
        <v>244</v>
      </c>
      <c r="E29" s="85">
        <v>43101</v>
      </c>
      <c r="F29" s="86" t="s">
        <v>190</v>
      </c>
      <c r="G29" s="88" t="s">
        <v>245</v>
      </c>
      <c r="H29" s="90" t="s">
        <v>257</v>
      </c>
      <c r="I29" s="84" t="s">
        <v>35</v>
      </c>
      <c r="J29" s="87" t="s">
        <v>254</v>
      </c>
      <c r="K29" s="86">
        <v>1</v>
      </c>
      <c r="L29" s="90" t="s">
        <v>48</v>
      </c>
      <c r="M29" s="64" t="s">
        <v>256</v>
      </c>
      <c r="N29" s="36">
        <v>2</v>
      </c>
      <c r="O29" s="84" t="s">
        <v>158</v>
      </c>
      <c r="P29" s="86" t="s">
        <v>255</v>
      </c>
      <c r="Q29" s="110">
        <v>1</v>
      </c>
      <c r="R29" s="85">
        <v>43132</v>
      </c>
      <c r="S29" s="85">
        <v>43220</v>
      </c>
      <c r="T29" s="86" t="s">
        <v>258</v>
      </c>
      <c r="U29" s="86" t="s">
        <v>259</v>
      </c>
      <c r="V29" s="86" t="s">
        <v>260</v>
      </c>
      <c r="W29" s="90" t="s">
        <v>50</v>
      </c>
      <c r="X29" s="114" t="s">
        <v>404</v>
      </c>
      <c r="Y29" s="89" t="s">
        <v>393</v>
      </c>
      <c r="Z29" s="228">
        <v>43343</v>
      </c>
      <c r="AA29" s="94" t="s">
        <v>424</v>
      </c>
      <c r="AB29" s="93">
        <v>0.5</v>
      </c>
      <c r="AC29" s="151">
        <f t="shared" si="0"/>
        <v>0.5</v>
      </c>
      <c r="AD29" s="152">
        <f t="shared" si="1"/>
        <v>0.5</v>
      </c>
      <c r="AE29" s="121" t="b">
        <f t="shared" si="2"/>
        <v>0</v>
      </c>
      <c r="AF29" s="120" t="str">
        <f t="shared" si="3"/>
        <v>INCUMPLIDA</v>
      </c>
      <c r="AG29" s="240" t="str">
        <f t="shared" si="4"/>
        <v>INCUMPLIDA</v>
      </c>
      <c r="AH29" s="94" t="s">
        <v>454</v>
      </c>
      <c r="AI29" s="101" t="s">
        <v>453</v>
      </c>
    </row>
    <row r="30" spans="1:35" s="149" customFormat="1" ht="278.25" customHeight="1" x14ac:dyDescent="0.25">
      <c r="A30" s="91">
        <v>2018</v>
      </c>
      <c r="B30" s="92">
        <v>43131</v>
      </c>
      <c r="C30" s="93" t="s">
        <v>45</v>
      </c>
      <c r="D30" s="94" t="s">
        <v>244</v>
      </c>
      <c r="E30" s="92">
        <v>43101</v>
      </c>
      <c r="F30" s="93" t="s">
        <v>161</v>
      </c>
      <c r="G30" s="95" t="s">
        <v>261</v>
      </c>
      <c r="H30" s="101" t="s">
        <v>57</v>
      </c>
      <c r="I30" s="97" t="s">
        <v>35</v>
      </c>
      <c r="J30" s="98" t="s">
        <v>262</v>
      </c>
      <c r="K30" s="99">
        <v>1</v>
      </c>
      <c r="L30" s="100" t="s">
        <v>48</v>
      </c>
      <c r="M30" s="65" t="s">
        <v>263</v>
      </c>
      <c r="N30" s="55"/>
      <c r="O30" s="97" t="s">
        <v>158</v>
      </c>
      <c r="P30" s="99" t="s">
        <v>264</v>
      </c>
      <c r="Q30" s="112">
        <v>1</v>
      </c>
      <c r="R30" s="113">
        <v>43252</v>
      </c>
      <c r="S30" s="113">
        <v>43465</v>
      </c>
      <c r="T30" s="99" t="s">
        <v>124</v>
      </c>
      <c r="U30" s="93" t="s">
        <v>79</v>
      </c>
      <c r="V30" s="99" t="s">
        <v>265</v>
      </c>
      <c r="W30" s="100" t="s">
        <v>50</v>
      </c>
      <c r="X30" s="97"/>
      <c r="Y30" s="138"/>
      <c r="Z30" s="228">
        <v>43343</v>
      </c>
      <c r="AA30" s="94" t="s">
        <v>442</v>
      </c>
      <c r="AB30" s="93">
        <v>0.5</v>
      </c>
      <c r="AC30" s="151">
        <f t="shared" si="0"/>
        <v>0.5</v>
      </c>
      <c r="AD30" s="152">
        <f t="shared" si="1"/>
        <v>0.5</v>
      </c>
      <c r="AE30" s="121" t="str">
        <f t="shared" si="2"/>
        <v>EN PROCESO</v>
      </c>
      <c r="AF30" s="120" t="b">
        <f t="shared" si="3"/>
        <v>0</v>
      </c>
      <c r="AG30" s="240" t="str">
        <f t="shared" si="4"/>
        <v>EN PROCESO</v>
      </c>
      <c r="AH30" s="94" t="s">
        <v>522</v>
      </c>
      <c r="AI30" s="101" t="s">
        <v>425</v>
      </c>
    </row>
    <row r="31" spans="1:35" s="149" customFormat="1" ht="213" customHeight="1" x14ac:dyDescent="0.25">
      <c r="A31" s="84">
        <v>2018</v>
      </c>
      <c r="B31" s="85">
        <v>43131</v>
      </c>
      <c r="C31" s="86" t="s">
        <v>45</v>
      </c>
      <c r="D31" s="87" t="s">
        <v>244</v>
      </c>
      <c r="E31" s="85">
        <v>43101</v>
      </c>
      <c r="F31" s="86" t="s">
        <v>170</v>
      </c>
      <c r="G31" s="88" t="s">
        <v>266</v>
      </c>
      <c r="H31" s="90" t="s">
        <v>142</v>
      </c>
      <c r="I31" s="84" t="s">
        <v>35</v>
      </c>
      <c r="J31" s="87" t="s">
        <v>267</v>
      </c>
      <c r="K31" s="86">
        <v>1</v>
      </c>
      <c r="L31" s="90" t="s">
        <v>48</v>
      </c>
      <c r="M31" s="64" t="s">
        <v>269</v>
      </c>
      <c r="N31" s="36">
        <v>3</v>
      </c>
      <c r="O31" s="84" t="s">
        <v>268</v>
      </c>
      <c r="P31" s="86" t="s">
        <v>270</v>
      </c>
      <c r="Q31" s="110">
        <v>1</v>
      </c>
      <c r="R31" s="85">
        <v>43132</v>
      </c>
      <c r="S31" s="85">
        <v>43465</v>
      </c>
      <c r="T31" s="86" t="s">
        <v>124</v>
      </c>
      <c r="U31" s="86" t="s">
        <v>79</v>
      </c>
      <c r="V31" s="86" t="s">
        <v>204</v>
      </c>
      <c r="W31" s="90" t="s">
        <v>50</v>
      </c>
      <c r="X31" s="134" t="s">
        <v>435</v>
      </c>
      <c r="Y31" s="89" t="s">
        <v>390</v>
      </c>
      <c r="Z31" s="228">
        <v>43343</v>
      </c>
      <c r="AA31" s="94" t="s">
        <v>443</v>
      </c>
      <c r="AB31" s="93">
        <v>1</v>
      </c>
      <c r="AC31" s="151">
        <f t="shared" si="0"/>
        <v>1</v>
      </c>
      <c r="AD31" s="152">
        <f t="shared" si="1"/>
        <v>1</v>
      </c>
      <c r="AE31" s="121" t="str">
        <f t="shared" si="2"/>
        <v>TERMINADA</v>
      </c>
      <c r="AF31" s="120" t="b">
        <f t="shared" si="3"/>
        <v>0</v>
      </c>
      <c r="AG31" s="240" t="str">
        <f t="shared" si="4"/>
        <v>TERMINADA</v>
      </c>
      <c r="AH31" s="94" t="s">
        <v>504</v>
      </c>
      <c r="AI31" s="101" t="s">
        <v>425</v>
      </c>
    </row>
    <row r="32" spans="1:35" s="149" customFormat="1" ht="121.5" customHeight="1" x14ac:dyDescent="0.25">
      <c r="A32" s="84">
        <v>2018</v>
      </c>
      <c r="B32" s="85">
        <v>43131</v>
      </c>
      <c r="C32" s="86" t="s">
        <v>45</v>
      </c>
      <c r="D32" s="87" t="s">
        <v>244</v>
      </c>
      <c r="E32" s="85">
        <v>43101</v>
      </c>
      <c r="F32" s="86" t="s">
        <v>171</v>
      </c>
      <c r="G32" s="88" t="s">
        <v>271</v>
      </c>
      <c r="H32" s="90" t="s">
        <v>122</v>
      </c>
      <c r="I32" s="84" t="s">
        <v>35</v>
      </c>
      <c r="J32" s="87" t="s">
        <v>272</v>
      </c>
      <c r="K32" s="86">
        <v>11</v>
      </c>
      <c r="L32" s="90" t="s">
        <v>48</v>
      </c>
      <c r="M32" s="66" t="s">
        <v>273</v>
      </c>
      <c r="N32" s="56">
        <v>11</v>
      </c>
      <c r="O32" s="84" t="s">
        <v>275</v>
      </c>
      <c r="P32" s="86" t="s">
        <v>274</v>
      </c>
      <c r="Q32" s="110">
        <v>1</v>
      </c>
      <c r="R32" s="85">
        <v>43132</v>
      </c>
      <c r="S32" s="85">
        <v>43448</v>
      </c>
      <c r="T32" s="86" t="s">
        <v>56</v>
      </c>
      <c r="U32" s="86" t="s">
        <v>145</v>
      </c>
      <c r="V32" s="86" t="s">
        <v>219</v>
      </c>
      <c r="W32" s="90" t="s">
        <v>50</v>
      </c>
      <c r="X32" s="134" t="s">
        <v>405</v>
      </c>
      <c r="Y32" s="89" t="s">
        <v>389</v>
      </c>
      <c r="Z32" s="228">
        <v>43343</v>
      </c>
      <c r="AA32" s="94" t="s">
        <v>455</v>
      </c>
      <c r="AB32" s="93">
        <v>6</v>
      </c>
      <c r="AC32" s="151">
        <f t="shared" si="0"/>
        <v>0.54545454545454541</v>
      </c>
      <c r="AD32" s="152">
        <f t="shared" si="1"/>
        <v>0.54545454545454541</v>
      </c>
      <c r="AE32" s="121" t="str">
        <f t="shared" si="2"/>
        <v>EN PROCESO</v>
      </c>
      <c r="AF32" s="120" t="b">
        <f t="shared" si="3"/>
        <v>0</v>
      </c>
      <c r="AG32" s="240" t="str">
        <f t="shared" si="4"/>
        <v>EN PROCESO</v>
      </c>
      <c r="AH32" s="94" t="s">
        <v>475</v>
      </c>
      <c r="AI32" s="101" t="s">
        <v>390</v>
      </c>
    </row>
    <row r="33" spans="1:35" s="149" customFormat="1" ht="210.75" customHeight="1" x14ac:dyDescent="0.25">
      <c r="A33" s="84">
        <v>2018</v>
      </c>
      <c r="B33" s="85">
        <v>43131</v>
      </c>
      <c r="C33" s="86" t="s">
        <v>45</v>
      </c>
      <c r="D33" s="87" t="s">
        <v>276</v>
      </c>
      <c r="E33" s="85">
        <v>43101</v>
      </c>
      <c r="F33" s="86" t="s">
        <v>150</v>
      </c>
      <c r="G33" s="88" t="s">
        <v>277</v>
      </c>
      <c r="H33" s="90" t="s">
        <v>142</v>
      </c>
      <c r="I33" s="84" t="s">
        <v>35</v>
      </c>
      <c r="J33" s="87" t="s">
        <v>278</v>
      </c>
      <c r="K33" s="86">
        <v>5</v>
      </c>
      <c r="L33" s="90" t="s">
        <v>48</v>
      </c>
      <c r="M33" s="64" t="s">
        <v>279</v>
      </c>
      <c r="N33" s="57">
        <v>5</v>
      </c>
      <c r="O33" s="84" t="s">
        <v>281</v>
      </c>
      <c r="P33" s="86" t="s">
        <v>280</v>
      </c>
      <c r="Q33" s="110">
        <v>1</v>
      </c>
      <c r="R33" s="85">
        <v>43132</v>
      </c>
      <c r="S33" s="85">
        <v>43465</v>
      </c>
      <c r="T33" s="86" t="s">
        <v>124</v>
      </c>
      <c r="U33" s="86" t="s">
        <v>79</v>
      </c>
      <c r="V33" s="86" t="s">
        <v>282</v>
      </c>
      <c r="W33" s="90" t="s">
        <v>50</v>
      </c>
      <c r="X33" s="134" t="s">
        <v>406</v>
      </c>
      <c r="Y33" s="89" t="s">
        <v>390</v>
      </c>
      <c r="Z33" s="228">
        <v>43343</v>
      </c>
      <c r="AA33" s="94" t="s">
        <v>446</v>
      </c>
      <c r="AB33" s="93">
        <v>3</v>
      </c>
      <c r="AC33" s="151">
        <f t="shared" si="0"/>
        <v>0.6</v>
      </c>
      <c r="AD33" s="152">
        <f t="shared" si="1"/>
        <v>0.6</v>
      </c>
      <c r="AE33" s="121" t="str">
        <f t="shared" si="2"/>
        <v>EN PROCESO</v>
      </c>
      <c r="AF33" s="120" t="b">
        <f t="shared" si="3"/>
        <v>0</v>
      </c>
      <c r="AG33" s="240" t="str">
        <f t="shared" si="4"/>
        <v>EN PROCESO</v>
      </c>
      <c r="AH33" s="94" t="s">
        <v>444</v>
      </c>
      <c r="AI33" s="101" t="s">
        <v>440</v>
      </c>
    </row>
    <row r="34" spans="1:35" s="149" customFormat="1" ht="261" customHeight="1" x14ac:dyDescent="0.25">
      <c r="A34" s="84">
        <v>2018</v>
      </c>
      <c r="B34" s="85">
        <v>43131</v>
      </c>
      <c r="C34" s="86" t="s">
        <v>45</v>
      </c>
      <c r="D34" s="87" t="s">
        <v>276</v>
      </c>
      <c r="E34" s="85">
        <v>43101</v>
      </c>
      <c r="F34" s="86" t="s">
        <v>153</v>
      </c>
      <c r="G34" s="88" t="s">
        <v>277</v>
      </c>
      <c r="H34" s="90" t="s">
        <v>142</v>
      </c>
      <c r="I34" s="84" t="s">
        <v>35</v>
      </c>
      <c r="J34" s="87" t="s">
        <v>283</v>
      </c>
      <c r="K34" s="86">
        <v>1</v>
      </c>
      <c r="L34" s="90" t="s">
        <v>48</v>
      </c>
      <c r="M34" s="64" t="s">
        <v>285</v>
      </c>
      <c r="N34" s="36">
        <v>3</v>
      </c>
      <c r="O34" s="84" t="s">
        <v>284</v>
      </c>
      <c r="P34" s="86" t="s">
        <v>286</v>
      </c>
      <c r="Q34" s="110">
        <v>1</v>
      </c>
      <c r="R34" s="85">
        <v>43132</v>
      </c>
      <c r="S34" s="85">
        <v>43465</v>
      </c>
      <c r="T34" s="86" t="s">
        <v>124</v>
      </c>
      <c r="U34" s="86" t="s">
        <v>79</v>
      </c>
      <c r="V34" s="86" t="s">
        <v>287</v>
      </c>
      <c r="W34" s="90" t="s">
        <v>50</v>
      </c>
      <c r="X34" s="134" t="s">
        <v>436</v>
      </c>
      <c r="Y34" s="89" t="s">
        <v>390</v>
      </c>
      <c r="Z34" s="228">
        <v>43343</v>
      </c>
      <c r="AA34" s="94" t="s">
        <v>456</v>
      </c>
      <c r="AB34" s="93">
        <v>0.5</v>
      </c>
      <c r="AC34" s="151">
        <f t="shared" si="0"/>
        <v>0.5</v>
      </c>
      <c r="AD34" s="152">
        <f t="shared" si="1"/>
        <v>0.5</v>
      </c>
      <c r="AE34" s="121" t="str">
        <f t="shared" si="2"/>
        <v>EN PROCESO</v>
      </c>
      <c r="AF34" s="120" t="b">
        <f t="shared" si="3"/>
        <v>0</v>
      </c>
      <c r="AG34" s="240" t="str">
        <f t="shared" si="4"/>
        <v>EN PROCESO</v>
      </c>
      <c r="AH34" s="94" t="s">
        <v>523</v>
      </c>
      <c r="AI34" s="101" t="s">
        <v>440</v>
      </c>
    </row>
    <row r="35" spans="1:35" s="149" customFormat="1" ht="169.5" customHeight="1" x14ac:dyDescent="0.25">
      <c r="A35" s="84">
        <v>2018</v>
      </c>
      <c r="B35" s="85">
        <v>43131</v>
      </c>
      <c r="C35" s="86" t="s">
        <v>45</v>
      </c>
      <c r="D35" s="87" t="s">
        <v>72</v>
      </c>
      <c r="E35" s="85">
        <v>43101</v>
      </c>
      <c r="F35" s="86">
        <v>1</v>
      </c>
      <c r="G35" s="87" t="s">
        <v>347</v>
      </c>
      <c r="H35" s="90" t="s">
        <v>47</v>
      </c>
      <c r="I35" s="84" t="s">
        <v>348</v>
      </c>
      <c r="J35" s="87" t="s">
        <v>349</v>
      </c>
      <c r="K35" s="86">
        <v>1</v>
      </c>
      <c r="L35" s="90" t="s">
        <v>48</v>
      </c>
      <c r="M35" s="64" t="s">
        <v>35</v>
      </c>
      <c r="N35" s="36" t="s">
        <v>35</v>
      </c>
      <c r="O35" s="84" t="s">
        <v>73</v>
      </c>
      <c r="P35" s="86" t="s">
        <v>350</v>
      </c>
      <c r="Q35" s="110">
        <v>1</v>
      </c>
      <c r="R35" s="85">
        <v>43313</v>
      </c>
      <c r="S35" s="85">
        <v>43465</v>
      </c>
      <c r="T35" s="86" t="s">
        <v>49</v>
      </c>
      <c r="U35" s="86" t="s">
        <v>80</v>
      </c>
      <c r="V35" s="86" t="s">
        <v>51</v>
      </c>
      <c r="W35" s="90" t="s">
        <v>50</v>
      </c>
      <c r="X35" s="114"/>
      <c r="Y35" s="89"/>
      <c r="Z35" s="228">
        <v>43343</v>
      </c>
      <c r="AA35" s="231"/>
      <c r="AB35" s="93">
        <v>0</v>
      </c>
      <c r="AC35" s="151">
        <f t="shared" si="0"/>
        <v>0</v>
      </c>
      <c r="AD35" s="152">
        <f t="shared" si="1"/>
        <v>0</v>
      </c>
      <c r="AE35" s="121" t="str">
        <f t="shared" si="2"/>
        <v>SIN INICIAR</v>
      </c>
      <c r="AF35" s="120" t="b">
        <f t="shared" si="3"/>
        <v>0</v>
      </c>
      <c r="AG35" s="240" t="str">
        <f t="shared" si="4"/>
        <v>SIN INICIAR</v>
      </c>
      <c r="AH35" s="232" t="s">
        <v>517</v>
      </c>
      <c r="AI35" s="101" t="s">
        <v>413</v>
      </c>
    </row>
    <row r="36" spans="1:35" s="149" customFormat="1" ht="89.25" customHeight="1" x14ac:dyDescent="0.25">
      <c r="A36" s="84">
        <v>2018</v>
      </c>
      <c r="B36" s="85">
        <v>43131</v>
      </c>
      <c r="C36" s="86" t="s">
        <v>45</v>
      </c>
      <c r="D36" s="87" t="s">
        <v>72</v>
      </c>
      <c r="E36" s="85">
        <v>43101</v>
      </c>
      <c r="F36" s="86">
        <v>1</v>
      </c>
      <c r="G36" s="87" t="s">
        <v>346</v>
      </c>
      <c r="H36" s="90" t="s">
        <v>47</v>
      </c>
      <c r="I36" s="84" t="s">
        <v>35</v>
      </c>
      <c r="J36" s="87" t="s">
        <v>338</v>
      </c>
      <c r="K36" s="86">
        <v>2</v>
      </c>
      <c r="L36" s="90" t="s">
        <v>48</v>
      </c>
      <c r="M36" s="64" t="s">
        <v>35</v>
      </c>
      <c r="N36" s="36" t="s">
        <v>35</v>
      </c>
      <c r="O36" s="84" t="s">
        <v>73</v>
      </c>
      <c r="P36" s="86" t="s">
        <v>339</v>
      </c>
      <c r="Q36" s="110">
        <v>1</v>
      </c>
      <c r="R36" s="85">
        <v>43282</v>
      </c>
      <c r="S36" s="85">
        <v>43312</v>
      </c>
      <c r="T36" s="86" t="s">
        <v>49</v>
      </c>
      <c r="U36" s="86" t="s">
        <v>80</v>
      </c>
      <c r="V36" s="86" t="s">
        <v>51</v>
      </c>
      <c r="W36" s="90" t="s">
        <v>50</v>
      </c>
      <c r="X36" s="84"/>
      <c r="Y36" s="89"/>
      <c r="Z36" s="228">
        <v>43343</v>
      </c>
      <c r="AA36" s="94" t="s">
        <v>519</v>
      </c>
      <c r="AB36" s="93">
        <v>2</v>
      </c>
      <c r="AC36" s="151">
        <f t="shared" si="0"/>
        <v>1</v>
      </c>
      <c r="AD36" s="152">
        <f t="shared" si="1"/>
        <v>1</v>
      </c>
      <c r="AE36" s="121" t="str">
        <f>IF(AB36="","",IF(Z36&gt;=S36,IF(AD36=0%,"SIN INICIAR",IF(AD36=100%,"TERMINADA",IF(AD36&gt;0%,"EN PROCESO",IF(AD36&lt;0%,"INCUMPLIDA"))))))</f>
        <v>TERMINADA</v>
      </c>
      <c r="AF36" s="120" t="str">
        <f t="shared" si="3"/>
        <v>TERMINADA EXTEMPORANEA</v>
      </c>
      <c r="AG36" s="240" t="str">
        <f>IF(AB36="","",IF(Z36&gt;=S36,AE36,IF(Z36&gt;=S36,AF36)))</f>
        <v>TERMINADA</v>
      </c>
      <c r="AH36" s="94" t="s">
        <v>518</v>
      </c>
      <c r="AI36" s="101" t="s">
        <v>413</v>
      </c>
    </row>
    <row r="37" spans="1:35" s="149" customFormat="1" ht="267.75" x14ac:dyDescent="0.25">
      <c r="A37" s="84">
        <v>2018</v>
      </c>
      <c r="B37" s="85">
        <v>43131</v>
      </c>
      <c r="C37" s="86" t="s">
        <v>45</v>
      </c>
      <c r="D37" s="87" t="s">
        <v>72</v>
      </c>
      <c r="E37" s="85">
        <v>43101</v>
      </c>
      <c r="F37" s="86">
        <v>1</v>
      </c>
      <c r="G37" s="87" t="s">
        <v>351</v>
      </c>
      <c r="H37" s="90" t="s">
        <v>107</v>
      </c>
      <c r="I37" s="84" t="s">
        <v>352</v>
      </c>
      <c r="J37" s="87" t="s">
        <v>353</v>
      </c>
      <c r="K37" s="86">
        <v>1</v>
      </c>
      <c r="L37" s="90" t="s">
        <v>48</v>
      </c>
      <c r="M37" s="64" t="s">
        <v>35</v>
      </c>
      <c r="N37" s="36" t="s">
        <v>35</v>
      </c>
      <c r="O37" s="84" t="s">
        <v>73</v>
      </c>
      <c r="P37" s="86" t="s">
        <v>354</v>
      </c>
      <c r="Q37" s="110">
        <v>1</v>
      </c>
      <c r="R37" s="85">
        <v>43132</v>
      </c>
      <c r="S37" s="85">
        <v>43465</v>
      </c>
      <c r="T37" s="86" t="s">
        <v>120</v>
      </c>
      <c r="U37" s="86" t="s">
        <v>67</v>
      </c>
      <c r="V37" s="86" t="s">
        <v>121</v>
      </c>
      <c r="W37" s="90" t="s">
        <v>50</v>
      </c>
      <c r="X37" s="114" t="s">
        <v>412</v>
      </c>
      <c r="Y37" s="89" t="s">
        <v>391</v>
      </c>
      <c r="Z37" s="228">
        <v>43343</v>
      </c>
      <c r="AA37" s="94" t="s">
        <v>447</v>
      </c>
      <c r="AB37" s="93">
        <v>0.5</v>
      </c>
      <c r="AC37" s="151">
        <f t="shared" si="0"/>
        <v>0.5</v>
      </c>
      <c r="AD37" s="152">
        <f t="shared" si="1"/>
        <v>0.5</v>
      </c>
      <c r="AE37" s="121" t="str">
        <f t="shared" si="2"/>
        <v>EN PROCESO</v>
      </c>
      <c r="AF37" s="120" t="b">
        <f t="shared" si="3"/>
        <v>0</v>
      </c>
      <c r="AG37" s="240" t="str">
        <f t="shared" si="4"/>
        <v>EN PROCESO</v>
      </c>
      <c r="AH37" s="94" t="s">
        <v>503</v>
      </c>
      <c r="AI37" s="101" t="s">
        <v>390</v>
      </c>
    </row>
    <row r="38" spans="1:35" s="149" customFormat="1" ht="104.25" customHeight="1" x14ac:dyDescent="0.25">
      <c r="A38" s="84">
        <v>2018</v>
      </c>
      <c r="B38" s="85">
        <v>43131</v>
      </c>
      <c r="C38" s="86" t="s">
        <v>45</v>
      </c>
      <c r="D38" s="87" t="s">
        <v>72</v>
      </c>
      <c r="E38" s="85">
        <v>43101</v>
      </c>
      <c r="F38" s="86">
        <v>2</v>
      </c>
      <c r="G38" s="87" t="s">
        <v>346</v>
      </c>
      <c r="H38" s="90" t="s">
        <v>107</v>
      </c>
      <c r="I38" s="84" t="s">
        <v>35</v>
      </c>
      <c r="J38" s="87" t="s">
        <v>338</v>
      </c>
      <c r="K38" s="86">
        <v>2</v>
      </c>
      <c r="L38" s="90" t="s">
        <v>48</v>
      </c>
      <c r="M38" s="64" t="s">
        <v>35</v>
      </c>
      <c r="N38" s="58" t="s">
        <v>35</v>
      </c>
      <c r="O38" s="84" t="s">
        <v>73</v>
      </c>
      <c r="P38" s="86" t="s">
        <v>339</v>
      </c>
      <c r="Q38" s="110">
        <v>1</v>
      </c>
      <c r="R38" s="85">
        <v>43282</v>
      </c>
      <c r="S38" s="85">
        <v>43312</v>
      </c>
      <c r="T38" s="86" t="s">
        <v>120</v>
      </c>
      <c r="U38" s="86" t="s">
        <v>67</v>
      </c>
      <c r="V38" s="86" t="s">
        <v>121</v>
      </c>
      <c r="W38" s="90" t="s">
        <v>50</v>
      </c>
      <c r="X38" s="84"/>
      <c r="Y38" s="89"/>
      <c r="Z38" s="228">
        <v>43343</v>
      </c>
      <c r="AA38" s="94" t="s">
        <v>448</v>
      </c>
      <c r="AB38" s="93">
        <v>2</v>
      </c>
      <c r="AC38" s="151">
        <f t="shared" si="0"/>
        <v>1</v>
      </c>
      <c r="AD38" s="152">
        <f t="shared" si="1"/>
        <v>1</v>
      </c>
      <c r="AE38" s="121" t="str">
        <f>IF(AB38="","",IF(Z38&gt;=S38,IF(AD38=0%,"SIN INICIAR",IF(AD38=100%,"TERMINADA",IF(AD38&gt;0%,"EN PROCESO",IF(AD38&lt;0%,"INCUMPLIDA"))))))</f>
        <v>TERMINADA</v>
      </c>
      <c r="AF38" s="120" t="str">
        <f t="shared" si="3"/>
        <v>TERMINADA EXTEMPORANEA</v>
      </c>
      <c r="AG38" s="240" t="str">
        <f>IF(AB38="","",IF(Z38&gt;=S38,AE38,IF(Z38&gt;=S38,AF38)))</f>
        <v>TERMINADA</v>
      </c>
      <c r="AH38" s="94" t="s">
        <v>449</v>
      </c>
      <c r="AI38" s="101" t="s">
        <v>390</v>
      </c>
    </row>
    <row r="39" spans="1:35" s="149" customFormat="1" ht="251.25" customHeight="1" x14ac:dyDescent="0.25">
      <c r="A39" s="84">
        <v>2018</v>
      </c>
      <c r="B39" s="85">
        <v>43131</v>
      </c>
      <c r="C39" s="86" t="s">
        <v>45</v>
      </c>
      <c r="D39" s="87" t="s">
        <v>72</v>
      </c>
      <c r="E39" s="85">
        <v>43101</v>
      </c>
      <c r="F39" s="86">
        <v>3</v>
      </c>
      <c r="G39" s="87" t="s">
        <v>357</v>
      </c>
      <c r="H39" s="90" t="s">
        <v>100</v>
      </c>
      <c r="I39" s="84" t="s">
        <v>358</v>
      </c>
      <c r="J39" s="87" t="s">
        <v>359</v>
      </c>
      <c r="K39" s="86">
        <v>11</v>
      </c>
      <c r="L39" s="90" t="s">
        <v>48</v>
      </c>
      <c r="M39" s="64" t="s">
        <v>289</v>
      </c>
      <c r="N39" s="58">
        <v>2</v>
      </c>
      <c r="O39" s="114" t="s">
        <v>139</v>
      </c>
      <c r="P39" s="86" t="s">
        <v>289</v>
      </c>
      <c r="Q39" s="110">
        <v>1</v>
      </c>
      <c r="R39" s="85">
        <v>43132</v>
      </c>
      <c r="S39" s="85">
        <v>43465</v>
      </c>
      <c r="T39" s="86" t="s">
        <v>58</v>
      </c>
      <c r="U39" s="86" t="s">
        <v>80</v>
      </c>
      <c r="V39" s="86" t="s">
        <v>59</v>
      </c>
      <c r="W39" s="90" t="s">
        <v>50</v>
      </c>
      <c r="X39" s="134" t="s">
        <v>437</v>
      </c>
      <c r="Y39" s="89" t="s">
        <v>390</v>
      </c>
      <c r="Z39" s="228">
        <v>43343</v>
      </c>
      <c r="AA39" s="232"/>
      <c r="AB39" s="93">
        <v>8</v>
      </c>
      <c r="AC39" s="151">
        <f t="shared" si="0"/>
        <v>0.72727272727272729</v>
      </c>
      <c r="AD39" s="152">
        <f t="shared" si="1"/>
        <v>0.72727272727272729</v>
      </c>
      <c r="AE39" s="121" t="str">
        <f t="shared" si="2"/>
        <v>EN PROCESO</v>
      </c>
      <c r="AF39" s="120" t="b">
        <f t="shared" si="3"/>
        <v>0</v>
      </c>
      <c r="AG39" s="240" t="str">
        <f t="shared" si="4"/>
        <v>EN PROCESO</v>
      </c>
      <c r="AH39" s="232" t="s">
        <v>530</v>
      </c>
      <c r="AI39" s="101" t="s">
        <v>425</v>
      </c>
    </row>
    <row r="40" spans="1:35" s="149" customFormat="1" ht="283.5" customHeight="1" x14ac:dyDescent="0.25">
      <c r="A40" s="84">
        <v>2018</v>
      </c>
      <c r="B40" s="85">
        <v>43131</v>
      </c>
      <c r="C40" s="86" t="s">
        <v>45</v>
      </c>
      <c r="D40" s="87" t="s">
        <v>72</v>
      </c>
      <c r="E40" s="85">
        <v>43101</v>
      </c>
      <c r="F40" s="86">
        <v>3</v>
      </c>
      <c r="G40" s="87" t="s">
        <v>346</v>
      </c>
      <c r="H40" s="90" t="s">
        <v>100</v>
      </c>
      <c r="I40" s="84" t="s">
        <v>335</v>
      </c>
      <c r="J40" s="87" t="s">
        <v>336</v>
      </c>
      <c r="K40" s="86">
        <v>5</v>
      </c>
      <c r="L40" s="90" t="s">
        <v>48</v>
      </c>
      <c r="M40" s="64" t="s">
        <v>35</v>
      </c>
      <c r="N40" s="58">
        <v>1</v>
      </c>
      <c r="O40" s="114" t="s">
        <v>139</v>
      </c>
      <c r="P40" s="86" t="s">
        <v>337</v>
      </c>
      <c r="Q40" s="110">
        <v>1</v>
      </c>
      <c r="R40" s="85">
        <v>43132</v>
      </c>
      <c r="S40" s="85">
        <v>43312</v>
      </c>
      <c r="T40" s="86" t="s">
        <v>58</v>
      </c>
      <c r="U40" s="86" t="s">
        <v>80</v>
      </c>
      <c r="V40" s="86" t="s">
        <v>59</v>
      </c>
      <c r="W40" s="90" t="s">
        <v>50</v>
      </c>
      <c r="X40" s="134" t="s">
        <v>437</v>
      </c>
      <c r="Y40" s="89" t="s">
        <v>390</v>
      </c>
      <c r="Z40" s="228">
        <v>43343</v>
      </c>
      <c r="AA40" s="232" t="s">
        <v>460</v>
      </c>
      <c r="AB40" s="93">
        <v>5</v>
      </c>
      <c r="AC40" s="151">
        <f t="shared" si="0"/>
        <v>1</v>
      </c>
      <c r="AD40" s="152">
        <f t="shared" si="1"/>
        <v>1</v>
      </c>
      <c r="AE40" s="121" t="b">
        <f t="shared" si="2"/>
        <v>0</v>
      </c>
      <c r="AF40" s="120" t="str">
        <f t="shared" si="3"/>
        <v>TERMINADA EXTEMPORANEA</v>
      </c>
      <c r="AG40" s="240" t="str">
        <f t="shared" si="4"/>
        <v>TERMINADA EXTEMPORANEA</v>
      </c>
      <c r="AH40" s="94" t="s">
        <v>438</v>
      </c>
      <c r="AI40" s="101" t="s">
        <v>425</v>
      </c>
    </row>
    <row r="41" spans="1:35" s="149" customFormat="1" ht="153" customHeight="1" x14ac:dyDescent="0.25">
      <c r="A41" s="84">
        <v>2018</v>
      </c>
      <c r="B41" s="85">
        <v>43131</v>
      </c>
      <c r="C41" s="86" t="s">
        <v>45</v>
      </c>
      <c r="D41" s="87" t="s">
        <v>72</v>
      </c>
      <c r="E41" s="85">
        <v>43101</v>
      </c>
      <c r="F41" s="86">
        <v>4</v>
      </c>
      <c r="G41" s="87" t="s">
        <v>364</v>
      </c>
      <c r="H41" s="90" t="s">
        <v>57</v>
      </c>
      <c r="I41" s="51" t="s">
        <v>365</v>
      </c>
      <c r="J41" s="54" t="s">
        <v>366</v>
      </c>
      <c r="K41" s="86">
        <v>1</v>
      </c>
      <c r="L41" s="90" t="s">
        <v>48</v>
      </c>
      <c r="M41" s="64" t="s">
        <v>290</v>
      </c>
      <c r="N41" s="36">
        <v>2</v>
      </c>
      <c r="O41" s="84" t="s">
        <v>73</v>
      </c>
      <c r="P41" s="54" t="s">
        <v>370</v>
      </c>
      <c r="Q41" s="110">
        <v>1</v>
      </c>
      <c r="R41" s="85">
        <v>43132</v>
      </c>
      <c r="S41" s="85">
        <v>43465</v>
      </c>
      <c r="T41" s="86" t="s">
        <v>124</v>
      </c>
      <c r="U41" s="86" t="s">
        <v>79</v>
      </c>
      <c r="V41" s="86" t="s">
        <v>140</v>
      </c>
      <c r="W41" s="90" t="s">
        <v>50</v>
      </c>
      <c r="X41" s="114" t="s">
        <v>428</v>
      </c>
      <c r="Y41" s="89" t="s">
        <v>389</v>
      </c>
      <c r="Z41" s="228">
        <v>43343</v>
      </c>
      <c r="AA41" s="232"/>
      <c r="AB41" s="93">
        <v>0</v>
      </c>
      <c r="AC41" s="151">
        <f t="shared" si="0"/>
        <v>0</v>
      </c>
      <c r="AD41" s="152">
        <f t="shared" si="1"/>
        <v>0</v>
      </c>
      <c r="AE41" s="121" t="str">
        <f t="shared" si="2"/>
        <v>SIN INICIAR</v>
      </c>
      <c r="AF41" s="120" t="b">
        <f t="shared" si="3"/>
        <v>0</v>
      </c>
      <c r="AG41" s="240" t="str">
        <f t="shared" si="4"/>
        <v>SIN INICIAR</v>
      </c>
      <c r="AH41" s="232" t="s">
        <v>476</v>
      </c>
      <c r="AI41" s="101" t="s">
        <v>440</v>
      </c>
    </row>
    <row r="42" spans="1:35" s="149" customFormat="1" ht="121.5" customHeight="1" x14ac:dyDescent="0.25">
      <c r="A42" s="84">
        <v>2018</v>
      </c>
      <c r="B42" s="85">
        <v>43131</v>
      </c>
      <c r="C42" s="86" t="s">
        <v>45</v>
      </c>
      <c r="D42" s="87" t="s">
        <v>72</v>
      </c>
      <c r="E42" s="85">
        <v>43101</v>
      </c>
      <c r="F42" s="86">
        <v>4</v>
      </c>
      <c r="G42" s="87" t="s">
        <v>364</v>
      </c>
      <c r="H42" s="90" t="s">
        <v>57</v>
      </c>
      <c r="I42" s="53" t="s">
        <v>367</v>
      </c>
      <c r="J42" s="54" t="s">
        <v>368</v>
      </c>
      <c r="K42" s="86">
        <v>1</v>
      </c>
      <c r="L42" s="90" t="s">
        <v>48</v>
      </c>
      <c r="M42" s="64" t="s">
        <v>342</v>
      </c>
      <c r="N42" s="36">
        <v>1</v>
      </c>
      <c r="O42" s="84" t="s">
        <v>73</v>
      </c>
      <c r="P42" s="54" t="s">
        <v>370</v>
      </c>
      <c r="Q42" s="110">
        <v>1</v>
      </c>
      <c r="R42" s="85">
        <v>43132</v>
      </c>
      <c r="S42" s="85">
        <v>43465</v>
      </c>
      <c r="T42" s="86" t="s">
        <v>124</v>
      </c>
      <c r="U42" s="86" t="s">
        <v>79</v>
      </c>
      <c r="V42" s="86" t="s">
        <v>140</v>
      </c>
      <c r="W42" s="90" t="s">
        <v>50</v>
      </c>
      <c r="X42" s="84"/>
      <c r="Y42" s="89"/>
      <c r="Z42" s="228">
        <v>43343</v>
      </c>
      <c r="AA42" s="232" t="s">
        <v>445</v>
      </c>
      <c r="AB42" s="93">
        <v>1</v>
      </c>
      <c r="AC42" s="151">
        <f t="shared" si="0"/>
        <v>1</v>
      </c>
      <c r="AD42" s="152">
        <f t="shared" si="1"/>
        <v>1</v>
      </c>
      <c r="AE42" s="121" t="str">
        <f t="shared" si="2"/>
        <v>TERMINADA</v>
      </c>
      <c r="AF42" s="120" t="b">
        <f t="shared" si="3"/>
        <v>0</v>
      </c>
      <c r="AG42" s="240" t="str">
        <f t="shared" si="4"/>
        <v>TERMINADA</v>
      </c>
      <c r="AH42" s="232" t="s">
        <v>505</v>
      </c>
      <c r="AI42" s="101" t="s">
        <v>440</v>
      </c>
    </row>
    <row r="43" spans="1:35" s="149" customFormat="1" ht="127.5" x14ac:dyDescent="0.25">
      <c r="A43" s="84">
        <v>2018</v>
      </c>
      <c r="B43" s="85">
        <v>43131</v>
      </c>
      <c r="C43" s="86" t="s">
        <v>45</v>
      </c>
      <c r="D43" s="87" t="s">
        <v>72</v>
      </c>
      <c r="E43" s="85">
        <v>43101</v>
      </c>
      <c r="F43" s="86">
        <v>4</v>
      </c>
      <c r="G43" s="87" t="s">
        <v>364</v>
      </c>
      <c r="H43" s="90" t="s">
        <v>57</v>
      </c>
      <c r="I43" s="51" t="s">
        <v>369</v>
      </c>
      <c r="J43" s="54" t="s">
        <v>429</v>
      </c>
      <c r="K43" s="86">
        <v>1</v>
      </c>
      <c r="L43" s="90" t="s">
        <v>48</v>
      </c>
      <c r="M43" s="64"/>
      <c r="N43" s="36"/>
      <c r="O43" s="84" t="s">
        <v>73</v>
      </c>
      <c r="P43" s="54" t="s">
        <v>371</v>
      </c>
      <c r="Q43" s="110">
        <v>1</v>
      </c>
      <c r="R43" s="85">
        <v>43132</v>
      </c>
      <c r="S43" s="85">
        <v>43465</v>
      </c>
      <c r="T43" s="86" t="s">
        <v>124</v>
      </c>
      <c r="U43" s="86" t="s">
        <v>79</v>
      </c>
      <c r="V43" s="86" t="s">
        <v>140</v>
      </c>
      <c r="W43" s="90" t="s">
        <v>50</v>
      </c>
      <c r="X43" s="84"/>
      <c r="Y43" s="89"/>
      <c r="Z43" s="228">
        <v>43343</v>
      </c>
      <c r="AA43" s="232" t="s">
        <v>466</v>
      </c>
      <c r="AB43" s="93">
        <v>1</v>
      </c>
      <c r="AC43" s="151">
        <f t="shared" ref="AC43" si="5">IF(AB43="","",IF(OR(K43=0,K43="",Z43=""),"",(AB43*100%)/K43))</f>
        <v>1</v>
      </c>
      <c r="AD43" s="152">
        <f t="shared" ref="AD43" si="6">IF(OR(Q43="",AC43=""),"",IF(OR(Q43=0,AC43=0),0,IF((AC43*100%)/Q43&gt;100%,100%,(AC43*100%)/Q43)))</f>
        <v>1</v>
      </c>
      <c r="AE43" s="121" t="str">
        <f t="shared" si="2"/>
        <v>TERMINADA</v>
      </c>
      <c r="AF43" s="120" t="b">
        <f t="shared" si="3"/>
        <v>0</v>
      </c>
      <c r="AG43" s="240" t="str">
        <f t="shared" si="4"/>
        <v>TERMINADA</v>
      </c>
      <c r="AH43" s="232" t="s">
        <v>477</v>
      </c>
      <c r="AI43" s="101" t="s">
        <v>440</v>
      </c>
    </row>
    <row r="44" spans="1:35" s="149" customFormat="1" ht="114.75" x14ac:dyDescent="0.25">
      <c r="A44" s="84">
        <v>2018</v>
      </c>
      <c r="B44" s="85">
        <v>43131</v>
      </c>
      <c r="C44" s="86" t="s">
        <v>45</v>
      </c>
      <c r="D44" s="87" t="s">
        <v>72</v>
      </c>
      <c r="E44" s="85">
        <v>43101</v>
      </c>
      <c r="F44" s="86">
        <v>4</v>
      </c>
      <c r="G44" s="87" t="s">
        <v>346</v>
      </c>
      <c r="H44" s="90" t="s">
        <v>57</v>
      </c>
      <c r="I44" s="84" t="s">
        <v>35</v>
      </c>
      <c r="J44" s="87" t="s">
        <v>338</v>
      </c>
      <c r="K44" s="86">
        <v>2</v>
      </c>
      <c r="L44" s="90" t="s">
        <v>48</v>
      </c>
      <c r="M44" s="64" t="s">
        <v>35</v>
      </c>
      <c r="N44" s="36" t="s">
        <v>35</v>
      </c>
      <c r="O44" s="84" t="s">
        <v>73</v>
      </c>
      <c r="P44" s="86" t="s">
        <v>339</v>
      </c>
      <c r="Q44" s="110">
        <v>1</v>
      </c>
      <c r="R44" s="85">
        <v>43282</v>
      </c>
      <c r="S44" s="85">
        <v>43312</v>
      </c>
      <c r="T44" s="86" t="s">
        <v>124</v>
      </c>
      <c r="U44" s="86" t="s">
        <v>79</v>
      </c>
      <c r="V44" s="86" t="s">
        <v>140</v>
      </c>
      <c r="W44" s="90" t="s">
        <v>50</v>
      </c>
      <c r="X44" s="84"/>
      <c r="Y44" s="89"/>
      <c r="Z44" s="228">
        <v>43343</v>
      </c>
      <c r="AA44" s="94" t="s">
        <v>469</v>
      </c>
      <c r="AB44" s="93">
        <v>2</v>
      </c>
      <c r="AC44" s="151">
        <f t="shared" si="0"/>
        <v>1</v>
      </c>
      <c r="AD44" s="152">
        <f t="shared" si="1"/>
        <v>1</v>
      </c>
      <c r="AE44" s="121" t="str">
        <f>IF(AB44="","",IF(Z44&gt;=S44,IF(AD44=0%,"SIN INICIAR",IF(AD44=100%,"TERMINADA",IF(AD44&gt;0%,"EN PROCESO",IF(AD44&lt;0%,"INCUMPLIDA"))))))</f>
        <v>TERMINADA</v>
      </c>
      <c r="AF44" s="120" t="str">
        <f t="shared" si="3"/>
        <v>TERMINADA EXTEMPORANEA</v>
      </c>
      <c r="AG44" s="240" t="str">
        <f>IF(AB44="","",IF(Z44&gt;=S44,AE44,IF(Z44&gt;=S44,AF44)))</f>
        <v>TERMINADA</v>
      </c>
      <c r="AH44" s="94" t="s">
        <v>506</v>
      </c>
      <c r="AI44" s="101" t="s">
        <v>440</v>
      </c>
    </row>
    <row r="45" spans="1:35" s="149" customFormat="1" ht="254.25" customHeight="1" x14ac:dyDescent="0.25">
      <c r="A45" s="91">
        <v>2018</v>
      </c>
      <c r="B45" s="92">
        <v>43131</v>
      </c>
      <c r="C45" s="93" t="s">
        <v>45</v>
      </c>
      <c r="D45" s="94" t="s">
        <v>72</v>
      </c>
      <c r="E45" s="92">
        <v>43101</v>
      </c>
      <c r="F45" s="93">
        <v>5</v>
      </c>
      <c r="G45" s="94" t="s">
        <v>360</v>
      </c>
      <c r="H45" s="101" t="s">
        <v>60</v>
      </c>
      <c r="I45" s="91" t="s">
        <v>361</v>
      </c>
      <c r="J45" s="94" t="s">
        <v>362</v>
      </c>
      <c r="K45" s="93">
        <v>2</v>
      </c>
      <c r="L45" s="101" t="s">
        <v>48</v>
      </c>
      <c r="M45" s="67" t="s">
        <v>73</v>
      </c>
      <c r="N45" s="59" t="s">
        <v>291</v>
      </c>
      <c r="O45" s="91" t="s">
        <v>73</v>
      </c>
      <c r="P45" s="93" t="s">
        <v>291</v>
      </c>
      <c r="Q45" s="115">
        <v>1</v>
      </c>
      <c r="R45" s="92">
        <v>43132</v>
      </c>
      <c r="S45" s="92">
        <v>43465</v>
      </c>
      <c r="T45" s="93" t="s">
        <v>61</v>
      </c>
      <c r="U45" s="93" t="s">
        <v>79</v>
      </c>
      <c r="V45" s="93" t="s">
        <v>363</v>
      </c>
      <c r="W45" s="101" t="s">
        <v>50</v>
      </c>
      <c r="X45" s="114" t="s">
        <v>407</v>
      </c>
      <c r="Y45" s="89" t="s">
        <v>390</v>
      </c>
      <c r="Z45" s="228">
        <v>43343</v>
      </c>
      <c r="AA45" s="232" t="s">
        <v>467</v>
      </c>
      <c r="AB45" s="93">
        <v>1</v>
      </c>
      <c r="AC45" s="151">
        <f t="shared" si="0"/>
        <v>0.5</v>
      </c>
      <c r="AD45" s="152">
        <f t="shared" si="1"/>
        <v>0.5</v>
      </c>
      <c r="AE45" s="121" t="str">
        <f t="shared" si="2"/>
        <v>EN PROCESO</v>
      </c>
      <c r="AF45" s="120" t="b">
        <f t="shared" si="3"/>
        <v>0</v>
      </c>
      <c r="AG45" s="240" t="str">
        <f t="shared" si="4"/>
        <v>EN PROCESO</v>
      </c>
      <c r="AH45" s="232" t="s">
        <v>478</v>
      </c>
      <c r="AI45" s="101" t="s">
        <v>425</v>
      </c>
    </row>
    <row r="46" spans="1:35" s="149" customFormat="1" ht="234.75" customHeight="1" x14ac:dyDescent="0.25">
      <c r="A46" s="91">
        <v>2018</v>
      </c>
      <c r="B46" s="92">
        <v>43131</v>
      </c>
      <c r="C46" s="93" t="s">
        <v>45</v>
      </c>
      <c r="D46" s="94" t="s">
        <v>72</v>
      </c>
      <c r="E46" s="92">
        <v>43101</v>
      </c>
      <c r="F46" s="93">
        <v>5</v>
      </c>
      <c r="G46" s="94" t="s">
        <v>341</v>
      </c>
      <c r="H46" s="101" t="s">
        <v>60</v>
      </c>
      <c r="I46" s="91" t="s">
        <v>361</v>
      </c>
      <c r="J46" s="94" t="s">
        <v>362</v>
      </c>
      <c r="K46" s="93">
        <v>2</v>
      </c>
      <c r="L46" s="101" t="s">
        <v>48</v>
      </c>
      <c r="M46" s="67" t="s">
        <v>73</v>
      </c>
      <c r="N46" s="59" t="s">
        <v>291</v>
      </c>
      <c r="O46" s="91" t="s">
        <v>73</v>
      </c>
      <c r="P46" s="93" t="s">
        <v>291</v>
      </c>
      <c r="Q46" s="115">
        <v>1</v>
      </c>
      <c r="R46" s="92">
        <v>43132</v>
      </c>
      <c r="S46" s="92">
        <v>43465</v>
      </c>
      <c r="T46" s="93" t="s">
        <v>61</v>
      </c>
      <c r="U46" s="93" t="s">
        <v>79</v>
      </c>
      <c r="V46" s="93" t="s">
        <v>363</v>
      </c>
      <c r="W46" s="101" t="s">
        <v>50</v>
      </c>
      <c r="X46" s="91"/>
      <c r="Y46" s="96"/>
      <c r="Z46" s="228">
        <v>43343</v>
      </c>
      <c r="AA46" s="232" t="s">
        <v>467</v>
      </c>
      <c r="AB46" s="93">
        <v>1</v>
      </c>
      <c r="AC46" s="151">
        <f t="shared" si="0"/>
        <v>0.5</v>
      </c>
      <c r="AD46" s="152">
        <f t="shared" si="1"/>
        <v>0.5</v>
      </c>
      <c r="AE46" s="121" t="str">
        <f t="shared" si="2"/>
        <v>EN PROCESO</v>
      </c>
      <c r="AF46" s="120" t="b">
        <f t="shared" si="3"/>
        <v>0</v>
      </c>
      <c r="AG46" s="240" t="str">
        <f t="shared" si="4"/>
        <v>EN PROCESO</v>
      </c>
      <c r="AH46" s="232" t="s">
        <v>507</v>
      </c>
      <c r="AI46" s="101" t="s">
        <v>440</v>
      </c>
    </row>
    <row r="47" spans="1:35" s="149" customFormat="1" ht="74.25" customHeight="1" x14ac:dyDescent="0.25">
      <c r="A47" s="84">
        <v>2018</v>
      </c>
      <c r="B47" s="85">
        <v>43131</v>
      </c>
      <c r="C47" s="86" t="s">
        <v>45</v>
      </c>
      <c r="D47" s="87" t="s">
        <v>72</v>
      </c>
      <c r="E47" s="85">
        <v>43101</v>
      </c>
      <c r="F47" s="86">
        <v>5</v>
      </c>
      <c r="G47" s="87" t="s">
        <v>346</v>
      </c>
      <c r="H47" s="90" t="s">
        <v>60</v>
      </c>
      <c r="I47" s="84" t="s">
        <v>35</v>
      </c>
      <c r="J47" s="102" t="s">
        <v>338</v>
      </c>
      <c r="K47" s="86">
        <v>2</v>
      </c>
      <c r="L47" s="90" t="s">
        <v>48</v>
      </c>
      <c r="M47" s="64" t="s">
        <v>35</v>
      </c>
      <c r="N47" s="36" t="s">
        <v>35</v>
      </c>
      <c r="O47" s="84" t="s">
        <v>73</v>
      </c>
      <c r="P47" s="86" t="s">
        <v>339</v>
      </c>
      <c r="Q47" s="110">
        <v>1</v>
      </c>
      <c r="R47" s="85">
        <v>43282</v>
      </c>
      <c r="S47" s="85">
        <v>43312</v>
      </c>
      <c r="T47" s="86" t="s">
        <v>61</v>
      </c>
      <c r="U47" s="86" t="s">
        <v>79</v>
      </c>
      <c r="V47" s="86" t="s">
        <v>141</v>
      </c>
      <c r="W47" s="90" t="s">
        <v>50</v>
      </c>
      <c r="X47" s="84"/>
      <c r="Y47" s="89"/>
      <c r="Z47" s="228">
        <v>43343</v>
      </c>
      <c r="AA47" s="94" t="s">
        <v>468</v>
      </c>
      <c r="AB47" s="93">
        <v>2</v>
      </c>
      <c r="AC47" s="151">
        <f t="shared" si="0"/>
        <v>1</v>
      </c>
      <c r="AD47" s="152">
        <f t="shared" si="1"/>
        <v>1</v>
      </c>
      <c r="AE47" s="121" t="str">
        <f>IF(AB47="","",IF(Z47&gt;=S47,IF(AD47=0%,"SIN INICIAR",IF(AD47=100%,"TERMINADA",IF(AD47&gt;0%,"EN PROCESO",IF(AD47&lt;0%,"INCUMPLIDA"))))))</f>
        <v>TERMINADA</v>
      </c>
      <c r="AF47" s="120" t="str">
        <f t="shared" si="3"/>
        <v>TERMINADA EXTEMPORANEA</v>
      </c>
      <c r="AG47" s="240" t="str">
        <f>IF(AB47="","",IF(Z47&gt;=S47,AE47,IF(Z47&gt;=S47,AF47)))</f>
        <v>TERMINADA</v>
      </c>
      <c r="AH47" s="94" t="s">
        <v>508</v>
      </c>
      <c r="AI47" s="101" t="s">
        <v>440</v>
      </c>
    </row>
    <row r="48" spans="1:35" s="149" customFormat="1" ht="161.25" customHeight="1" x14ac:dyDescent="0.25">
      <c r="A48" s="91">
        <v>2018</v>
      </c>
      <c r="B48" s="92">
        <v>43131</v>
      </c>
      <c r="C48" s="93" t="s">
        <v>45</v>
      </c>
      <c r="D48" s="94" t="s">
        <v>72</v>
      </c>
      <c r="E48" s="92">
        <v>43101</v>
      </c>
      <c r="F48" s="93">
        <v>6</v>
      </c>
      <c r="G48" s="54" t="s">
        <v>372</v>
      </c>
      <c r="H48" s="101" t="s">
        <v>76</v>
      </c>
      <c r="I48" s="52" t="s">
        <v>373</v>
      </c>
      <c r="J48" s="94" t="s">
        <v>143</v>
      </c>
      <c r="K48" s="86">
        <v>1</v>
      </c>
      <c r="L48" s="90" t="s">
        <v>48</v>
      </c>
      <c r="M48" s="64" t="s">
        <v>292</v>
      </c>
      <c r="N48" s="36">
        <v>2</v>
      </c>
      <c r="O48" s="91" t="s">
        <v>73</v>
      </c>
      <c r="P48" s="93" t="s">
        <v>292</v>
      </c>
      <c r="Q48" s="115">
        <v>1</v>
      </c>
      <c r="R48" s="92">
        <v>43132</v>
      </c>
      <c r="S48" s="92">
        <v>43465</v>
      </c>
      <c r="T48" s="93" t="s">
        <v>77</v>
      </c>
      <c r="U48" s="86" t="s">
        <v>144</v>
      </c>
      <c r="V48" s="86" t="s">
        <v>144</v>
      </c>
      <c r="W48" s="90" t="s">
        <v>50</v>
      </c>
      <c r="X48" s="114" t="s">
        <v>408</v>
      </c>
      <c r="Y48" s="89" t="s">
        <v>389</v>
      </c>
      <c r="Z48" s="228">
        <v>43343</v>
      </c>
      <c r="AA48" s="232" t="s">
        <v>479</v>
      </c>
      <c r="AB48" s="232">
        <v>0.5</v>
      </c>
      <c r="AC48" s="151">
        <f t="shared" si="0"/>
        <v>0.5</v>
      </c>
      <c r="AD48" s="152">
        <f t="shared" si="1"/>
        <v>0.5</v>
      </c>
      <c r="AE48" s="121" t="str">
        <f t="shared" si="2"/>
        <v>EN PROCESO</v>
      </c>
      <c r="AF48" s="120" t="b">
        <f t="shared" si="3"/>
        <v>0</v>
      </c>
      <c r="AG48" s="240" t="str">
        <f t="shared" si="4"/>
        <v>EN PROCESO</v>
      </c>
      <c r="AH48" s="232" t="s">
        <v>480</v>
      </c>
      <c r="AI48" s="101" t="s">
        <v>413</v>
      </c>
    </row>
    <row r="49" spans="1:35" s="149" customFormat="1" ht="213.75" x14ac:dyDescent="0.25">
      <c r="A49" s="91">
        <v>2018</v>
      </c>
      <c r="B49" s="92">
        <v>43131</v>
      </c>
      <c r="C49" s="93" t="s">
        <v>45</v>
      </c>
      <c r="D49" s="94" t="s">
        <v>72</v>
      </c>
      <c r="E49" s="92">
        <v>43101</v>
      </c>
      <c r="F49" s="93">
        <v>6</v>
      </c>
      <c r="G49" s="54" t="s">
        <v>344</v>
      </c>
      <c r="H49" s="101" t="s">
        <v>76</v>
      </c>
      <c r="I49" s="52" t="s">
        <v>345</v>
      </c>
      <c r="J49" s="94" t="s">
        <v>143</v>
      </c>
      <c r="K49" s="86">
        <v>1</v>
      </c>
      <c r="L49" s="90" t="s">
        <v>48</v>
      </c>
      <c r="M49" s="64" t="s">
        <v>292</v>
      </c>
      <c r="N49" s="36">
        <v>2</v>
      </c>
      <c r="O49" s="91" t="s">
        <v>73</v>
      </c>
      <c r="P49" s="93" t="s">
        <v>292</v>
      </c>
      <c r="Q49" s="115">
        <v>1</v>
      </c>
      <c r="R49" s="92">
        <v>43132</v>
      </c>
      <c r="S49" s="92">
        <v>43465</v>
      </c>
      <c r="T49" s="93" t="s">
        <v>77</v>
      </c>
      <c r="U49" s="86" t="s">
        <v>144</v>
      </c>
      <c r="V49" s="86" t="s">
        <v>144</v>
      </c>
      <c r="W49" s="90"/>
      <c r="X49" s="84"/>
      <c r="Y49" s="89"/>
      <c r="Z49" s="228">
        <v>43343</v>
      </c>
      <c r="AA49" s="232" t="s">
        <v>481</v>
      </c>
      <c r="AB49" s="232">
        <v>0.5</v>
      </c>
      <c r="AC49" s="151">
        <f t="shared" si="0"/>
        <v>0.5</v>
      </c>
      <c r="AD49" s="152">
        <f t="shared" si="1"/>
        <v>0.5</v>
      </c>
      <c r="AE49" s="121" t="str">
        <f t="shared" si="2"/>
        <v>EN PROCESO</v>
      </c>
      <c r="AF49" s="120" t="b">
        <f t="shared" si="3"/>
        <v>0</v>
      </c>
      <c r="AG49" s="240" t="str">
        <f t="shared" si="4"/>
        <v>EN PROCESO</v>
      </c>
      <c r="AH49" s="232" t="s">
        <v>482</v>
      </c>
      <c r="AI49" s="101" t="s">
        <v>413</v>
      </c>
    </row>
    <row r="50" spans="1:35" s="149" customFormat="1" ht="117" customHeight="1" x14ac:dyDescent="0.25">
      <c r="A50" s="84">
        <v>2018</v>
      </c>
      <c r="B50" s="85">
        <v>43131</v>
      </c>
      <c r="C50" s="86" t="s">
        <v>45</v>
      </c>
      <c r="D50" s="87" t="s">
        <v>72</v>
      </c>
      <c r="E50" s="85">
        <v>43101</v>
      </c>
      <c r="F50" s="86">
        <v>6</v>
      </c>
      <c r="G50" s="87" t="s">
        <v>346</v>
      </c>
      <c r="H50" s="90" t="s">
        <v>76</v>
      </c>
      <c r="I50" s="84" t="s">
        <v>35</v>
      </c>
      <c r="J50" s="87" t="s">
        <v>340</v>
      </c>
      <c r="K50" s="86">
        <v>2</v>
      </c>
      <c r="L50" s="90" t="s">
        <v>48</v>
      </c>
      <c r="M50" s="64" t="s">
        <v>35</v>
      </c>
      <c r="N50" s="36" t="s">
        <v>35</v>
      </c>
      <c r="O50" s="84" t="s">
        <v>73</v>
      </c>
      <c r="P50" s="86" t="s">
        <v>339</v>
      </c>
      <c r="Q50" s="110">
        <v>1</v>
      </c>
      <c r="R50" s="85">
        <v>43282</v>
      </c>
      <c r="S50" s="85">
        <v>43312</v>
      </c>
      <c r="T50" s="86" t="s">
        <v>77</v>
      </c>
      <c r="U50" s="86" t="s">
        <v>144</v>
      </c>
      <c r="V50" s="86" t="s">
        <v>144</v>
      </c>
      <c r="W50" s="90" t="s">
        <v>50</v>
      </c>
      <c r="X50" s="84"/>
      <c r="Y50" s="89"/>
      <c r="Z50" s="228">
        <v>43343</v>
      </c>
      <c r="AA50" s="94" t="s">
        <v>483</v>
      </c>
      <c r="AB50" s="93">
        <v>2</v>
      </c>
      <c r="AC50" s="151">
        <f t="shared" si="0"/>
        <v>1</v>
      </c>
      <c r="AD50" s="152">
        <f t="shared" si="1"/>
        <v>1</v>
      </c>
      <c r="AE50" s="121" t="str">
        <f>IF(AB50="","",IF(Z50&gt;=S50,IF(AD50=0%,"SIN INICIAR",IF(AD50=100%,"TERMINADA",IF(AD50&gt;0%,"EN PROCESO",IF(AD50&lt;0%,"INCUMPLIDA"))))))</f>
        <v>TERMINADA</v>
      </c>
      <c r="AF50" s="120" t="str">
        <f t="shared" si="3"/>
        <v>TERMINADA EXTEMPORANEA</v>
      </c>
      <c r="AG50" s="240" t="str">
        <f>IF(AB50="","",IF(Z50&gt;=S50,AE50,IF(Z50&gt;=S50,AF50)))</f>
        <v>TERMINADA</v>
      </c>
      <c r="AH50" s="94" t="s">
        <v>484</v>
      </c>
      <c r="AI50" s="101" t="s">
        <v>413</v>
      </c>
    </row>
    <row r="51" spans="1:35" s="149" customFormat="1" ht="212.25" customHeight="1" x14ac:dyDescent="0.25">
      <c r="A51" s="84">
        <v>2018</v>
      </c>
      <c r="B51" s="85">
        <v>43131</v>
      </c>
      <c r="C51" s="86" t="s">
        <v>45</v>
      </c>
      <c r="D51" s="87" t="s">
        <v>72</v>
      </c>
      <c r="E51" s="85">
        <v>43101</v>
      </c>
      <c r="F51" s="86">
        <v>7</v>
      </c>
      <c r="G51" s="54" t="s">
        <v>374</v>
      </c>
      <c r="H51" s="90" t="s">
        <v>63</v>
      </c>
      <c r="I51" s="51" t="s">
        <v>375</v>
      </c>
      <c r="J51" s="87" t="s">
        <v>376</v>
      </c>
      <c r="K51" s="86">
        <v>2</v>
      </c>
      <c r="L51" s="90" t="s">
        <v>48</v>
      </c>
      <c r="M51" s="64" t="s">
        <v>293</v>
      </c>
      <c r="N51" s="36">
        <v>1</v>
      </c>
      <c r="O51" s="84" t="s">
        <v>73</v>
      </c>
      <c r="P51" s="86" t="s">
        <v>377</v>
      </c>
      <c r="Q51" s="110">
        <v>1</v>
      </c>
      <c r="R51" s="85">
        <v>43132</v>
      </c>
      <c r="S51" s="85">
        <v>43465</v>
      </c>
      <c r="T51" s="86" t="s">
        <v>64</v>
      </c>
      <c r="U51" s="86" t="s">
        <v>145</v>
      </c>
      <c r="V51" s="86" t="s">
        <v>378</v>
      </c>
      <c r="W51" s="90" t="s">
        <v>50</v>
      </c>
      <c r="X51" s="134"/>
      <c r="Y51" s="89"/>
      <c r="Z51" s="228">
        <v>43343</v>
      </c>
      <c r="AA51" s="94" t="s">
        <v>461</v>
      </c>
      <c r="AB51" s="232">
        <v>1</v>
      </c>
      <c r="AC51" s="151">
        <f t="shared" si="0"/>
        <v>0.5</v>
      </c>
      <c r="AD51" s="152">
        <f t="shared" si="1"/>
        <v>0.5</v>
      </c>
      <c r="AE51" s="121" t="str">
        <f t="shared" si="2"/>
        <v>EN PROCESO</v>
      </c>
      <c r="AF51" s="120" t="b">
        <f t="shared" si="3"/>
        <v>0</v>
      </c>
      <c r="AG51" s="240" t="str">
        <f t="shared" si="4"/>
        <v>EN PROCESO</v>
      </c>
      <c r="AH51" s="241" t="s">
        <v>494</v>
      </c>
      <c r="AI51" s="101" t="s">
        <v>387</v>
      </c>
    </row>
    <row r="52" spans="1:35" s="149" customFormat="1" ht="162.75" customHeight="1" x14ac:dyDescent="0.25">
      <c r="A52" s="84">
        <v>2018</v>
      </c>
      <c r="B52" s="85">
        <v>43131</v>
      </c>
      <c r="C52" s="86" t="s">
        <v>45</v>
      </c>
      <c r="D52" s="87" t="s">
        <v>72</v>
      </c>
      <c r="E52" s="85">
        <v>43101</v>
      </c>
      <c r="F52" s="86">
        <v>7</v>
      </c>
      <c r="G52" s="54" t="s">
        <v>343</v>
      </c>
      <c r="H52" s="90" t="s">
        <v>63</v>
      </c>
      <c r="I52" s="51" t="s">
        <v>75</v>
      </c>
      <c r="J52" s="87" t="s">
        <v>376</v>
      </c>
      <c r="K52" s="86">
        <v>2</v>
      </c>
      <c r="L52" s="90" t="s">
        <v>48</v>
      </c>
      <c r="M52" s="64" t="s">
        <v>293</v>
      </c>
      <c r="N52" s="36">
        <v>1</v>
      </c>
      <c r="O52" s="84" t="s">
        <v>73</v>
      </c>
      <c r="P52" s="86" t="s">
        <v>377</v>
      </c>
      <c r="Q52" s="110">
        <v>1</v>
      </c>
      <c r="R52" s="85">
        <v>43132</v>
      </c>
      <c r="S52" s="85">
        <v>43465</v>
      </c>
      <c r="T52" s="86" t="s">
        <v>64</v>
      </c>
      <c r="U52" s="86" t="s">
        <v>145</v>
      </c>
      <c r="V52" s="86" t="s">
        <v>378</v>
      </c>
      <c r="W52" s="90" t="s">
        <v>50</v>
      </c>
      <c r="X52" s="134" t="s">
        <v>409</v>
      </c>
      <c r="Y52" s="89" t="s">
        <v>387</v>
      </c>
      <c r="Z52" s="228">
        <v>43343</v>
      </c>
      <c r="AA52" s="94" t="s">
        <v>461</v>
      </c>
      <c r="AB52" s="232">
        <v>1</v>
      </c>
      <c r="AC52" s="151">
        <f t="shared" si="0"/>
        <v>0.5</v>
      </c>
      <c r="AD52" s="152">
        <f t="shared" si="1"/>
        <v>0.5</v>
      </c>
      <c r="AE52" s="121" t="str">
        <f t="shared" si="2"/>
        <v>EN PROCESO</v>
      </c>
      <c r="AF52" s="120" t="b">
        <f t="shared" si="3"/>
        <v>0</v>
      </c>
      <c r="AG52" s="240" t="str">
        <f t="shared" si="4"/>
        <v>EN PROCESO</v>
      </c>
      <c r="AH52" s="241" t="s">
        <v>494</v>
      </c>
      <c r="AI52" s="101" t="s">
        <v>387</v>
      </c>
    </row>
    <row r="53" spans="1:35" s="149" customFormat="1" ht="238.5" customHeight="1" x14ac:dyDescent="0.25">
      <c r="A53" s="84">
        <v>2018</v>
      </c>
      <c r="B53" s="85">
        <v>43131</v>
      </c>
      <c r="C53" s="86" t="s">
        <v>45</v>
      </c>
      <c r="D53" s="87" t="s">
        <v>72</v>
      </c>
      <c r="E53" s="85">
        <v>43101</v>
      </c>
      <c r="F53" s="86">
        <v>7</v>
      </c>
      <c r="G53" s="87" t="s">
        <v>346</v>
      </c>
      <c r="H53" s="90" t="s">
        <v>63</v>
      </c>
      <c r="I53" s="84" t="s">
        <v>35</v>
      </c>
      <c r="J53" s="87" t="s">
        <v>338</v>
      </c>
      <c r="K53" s="86">
        <v>2</v>
      </c>
      <c r="L53" s="90" t="s">
        <v>48</v>
      </c>
      <c r="M53" s="64" t="s">
        <v>35</v>
      </c>
      <c r="N53" s="36" t="s">
        <v>35</v>
      </c>
      <c r="O53" s="84" t="s">
        <v>73</v>
      </c>
      <c r="P53" s="86" t="s">
        <v>339</v>
      </c>
      <c r="Q53" s="110">
        <v>1</v>
      </c>
      <c r="R53" s="85">
        <v>43282</v>
      </c>
      <c r="S53" s="85">
        <v>43312</v>
      </c>
      <c r="T53" s="86" t="s">
        <v>64</v>
      </c>
      <c r="U53" s="86" t="s">
        <v>145</v>
      </c>
      <c r="V53" s="86" t="s">
        <v>146</v>
      </c>
      <c r="W53" s="90" t="s">
        <v>50</v>
      </c>
      <c r="X53" s="84"/>
      <c r="Y53" s="89"/>
      <c r="Z53" s="228">
        <v>43343</v>
      </c>
      <c r="AA53" s="94" t="s">
        <v>462</v>
      </c>
      <c r="AB53" s="93">
        <v>0.5</v>
      </c>
      <c r="AC53" s="151">
        <f t="shared" si="0"/>
        <v>0.25</v>
      </c>
      <c r="AD53" s="152">
        <f t="shared" si="1"/>
        <v>0.25</v>
      </c>
      <c r="AE53" s="121" t="b">
        <f t="shared" si="2"/>
        <v>0</v>
      </c>
      <c r="AF53" s="120" t="str">
        <f t="shared" si="3"/>
        <v>INCUMPLIDA</v>
      </c>
      <c r="AG53" s="240" t="str">
        <f t="shared" si="4"/>
        <v>INCUMPLIDA</v>
      </c>
      <c r="AH53" s="241" t="s">
        <v>495</v>
      </c>
      <c r="AI53" s="101" t="s">
        <v>387</v>
      </c>
    </row>
    <row r="54" spans="1:35" s="149" customFormat="1" ht="293.25" customHeight="1" x14ac:dyDescent="0.25">
      <c r="A54" s="84">
        <v>2018</v>
      </c>
      <c r="B54" s="85">
        <v>43131</v>
      </c>
      <c r="C54" s="86" t="s">
        <v>45</v>
      </c>
      <c r="D54" s="87" t="s">
        <v>72</v>
      </c>
      <c r="E54" s="85">
        <v>43101</v>
      </c>
      <c r="F54" s="86">
        <v>8</v>
      </c>
      <c r="G54" s="87" t="s">
        <v>355</v>
      </c>
      <c r="H54" s="90" t="s">
        <v>52</v>
      </c>
      <c r="I54" s="84" t="s">
        <v>356</v>
      </c>
      <c r="J54" s="87" t="s">
        <v>147</v>
      </c>
      <c r="K54" s="86">
        <v>1</v>
      </c>
      <c r="L54" s="90" t="s">
        <v>48</v>
      </c>
      <c r="M54" s="64" t="s">
        <v>294</v>
      </c>
      <c r="N54" s="60">
        <v>2</v>
      </c>
      <c r="O54" s="84" t="s">
        <v>73</v>
      </c>
      <c r="P54" s="86" t="s">
        <v>294</v>
      </c>
      <c r="Q54" s="110">
        <v>1</v>
      </c>
      <c r="R54" s="85">
        <v>43132</v>
      </c>
      <c r="S54" s="85">
        <v>43465</v>
      </c>
      <c r="T54" s="86" t="s">
        <v>53</v>
      </c>
      <c r="U54" s="86" t="s">
        <v>54</v>
      </c>
      <c r="V54" s="86" t="s">
        <v>148</v>
      </c>
      <c r="W54" s="90" t="s">
        <v>50</v>
      </c>
      <c r="X54" s="114" t="s">
        <v>410</v>
      </c>
      <c r="Y54" s="89" t="s">
        <v>391</v>
      </c>
      <c r="Z54" s="228">
        <v>43343</v>
      </c>
      <c r="AA54" s="232" t="s">
        <v>416</v>
      </c>
      <c r="AB54" s="93">
        <v>0.5</v>
      </c>
      <c r="AC54" s="151">
        <f t="shared" si="0"/>
        <v>0.5</v>
      </c>
      <c r="AD54" s="152">
        <f t="shared" si="1"/>
        <v>0.5</v>
      </c>
      <c r="AE54" s="121" t="str">
        <f t="shared" si="2"/>
        <v>EN PROCESO</v>
      </c>
      <c r="AF54" s="120" t="b">
        <f t="shared" si="3"/>
        <v>0</v>
      </c>
      <c r="AG54" s="240" t="str">
        <f t="shared" si="4"/>
        <v>EN PROCESO</v>
      </c>
      <c r="AH54" s="232" t="s">
        <v>499</v>
      </c>
      <c r="AI54" s="101" t="s">
        <v>413</v>
      </c>
    </row>
    <row r="55" spans="1:35" s="149" customFormat="1" ht="165.75" x14ac:dyDescent="0.25">
      <c r="A55" s="84">
        <v>2018</v>
      </c>
      <c r="B55" s="85">
        <v>43131</v>
      </c>
      <c r="C55" s="86" t="s">
        <v>45</v>
      </c>
      <c r="D55" s="87" t="s">
        <v>72</v>
      </c>
      <c r="E55" s="85">
        <v>43101</v>
      </c>
      <c r="F55" s="86">
        <v>8</v>
      </c>
      <c r="G55" s="87" t="s">
        <v>346</v>
      </c>
      <c r="H55" s="90" t="s">
        <v>52</v>
      </c>
      <c r="I55" s="84" t="s">
        <v>35</v>
      </c>
      <c r="J55" s="87" t="s">
        <v>414</v>
      </c>
      <c r="K55" s="86">
        <v>2</v>
      </c>
      <c r="L55" s="90" t="s">
        <v>48</v>
      </c>
      <c r="M55" s="37" t="s">
        <v>35</v>
      </c>
      <c r="N55" s="36" t="s">
        <v>35</v>
      </c>
      <c r="O55" s="84" t="s">
        <v>73</v>
      </c>
      <c r="P55" s="86" t="s">
        <v>339</v>
      </c>
      <c r="Q55" s="110">
        <v>1</v>
      </c>
      <c r="R55" s="85">
        <v>43132</v>
      </c>
      <c r="S55" s="85">
        <v>43465</v>
      </c>
      <c r="T55" s="86" t="s">
        <v>53</v>
      </c>
      <c r="U55" s="86" t="s">
        <v>54</v>
      </c>
      <c r="V55" s="86" t="s">
        <v>148</v>
      </c>
      <c r="W55" s="90" t="s">
        <v>50</v>
      </c>
      <c r="X55" s="84"/>
      <c r="Y55" s="89"/>
      <c r="Z55" s="228">
        <v>43343</v>
      </c>
      <c r="AA55" s="94" t="s">
        <v>417</v>
      </c>
      <c r="AB55" s="93">
        <v>0.5</v>
      </c>
      <c r="AC55" s="151">
        <f t="shared" si="0"/>
        <v>0.25</v>
      </c>
      <c r="AD55" s="152">
        <f t="shared" si="1"/>
        <v>0.25</v>
      </c>
      <c r="AE55" s="121" t="str">
        <f t="shared" si="2"/>
        <v>EN PROCESO</v>
      </c>
      <c r="AF55" s="120" t="b">
        <f t="shared" si="3"/>
        <v>0</v>
      </c>
      <c r="AG55" s="240" t="str">
        <f t="shared" si="4"/>
        <v>EN PROCESO</v>
      </c>
      <c r="AH55" s="241" t="s">
        <v>500</v>
      </c>
      <c r="AI55" s="101" t="s">
        <v>413</v>
      </c>
    </row>
    <row r="56" spans="1:35" s="149" customFormat="1" ht="76.5" x14ac:dyDescent="0.25">
      <c r="A56" s="91">
        <v>2018</v>
      </c>
      <c r="B56" s="92">
        <v>43131</v>
      </c>
      <c r="C56" s="93" t="s">
        <v>45</v>
      </c>
      <c r="D56" s="93" t="s">
        <v>296</v>
      </c>
      <c r="E56" s="92">
        <v>43101</v>
      </c>
      <c r="F56" s="93" t="s">
        <v>150</v>
      </c>
      <c r="G56" s="93" t="s">
        <v>309</v>
      </c>
      <c r="H56" s="101" t="s">
        <v>60</v>
      </c>
      <c r="I56" s="97" t="s">
        <v>35</v>
      </c>
      <c r="J56" s="98" t="s">
        <v>297</v>
      </c>
      <c r="K56" s="99">
        <v>1</v>
      </c>
      <c r="L56" s="100" t="s">
        <v>48</v>
      </c>
      <c r="M56" s="68" t="s">
        <v>35</v>
      </c>
      <c r="N56" s="61">
        <v>1</v>
      </c>
      <c r="O56" s="97" t="s">
        <v>35</v>
      </c>
      <c r="P56" s="116" t="s">
        <v>298</v>
      </c>
      <c r="Q56" s="112">
        <v>1</v>
      </c>
      <c r="R56" s="113">
        <v>43221</v>
      </c>
      <c r="S56" s="113">
        <v>43250</v>
      </c>
      <c r="T56" s="99" t="s">
        <v>124</v>
      </c>
      <c r="U56" s="93" t="s">
        <v>79</v>
      </c>
      <c r="V56" s="99" t="s">
        <v>287</v>
      </c>
      <c r="W56" s="100" t="s">
        <v>50</v>
      </c>
      <c r="X56" s="97"/>
      <c r="Y56" s="138"/>
      <c r="Z56" s="228">
        <v>43343</v>
      </c>
      <c r="AA56" s="94" t="s">
        <v>470</v>
      </c>
      <c r="AB56" s="93">
        <v>1</v>
      </c>
      <c r="AC56" s="151">
        <f t="shared" si="0"/>
        <v>1</v>
      </c>
      <c r="AD56" s="152">
        <f t="shared" si="1"/>
        <v>1</v>
      </c>
      <c r="AE56" s="121" t="str">
        <f>IF(AB56="","",IF(Z56&gt;=S56,IF(AD56=0%,"SIN INICIAR",IF(AD56=100%,"TERMINADA",IF(AD56&gt;0%,"EN PROCESO",IF(AD56&lt;0%,"INCUMPLIDA"))))))</f>
        <v>TERMINADA</v>
      </c>
      <c r="AF56" s="120" t="str">
        <f t="shared" ref="AF56" si="7">IF(AB56="","",IF(Z56&gt;=S56,IF(AD56&lt;100%,"INCUMPLIDA",IF(AD56=100%,"TERMINADA EXTEMPORANEA"))))</f>
        <v>TERMINADA EXTEMPORANEA</v>
      </c>
      <c r="AG56" s="240" t="str">
        <f>IF(AB56="","",IF(Z56&gt;=S56,AE56,IF(Z56&gt;=S56,AF56)))</f>
        <v>TERMINADA</v>
      </c>
      <c r="AH56" s="94" t="s">
        <v>524</v>
      </c>
      <c r="AI56" s="101" t="s">
        <v>440</v>
      </c>
    </row>
    <row r="57" spans="1:35" s="149" customFormat="1" ht="89.25" x14ac:dyDescent="0.25">
      <c r="A57" s="91">
        <v>2018</v>
      </c>
      <c r="B57" s="92">
        <v>43131</v>
      </c>
      <c r="C57" s="93" t="s">
        <v>45</v>
      </c>
      <c r="D57" s="93" t="s">
        <v>296</v>
      </c>
      <c r="E57" s="92">
        <v>43101</v>
      </c>
      <c r="F57" s="93" t="s">
        <v>153</v>
      </c>
      <c r="G57" s="93" t="s">
        <v>310</v>
      </c>
      <c r="H57" s="101" t="s">
        <v>60</v>
      </c>
      <c r="I57" s="97" t="s">
        <v>35</v>
      </c>
      <c r="J57" s="98" t="s">
        <v>299</v>
      </c>
      <c r="K57" s="99">
        <v>1</v>
      </c>
      <c r="L57" s="100" t="s">
        <v>48</v>
      </c>
      <c r="M57" s="65" t="s">
        <v>35</v>
      </c>
      <c r="N57" s="55">
        <v>1</v>
      </c>
      <c r="O57" s="97" t="s">
        <v>35</v>
      </c>
      <c r="P57" s="116" t="s">
        <v>300</v>
      </c>
      <c r="Q57" s="112">
        <v>1</v>
      </c>
      <c r="R57" s="113">
        <v>43221</v>
      </c>
      <c r="S57" s="113">
        <v>43250</v>
      </c>
      <c r="T57" s="99" t="s">
        <v>124</v>
      </c>
      <c r="U57" s="93" t="s">
        <v>79</v>
      </c>
      <c r="V57" s="99" t="s">
        <v>287</v>
      </c>
      <c r="W57" s="100" t="s">
        <v>50</v>
      </c>
      <c r="X57" s="97"/>
      <c r="Y57" s="138"/>
      <c r="Z57" s="228">
        <v>43343</v>
      </c>
      <c r="AA57" s="94" t="s">
        <v>471</v>
      </c>
      <c r="AB57" s="93">
        <v>1</v>
      </c>
      <c r="AC57" s="151">
        <f t="shared" si="0"/>
        <v>1</v>
      </c>
      <c r="AD57" s="152">
        <f t="shared" si="1"/>
        <v>1</v>
      </c>
      <c r="AE57" s="121" t="str">
        <f>IF(AB57="","",IF(Z57&gt;=S57,IF(AD57=0%,"SIN INICIAR",IF(AD57=100%,"TERMINADA",IF(AD57&gt;0%,"EN PROCESO",IF(AD57&lt;0%,"INCUMPLIDA"))))))</f>
        <v>TERMINADA</v>
      </c>
      <c r="AF57" s="120" t="str">
        <f t="shared" si="3"/>
        <v>TERMINADA EXTEMPORANEA</v>
      </c>
      <c r="AG57" s="240" t="str">
        <f>IF(AB57="","",IF(Z57&gt;=S57,AE57,IF(Z57&gt;=S57,AF57)))</f>
        <v>TERMINADA</v>
      </c>
      <c r="AH57" s="94" t="s">
        <v>525</v>
      </c>
      <c r="AI57" s="101" t="s">
        <v>440</v>
      </c>
    </row>
    <row r="58" spans="1:35" s="149" customFormat="1" ht="63.75" x14ac:dyDescent="0.25">
      <c r="A58" s="91">
        <v>2018</v>
      </c>
      <c r="B58" s="92">
        <v>43131</v>
      </c>
      <c r="C58" s="93" t="s">
        <v>45</v>
      </c>
      <c r="D58" s="93" t="s">
        <v>296</v>
      </c>
      <c r="E58" s="92">
        <v>43101</v>
      </c>
      <c r="F58" s="93" t="s">
        <v>190</v>
      </c>
      <c r="G58" s="93" t="s">
        <v>309</v>
      </c>
      <c r="H58" s="101" t="s">
        <v>60</v>
      </c>
      <c r="I58" s="97" t="s">
        <v>35</v>
      </c>
      <c r="J58" s="98" t="s">
        <v>301</v>
      </c>
      <c r="K58" s="99">
        <v>1</v>
      </c>
      <c r="L58" s="100" t="s">
        <v>48</v>
      </c>
      <c r="M58" s="65" t="s">
        <v>35</v>
      </c>
      <c r="N58" s="55">
        <v>1</v>
      </c>
      <c r="O58" s="97" t="s">
        <v>35</v>
      </c>
      <c r="P58" s="116" t="s">
        <v>302</v>
      </c>
      <c r="Q58" s="112">
        <v>1</v>
      </c>
      <c r="R58" s="113">
        <v>43252</v>
      </c>
      <c r="S58" s="113">
        <v>43281</v>
      </c>
      <c r="T58" s="99" t="s">
        <v>124</v>
      </c>
      <c r="U58" s="93" t="s">
        <v>79</v>
      </c>
      <c r="V58" s="99" t="s">
        <v>287</v>
      </c>
      <c r="W58" s="100" t="s">
        <v>50</v>
      </c>
      <c r="X58" s="97"/>
      <c r="Y58" s="138"/>
      <c r="Z58" s="228">
        <v>43343</v>
      </c>
      <c r="AA58" s="94" t="s">
        <v>472</v>
      </c>
      <c r="AB58" s="93">
        <v>1</v>
      </c>
      <c r="AC58" s="151">
        <f t="shared" si="0"/>
        <v>1</v>
      </c>
      <c r="AD58" s="152">
        <f t="shared" si="1"/>
        <v>1</v>
      </c>
      <c r="AE58" s="121" t="b">
        <f t="shared" si="2"/>
        <v>0</v>
      </c>
      <c r="AF58" s="120" t="str">
        <f t="shared" si="3"/>
        <v>TERMINADA EXTEMPORANEA</v>
      </c>
      <c r="AG58" s="240" t="str">
        <f t="shared" si="4"/>
        <v>TERMINADA EXTEMPORANEA</v>
      </c>
      <c r="AH58" s="94" t="s">
        <v>509</v>
      </c>
      <c r="AI58" s="101" t="s">
        <v>440</v>
      </c>
    </row>
    <row r="59" spans="1:35" s="149" customFormat="1" ht="102" x14ac:dyDescent="0.25">
      <c r="A59" s="91">
        <v>2018</v>
      </c>
      <c r="B59" s="92">
        <v>43131</v>
      </c>
      <c r="C59" s="93" t="s">
        <v>45</v>
      </c>
      <c r="D59" s="93" t="s">
        <v>296</v>
      </c>
      <c r="E59" s="92">
        <v>43101</v>
      </c>
      <c r="F59" s="93" t="s">
        <v>303</v>
      </c>
      <c r="G59" s="93" t="s">
        <v>309</v>
      </c>
      <c r="H59" s="101" t="s">
        <v>60</v>
      </c>
      <c r="I59" s="97" t="s">
        <v>35</v>
      </c>
      <c r="J59" s="98" t="s">
        <v>304</v>
      </c>
      <c r="K59" s="99">
        <v>1</v>
      </c>
      <c r="L59" s="100" t="s">
        <v>48</v>
      </c>
      <c r="M59" s="65" t="s">
        <v>35</v>
      </c>
      <c r="N59" s="55">
        <v>1</v>
      </c>
      <c r="O59" s="97" t="s">
        <v>35</v>
      </c>
      <c r="P59" s="116" t="s">
        <v>305</v>
      </c>
      <c r="Q59" s="112">
        <v>1</v>
      </c>
      <c r="R59" s="113">
        <v>43252</v>
      </c>
      <c r="S59" s="113">
        <v>43449</v>
      </c>
      <c r="T59" s="99" t="s">
        <v>124</v>
      </c>
      <c r="U59" s="93" t="s">
        <v>79</v>
      </c>
      <c r="V59" s="99" t="s">
        <v>287</v>
      </c>
      <c r="W59" s="100" t="s">
        <v>50</v>
      </c>
      <c r="X59" s="97"/>
      <c r="Y59" s="138"/>
      <c r="Z59" s="228">
        <v>43343</v>
      </c>
      <c r="AA59" s="94" t="s">
        <v>473</v>
      </c>
      <c r="AB59" s="93">
        <v>0.5</v>
      </c>
      <c r="AC59" s="151">
        <f t="shared" si="0"/>
        <v>0.5</v>
      </c>
      <c r="AD59" s="152">
        <f t="shared" si="1"/>
        <v>0.5</v>
      </c>
      <c r="AE59" s="121" t="str">
        <f t="shared" si="2"/>
        <v>EN PROCESO</v>
      </c>
      <c r="AF59" s="120" t="b">
        <f t="shared" si="3"/>
        <v>0</v>
      </c>
      <c r="AG59" s="240" t="str">
        <f t="shared" si="4"/>
        <v>EN PROCESO</v>
      </c>
      <c r="AH59" s="94" t="s">
        <v>485</v>
      </c>
      <c r="AI59" s="101" t="s">
        <v>440</v>
      </c>
    </row>
    <row r="60" spans="1:35" s="149" customFormat="1" ht="63.75" x14ac:dyDescent="0.25">
      <c r="A60" s="91">
        <v>2018</v>
      </c>
      <c r="B60" s="92">
        <v>43131</v>
      </c>
      <c r="C60" s="93" t="s">
        <v>45</v>
      </c>
      <c r="D60" s="93" t="s">
        <v>296</v>
      </c>
      <c r="E60" s="92">
        <v>43101</v>
      </c>
      <c r="F60" s="93" t="s">
        <v>159</v>
      </c>
      <c r="G60" s="93" t="s">
        <v>311</v>
      </c>
      <c r="H60" s="101" t="s">
        <v>60</v>
      </c>
      <c r="I60" s="97" t="s">
        <v>35</v>
      </c>
      <c r="J60" s="98" t="s">
        <v>415</v>
      </c>
      <c r="K60" s="99">
        <v>1</v>
      </c>
      <c r="L60" s="100" t="s">
        <v>48</v>
      </c>
      <c r="M60" s="65" t="s">
        <v>35</v>
      </c>
      <c r="N60" s="55">
        <v>1</v>
      </c>
      <c r="O60" s="97" t="s">
        <v>35</v>
      </c>
      <c r="P60" s="116" t="s">
        <v>300</v>
      </c>
      <c r="Q60" s="112">
        <v>1</v>
      </c>
      <c r="R60" s="113">
        <v>43221</v>
      </c>
      <c r="S60" s="113">
        <v>43281</v>
      </c>
      <c r="T60" s="99" t="s">
        <v>124</v>
      </c>
      <c r="U60" s="93" t="s">
        <v>79</v>
      </c>
      <c r="V60" s="99" t="s">
        <v>287</v>
      </c>
      <c r="W60" s="100" t="s">
        <v>50</v>
      </c>
      <c r="X60" s="97"/>
      <c r="Y60" s="138"/>
      <c r="Z60" s="228">
        <v>43343</v>
      </c>
      <c r="AA60" s="94" t="s">
        <v>486</v>
      </c>
      <c r="AB60" s="93">
        <v>0.5</v>
      </c>
      <c r="AC60" s="151">
        <f t="shared" si="0"/>
        <v>0.5</v>
      </c>
      <c r="AD60" s="152">
        <f t="shared" si="1"/>
        <v>0.5</v>
      </c>
      <c r="AE60" s="121" t="b">
        <f t="shared" si="2"/>
        <v>0</v>
      </c>
      <c r="AF60" s="120" t="str">
        <f t="shared" si="3"/>
        <v>INCUMPLIDA</v>
      </c>
      <c r="AG60" s="240" t="str">
        <f t="shared" si="4"/>
        <v>INCUMPLIDA</v>
      </c>
      <c r="AH60" s="94" t="s">
        <v>487</v>
      </c>
      <c r="AI60" s="101" t="s">
        <v>440</v>
      </c>
    </row>
    <row r="61" spans="1:35" s="149" customFormat="1" ht="89.25" x14ac:dyDescent="0.25">
      <c r="A61" s="91">
        <v>2018</v>
      </c>
      <c r="B61" s="92">
        <v>43131</v>
      </c>
      <c r="C61" s="93" t="s">
        <v>45</v>
      </c>
      <c r="D61" s="93" t="s">
        <v>296</v>
      </c>
      <c r="E61" s="92">
        <v>43101</v>
      </c>
      <c r="F61" s="93" t="s">
        <v>195</v>
      </c>
      <c r="G61" s="93" t="s">
        <v>311</v>
      </c>
      <c r="H61" s="101" t="s">
        <v>60</v>
      </c>
      <c r="I61" s="97" t="s">
        <v>35</v>
      </c>
      <c r="J61" s="98" t="s">
        <v>307</v>
      </c>
      <c r="K61" s="99">
        <v>1</v>
      </c>
      <c r="L61" s="100" t="s">
        <v>48</v>
      </c>
      <c r="M61" s="65" t="s">
        <v>35</v>
      </c>
      <c r="N61" s="55">
        <v>1</v>
      </c>
      <c r="O61" s="97" t="s">
        <v>35</v>
      </c>
      <c r="P61" s="116" t="s">
        <v>308</v>
      </c>
      <c r="Q61" s="112">
        <v>1</v>
      </c>
      <c r="R61" s="113">
        <v>43252</v>
      </c>
      <c r="S61" s="113">
        <v>43449</v>
      </c>
      <c r="T61" s="99" t="s">
        <v>124</v>
      </c>
      <c r="U61" s="93" t="s">
        <v>79</v>
      </c>
      <c r="V61" s="99" t="s">
        <v>287</v>
      </c>
      <c r="W61" s="100" t="s">
        <v>50</v>
      </c>
      <c r="X61" s="97"/>
      <c r="Y61" s="138"/>
      <c r="Z61" s="228">
        <v>43343</v>
      </c>
      <c r="AA61" s="94" t="s">
        <v>488</v>
      </c>
      <c r="AB61" s="93">
        <v>0.5</v>
      </c>
      <c r="AC61" s="151">
        <f t="shared" si="0"/>
        <v>0.5</v>
      </c>
      <c r="AD61" s="152">
        <f t="shared" si="1"/>
        <v>0.5</v>
      </c>
      <c r="AE61" s="121" t="str">
        <f t="shared" si="2"/>
        <v>EN PROCESO</v>
      </c>
      <c r="AF61" s="120" t="b">
        <f t="shared" si="3"/>
        <v>0</v>
      </c>
      <c r="AG61" s="240" t="str">
        <f t="shared" si="4"/>
        <v>EN PROCESO</v>
      </c>
      <c r="AH61" s="94" t="s">
        <v>526</v>
      </c>
      <c r="AI61" s="101" t="s">
        <v>440</v>
      </c>
    </row>
    <row r="62" spans="1:35" s="149" customFormat="1" ht="127.5" x14ac:dyDescent="0.25">
      <c r="A62" s="91">
        <v>2018</v>
      </c>
      <c r="B62" s="92">
        <v>43131</v>
      </c>
      <c r="C62" s="93" t="s">
        <v>45</v>
      </c>
      <c r="D62" s="93" t="s">
        <v>296</v>
      </c>
      <c r="E62" s="92">
        <v>43101</v>
      </c>
      <c r="F62" s="93" t="s">
        <v>161</v>
      </c>
      <c r="G62" s="93" t="s">
        <v>312</v>
      </c>
      <c r="H62" s="101" t="s">
        <v>60</v>
      </c>
      <c r="I62" s="97" t="s">
        <v>35</v>
      </c>
      <c r="J62" s="98" t="s">
        <v>306</v>
      </c>
      <c r="K62" s="99">
        <v>1</v>
      </c>
      <c r="L62" s="100" t="s">
        <v>48</v>
      </c>
      <c r="M62" s="65" t="s">
        <v>35</v>
      </c>
      <c r="N62" s="55">
        <v>1</v>
      </c>
      <c r="O62" s="97" t="s">
        <v>35</v>
      </c>
      <c r="P62" s="116" t="s">
        <v>327</v>
      </c>
      <c r="Q62" s="112">
        <v>1</v>
      </c>
      <c r="R62" s="113">
        <v>43221</v>
      </c>
      <c r="S62" s="113">
        <v>43342</v>
      </c>
      <c r="T62" s="99" t="s">
        <v>124</v>
      </c>
      <c r="U62" s="93" t="s">
        <v>79</v>
      </c>
      <c r="V62" s="99" t="s">
        <v>287</v>
      </c>
      <c r="W62" s="100" t="s">
        <v>50</v>
      </c>
      <c r="X62" s="97"/>
      <c r="Y62" s="138"/>
      <c r="Z62" s="228">
        <v>43343</v>
      </c>
      <c r="AA62" s="94" t="s">
        <v>474</v>
      </c>
      <c r="AB62" s="93">
        <v>0</v>
      </c>
      <c r="AC62" s="151">
        <f t="shared" si="0"/>
        <v>0</v>
      </c>
      <c r="AD62" s="152">
        <f t="shared" si="1"/>
        <v>0</v>
      </c>
      <c r="AE62" s="121" t="b">
        <f t="shared" si="2"/>
        <v>0</v>
      </c>
      <c r="AF62" s="120" t="str">
        <f t="shared" si="3"/>
        <v>INCUMPLIDA</v>
      </c>
      <c r="AG62" s="240" t="str">
        <f t="shared" si="4"/>
        <v>INCUMPLIDA</v>
      </c>
      <c r="AH62" s="94" t="s">
        <v>528</v>
      </c>
      <c r="AI62" s="101" t="s">
        <v>440</v>
      </c>
    </row>
    <row r="63" spans="1:35" s="149" customFormat="1" ht="63.75" x14ac:dyDescent="0.25">
      <c r="A63" s="91">
        <v>2018</v>
      </c>
      <c r="B63" s="92">
        <v>43131</v>
      </c>
      <c r="C63" s="93" t="s">
        <v>45</v>
      </c>
      <c r="D63" s="93" t="s">
        <v>296</v>
      </c>
      <c r="E63" s="92">
        <v>43101</v>
      </c>
      <c r="F63" s="93" t="s">
        <v>165</v>
      </c>
      <c r="G63" s="93" t="s">
        <v>312</v>
      </c>
      <c r="H63" s="101" t="s">
        <v>60</v>
      </c>
      <c r="I63" s="97" t="s">
        <v>35</v>
      </c>
      <c r="J63" s="98" t="s">
        <v>314</v>
      </c>
      <c r="K63" s="99">
        <v>1</v>
      </c>
      <c r="L63" s="100" t="s">
        <v>48</v>
      </c>
      <c r="M63" s="65" t="s">
        <v>35</v>
      </c>
      <c r="N63" s="55">
        <v>1</v>
      </c>
      <c r="O63" s="97" t="s">
        <v>35</v>
      </c>
      <c r="P63" s="116" t="s">
        <v>315</v>
      </c>
      <c r="Q63" s="112">
        <v>1</v>
      </c>
      <c r="R63" s="113">
        <v>43221</v>
      </c>
      <c r="S63" s="113">
        <v>43342</v>
      </c>
      <c r="T63" s="99" t="s">
        <v>124</v>
      </c>
      <c r="U63" s="93" t="s">
        <v>79</v>
      </c>
      <c r="V63" s="99" t="s">
        <v>287</v>
      </c>
      <c r="W63" s="100" t="s">
        <v>50</v>
      </c>
      <c r="X63" s="97"/>
      <c r="Y63" s="138"/>
      <c r="Z63" s="228">
        <v>43343</v>
      </c>
      <c r="AA63" s="94" t="s">
        <v>456</v>
      </c>
      <c r="AB63" s="93">
        <v>0</v>
      </c>
      <c r="AC63" s="151">
        <f t="shared" si="0"/>
        <v>0</v>
      </c>
      <c r="AD63" s="152">
        <f t="shared" si="1"/>
        <v>0</v>
      </c>
      <c r="AE63" s="121" t="b">
        <f t="shared" si="2"/>
        <v>0</v>
      </c>
      <c r="AF63" s="120" t="str">
        <f t="shared" si="3"/>
        <v>INCUMPLIDA</v>
      </c>
      <c r="AG63" s="240" t="str">
        <f t="shared" si="4"/>
        <v>INCUMPLIDA</v>
      </c>
      <c r="AH63" s="242" t="s">
        <v>527</v>
      </c>
      <c r="AI63" s="101" t="s">
        <v>440</v>
      </c>
    </row>
    <row r="64" spans="1:35" s="149" customFormat="1" ht="63.75" x14ac:dyDescent="0.25">
      <c r="A64" s="91">
        <v>2018</v>
      </c>
      <c r="B64" s="92">
        <v>43131</v>
      </c>
      <c r="C64" s="93" t="s">
        <v>45</v>
      </c>
      <c r="D64" s="93" t="s">
        <v>296</v>
      </c>
      <c r="E64" s="92">
        <v>43101</v>
      </c>
      <c r="F64" s="93" t="s">
        <v>166</v>
      </c>
      <c r="G64" s="93" t="s">
        <v>312</v>
      </c>
      <c r="H64" s="101" t="s">
        <v>60</v>
      </c>
      <c r="I64" s="97" t="s">
        <v>35</v>
      </c>
      <c r="J64" s="98" t="s">
        <v>316</v>
      </c>
      <c r="K64" s="99">
        <v>1</v>
      </c>
      <c r="L64" s="100" t="s">
        <v>48</v>
      </c>
      <c r="M64" s="65" t="s">
        <v>35</v>
      </c>
      <c r="N64" s="55">
        <v>1</v>
      </c>
      <c r="O64" s="97" t="s">
        <v>35</v>
      </c>
      <c r="P64" s="116" t="s">
        <v>317</v>
      </c>
      <c r="Q64" s="112">
        <v>1</v>
      </c>
      <c r="R64" s="113">
        <v>43221</v>
      </c>
      <c r="S64" s="113">
        <v>43342</v>
      </c>
      <c r="T64" s="99" t="s">
        <v>124</v>
      </c>
      <c r="U64" s="93" t="s">
        <v>79</v>
      </c>
      <c r="V64" s="99" t="s">
        <v>287</v>
      </c>
      <c r="W64" s="100" t="s">
        <v>50</v>
      </c>
      <c r="X64" s="97"/>
      <c r="Y64" s="138"/>
      <c r="Z64" s="228">
        <v>43343</v>
      </c>
      <c r="AA64" s="94" t="s">
        <v>456</v>
      </c>
      <c r="AB64" s="93">
        <v>0</v>
      </c>
      <c r="AC64" s="151">
        <f t="shared" si="0"/>
        <v>0</v>
      </c>
      <c r="AD64" s="152">
        <f t="shared" si="1"/>
        <v>0</v>
      </c>
      <c r="AE64" s="121" t="b">
        <f t="shared" si="2"/>
        <v>0</v>
      </c>
      <c r="AF64" s="120" t="str">
        <f t="shared" si="3"/>
        <v>INCUMPLIDA</v>
      </c>
      <c r="AG64" s="240" t="str">
        <f t="shared" si="4"/>
        <v>INCUMPLIDA</v>
      </c>
      <c r="AH64" s="242" t="s">
        <v>527</v>
      </c>
      <c r="AI64" s="101" t="s">
        <v>440</v>
      </c>
    </row>
    <row r="65" spans="1:35" s="149" customFormat="1" ht="63.75" x14ac:dyDescent="0.25">
      <c r="A65" s="91">
        <v>2018</v>
      </c>
      <c r="B65" s="92">
        <v>43131</v>
      </c>
      <c r="C65" s="93" t="s">
        <v>45</v>
      </c>
      <c r="D65" s="93" t="s">
        <v>296</v>
      </c>
      <c r="E65" s="92">
        <v>43101</v>
      </c>
      <c r="F65" s="93" t="s">
        <v>313</v>
      </c>
      <c r="G65" s="93" t="s">
        <v>312</v>
      </c>
      <c r="H65" s="101" t="s">
        <v>60</v>
      </c>
      <c r="I65" s="97" t="s">
        <v>35</v>
      </c>
      <c r="J65" s="98" t="s">
        <v>318</v>
      </c>
      <c r="K65" s="99">
        <v>1</v>
      </c>
      <c r="L65" s="100" t="s">
        <v>48</v>
      </c>
      <c r="M65" s="65" t="s">
        <v>35</v>
      </c>
      <c r="N65" s="55">
        <v>1</v>
      </c>
      <c r="O65" s="97" t="s">
        <v>35</v>
      </c>
      <c r="P65" s="116" t="s">
        <v>319</v>
      </c>
      <c r="Q65" s="112">
        <v>1</v>
      </c>
      <c r="R65" s="113">
        <v>43221</v>
      </c>
      <c r="S65" s="113">
        <v>43342</v>
      </c>
      <c r="T65" s="99" t="s">
        <v>124</v>
      </c>
      <c r="U65" s="93" t="s">
        <v>79</v>
      </c>
      <c r="V65" s="99" t="s">
        <v>287</v>
      </c>
      <c r="W65" s="100" t="s">
        <v>50</v>
      </c>
      <c r="X65" s="97"/>
      <c r="Y65" s="138"/>
      <c r="Z65" s="228">
        <v>43343</v>
      </c>
      <c r="AA65" s="94" t="s">
        <v>456</v>
      </c>
      <c r="AB65" s="93">
        <v>0</v>
      </c>
      <c r="AC65" s="151">
        <f t="shared" si="0"/>
        <v>0</v>
      </c>
      <c r="AD65" s="152">
        <f t="shared" si="1"/>
        <v>0</v>
      </c>
      <c r="AE65" s="121" t="b">
        <f t="shared" si="2"/>
        <v>0</v>
      </c>
      <c r="AF65" s="120" t="str">
        <f t="shared" si="3"/>
        <v>INCUMPLIDA</v>
      </c>
      <c r="AG65" s="240" t="str">
        <f t="shared" si="4"/>
        <v>INCUMPLIDA</v>
      </c>
      <c r="AH65" s="242" t="s">
        <v>527</v>
      </c>
      <c r="AI65" s="101" t="s">
        <v>440</v>
      </c>
    </row>
    <row r="66" spans="1:35" s="149" customFormat="1" ht="51" x14ac:dyDescent="0.25">
      <c r="A66" s="91">
        <v>2018</v>
      </c>
      <c r="B66" s="92">
        <v>43131</v>
      </c>
      <c r="C66" s="93" t="s">
        <v>45</v>
      </c>
      <c r="D66" s="93" t="s">
        <v>296</v>
      </c>
      <c r="E66" s="92">
        <v>43101</v>
      </c>
      <c r="F66" s="93" t="s">
        <v>170</v>
      </c>
      <c r="G66" s="93" t="s">
        <v>320</v>
      </c>
      <c r="H66" s="101" t="s">
        <v>60</v>
      </c>
      <c r="I66" s="97" t="s">
        <v>35</v>
      </c>
      <c r="J66" s="98" t="s">
        <v>321</v>
      </c>
      <c r="K66" s="99">
        <v>1</v>
      </c>
      <c r="L66" s="100" t="s">
        <v>48</v>
      </c>
      <c r="M66" s="65" t="s">
        <v>35</v>
      </c>
      <c r="N66" s="55">
        <v>1</v>
      </c>
      <c r="O66" s="97" t="s">
        <v>35</v>
      </c>
      <c r="P66" s="116" t="s">
        <v>319</v>
      </c>
      <c r="Q66" s="112">
        <v>1</v>
      </c>
      <c r="R66" s="113">
        <v>43252</v>
      </c>
      <c r="S66" s="113">
        <v>43449</v>
      </c>
      <c r="T66" s="99" t="s">
        <v>124</v>
      </c>
      <c r="U66" s="93" t="s">
        <v>79</v>
      </c>
      <c r="V66" s="99" t="s">
        <v>287</v>
      </c>
      <c r="W66" s="100" t="s">
        <v>50</v>
      </c>
      <c r="X66" s="97"/>
      <c r="Y66" s="138"/>
      <c r="Z66" s="228">
        <v>43343</v>
      </c>
      <c r="AA66" s="94" t="s">
        <v>489</v>
      </c>
      <c r="AB66" s="93">
        <v>0</v>
      </c>
      <c r="AC66" s="151">
        <f t="shared" si="0"/>
        <v>0</v>
      </c>
      <c r="AD66" s="152">
        <f t="shared" si="1"/>
        <v>0</v>
      </c>
      <c r="AE66" s="121" t="str">
        <f t="shared" si="2"/>
        <v>SIN INICIAR</v>
      </c>
      <c r="AF66" s="120" t="b">
        <f t="shared" si="3"/>
        <v>0</v>
      </c>
      <c r="AG66" s="240" t="str">
        <f t="shared" si="4"/>
        <v>SIN INICIAR</v>
      </c>
      <c r="AH66" s="242" t="s">
        <v>529</v>
      </c>
      <c r="AI66" s="101" t="s">
        <v>440</v>
      </c>
    </row>
    <row r="67" spans="1:35" s="149" customFormat="1" ht="64.5" thickBot="1" x14ac:dyDescent="0.3">
      <c r="A67" s="103">
        <v>2018</v>
      </c>
      <c r="B67" s="104">
        <v>43131</v>
      </c>
      <c r="C67" s="105" t="s">
        <v>45</v>
      </c>
      <c r="D67" s="105" t="s">
        <v>296</v>
      </c>
      <c r="E67" s="104">
        <v>43101</v>
      </c>
      <c r="F67" s="105" t="s">
        <v>235</v>
      </c>
      <c r="G67" s="105" t="s">
        <v>320</v>
      </c>
      <c r="H67" s="130" t="s">
        <v>60</v>
      </c>
      <c r="I67" s="106" t="s">
        <v>35</v>
      </c>
      <c r="J67" s="107" t="s">
        <v>322</v>
      </c>
      <c r="K67" s="108">
        <v>1</v>
      </c>
      <c r="L67" s="109" t="s">
        <v>48</v>
      </c>
      <c r="M67" s="69" t="s">
        <v>35</v>
      </c>
      <c r="N67" s="62">
        <v>1</v>
      </c>
      <c r="O67" s="106" t="s">
        <v>35</v>
      </c>
      <c r="P67" s="117" t="s">
        <v>323</v>
      </c>
      <c r="Q67" s="118">
        <v>1</v>
      </c>
      <c r="R67" s="119">
        <v>43252</v>
      </c>
      <c r="S67" s="119">
        <v>43449</v>
      </c>
      <c r="T67" s="108" t="s">
        <v>124</v>
      </c>
      <c r="U67" s="105" t="s">
        <v>79</v>
      </c>
      <c r="V67" s="108" t="s">
        <v>287</v>
      </c>
      <c r="W67" s="109" t="s">
        <v>50</v>
      </c>
      <c r="X67" s="106"/>
      <c r="Y67" s="139"/>
      <c r="Z67" s="233">
        <v>43343</v>
      </c>
      <c r="AA67" s="234" t="s">
        <v>456</v>
      </c>
      <c r="AB67" s="105">
        <v>0</v>
      </c>
      <c r="AC67" s="235">
        <f t="shared" si="0"/>
        <v>0</v>
      </c>
      <c r="AD67" s="236">
        <f t="shared" si="1"/>
        <v>0</v>
      </c>
      <c r="AE67" s="121" t="str">
        <f t="shared" si="2"/>
        <v>SIN INICIAR</v>
      </c>
      <c r="AF67" s="120" t="b">
        <f t="shared" si="3"/>
        <v>0</v>
      </c>
      <c r="AG67" s="243" t="str">
        <f t="shared" si="4"/>
        <v>SIN INICIAR</v>
      </c>
      <c r="AH67" s="244" t="s">
        <v>510</v>
      </c>
      <c r="AI67" s="130" t="s">
        <v>440</v>
      </c>
    </row>
    <row r="68" spans="1:35" s="1" customFormat="1" ht="48.75" hidden="1" customHeight="1" x14ac:dyDescent="0.15">
      <c r="A68" s="38">
        <v>2018</v>
      </c>
      <c r="B68" s="39">
        <v>43131</v>
      </c>
      <c r="C68" s="38" t="s">
        <v>45</v>
      </c>
      <c r="D68" s="38" t="s">
        <v>296</v>
      </c>
      <c r="E68" s="39">
        <v>43101</v>
      </c>
      <c r="F68" s="17" t="s">
        <v>171</v>
      </c>
      <c r="G68" s="38" t="s">
        <v>325</v>
      </c>
      <c r="H68" s="40" t="s">
        <v>60</v>
      </c>
      <c r="I68" s="41" t="s">
        <v>35</v>
      </c>
      <c r="J68" s="42" t="s">
        <v>324</v>
      </c>
      <c r="K68" s="18">
        <v>1</v>
      </c>
      <c r="L68" s="18" t="s">
        <v>48</v>
      </c>
      <c r="M68" s="18" t="s">
        <v>35</v>
      </c>
      <c r="N68" s="18">
        <v>1</v>
      </c>
      <c r="O68" s="18" t="s">
        <v>35</v>
      </c>
      <c r="P68" s="43" t="s">
        <v>326</v>
      </c>
      <c r="Q68" s="44">
        <v>1</v>
      </c>
      <c r="R68" s="45">
        <v>43435</v>
      </c>
      <c r="S68" s="45">
        <v>43449</v>
      </c>
      <c r="T68" s="46" t="s">
        <v>124</v>
      </c>
      <c r="U68" s="38" t="s">
        <v>79</v>
      </c>
      <c r="V68" s="46" t="s">
        <v>287</v>
      </c>
      <c r="W68" s="47" t="s">
        <v>50</v>
      </c>
      <c r="X68" s="82"/>
      <c r="Y68" s="82"/>
      <c r="Z68" s="222">
        <v>43343</v>
      </c>
      <c r="AA68" s="42"/>
      <c r="AB68" s="18"/>
      <c r="AC68" s="48"/>
      <c r="AD68" s="48"/>
      <c r="AE68" s="48"/>
      <c r="AF68" s="48"/>
      <c r="AG68" s="49"/>
      <c r="AH68" s="50"/>
      <c r="AI68" s="148"/>
    </row>
    <row r="69" spans="1:35" s="1" customFormat="1" ht="48.75" hidden="1" customHeight="1" x14ac:dyDescent="0.15">
      <c r="A69" s="23">
        <v>2018</v>
      </c>
      <c r="B69" s="22">
        <v>43131</v>
      </c>
      <c r="C69" s="23" t="s">
        <v>45</v>
      </c>
      <c r="D69" s="23" t="s">
        <v>296</v>
      </c>
      <c r="E69" s="22">
        <v>43101</v>
      </c>
      <c r="F69" s="23" t="s">
        <v>171</v>
      </c>
      <c r="G69" s="23" t="s">
        <v>325</v>
      </c>
      <c r="H69" s="31" t="s">
        <v>60</v>
      </c>
      <c r="I69" s="24" t="s">
        <v>35</v>
      </c>
      <c r="J69" s="20" t="s">
        <v>324</v>
      </c>
      <c r="K69" s="19">
        <v>1</v>
      </c>
      <c r="L69" s="19" t="s">
        <v>48</v>
      </c>
      <c r="M69" s="19" t="s">
        <v>35</v>
      </c>
      <c r="N69" s="19">
        <v>1</v>
      </c>
      <c r="O69" s="19" t="s">
        <v>35</v>
      </c>
      <c r="P69" s="30" t="s">
        <v>326</v>
      </c>
      <c r="Q69" s="25">
        <v>1</v>
      </c>
      <c r="R69" s="26">
        <v>43435</v>
      </c>
      <c r="S69" s="26">
        <v>43449</v>
      </c>
      <c r="T69" s="19" t="s">
        <v>124</v>
      </c>
      <c r="U69" s="23" t="s">
        <v>79</v>
      </c>
      <c r="V69" s="19" t="s">
        <v>287</v>
      </c>
      <c r="W69" s="32" t="s">
        <v>50</v>
      </c>
      <c r="X69" s="83"/>
      <c r="Y69" s="83"/>
      <c r="Z69" s="111">
        <v>43343</v>
      </c>
      <c r="AA69" s="20"/>
      <c r="AB69" s="19"/>
      <c r="AC69" s="27"/>
      <c r="AD69" s="27"/>
      <c r="AE69" s="27"/>
      <c r="AF69" s="27"/>
      <c r="AG69" s="28"/>
      <c r="AH69" s="29"/>
      <c r="AI69" s="61"/>
    </row>
    <row r="70" spans="1:35" x14ac:dyDescent="0.25">
      <c r="Z70" s="245"/>
      <c r="AA70" s="246"/>
      <c r="AB70" s="245"/>
      <c r="AC70" s="247"/>
      <c r="AD70" s="247"/>
      <c r="AG70" s="245"/>
      <c r="AH70" s="246"/>
      <c r="AI70" s="245"/>
    </row>
    <row r="71" spans="1:35" x14ac:dyDescent="0.25">
      <c r="Z71" s="245"/>
      <c r="AA71" s="246"/>
      <c r="AB71" s="245"/>
      <c r="AC71" s="247"/>
      <c r="AD71" s="247"/>
      <c r="AG71" s="245"/>
      <c r="AH71" s="246"/>
      <c r="AI71" s="245"/>
    </row>
    <row r="72" spans="1:35" x14ac:dyDescent="0.25">
      <c r="Z72" s="245"/>
      <c r="AA72" s="246"/>
      <c r="AB72" s="245"/>
      <c r="AC72" s="247"/>
      <c r="AD72" s="247"/>
      <c r="AG72" s="245"/>
      <c r="AH72" s="246"/>
      <c r="AI72" s="245"/>
    </row>
    <row r="73" spans="1:35" x14ac:dyDescent="0.25">
      <c r="Z73" s="245"/>
      <c r="AA73" s="246"/>
      <c r="AB73" s="245"/>
      <c r="AC73" s="247"/>
      <c r="AD73" s="247"/>
      <c r="AG73" s="245"/>
      <c r="AH73" s="246"/>
      <c r="AI73" s="245"/>
    </row>
    <row r="74" spans="1:35" x14ac:dyDescent="0.25">
      <c r="Z74" s="245"/>
      <c r="AA74" s="246"/>
      <c r="AB74" s="245"/>
      <c r="AC74" s="247"/>
      <c r="AD74" s="247"/>
      <c r="AG74" s="245"/>
      <c r="AH74" s="246"/>
      <c r="AI74" s="245"/>
    </row>
    <row r="75" spans="1:35" x14ac:dyDescent="0.25">
      <c r="Z75" s="245"/>
      <c r="AA75" s="246"/>
      <c r="AB75" s="245"/>
      <c r="AC75" s="247"/>
      <c r="AD75" s="247"/>
      <c r="AG75" s="245"/>
      <c r="AH75" s="246"/>
      <c r="AI75" s="245"/>
    </row>
    <row r="76" spans="1:35" x14ac:dyDescent="0.25">
      <c r="Z76" s="245"/>
      <c r="AA76" s="246"/>
      <c r="AB76" s="245"/>
      <c r="AC76" s="247"/>
      <c r="AD76" s="247"/>
      <c r="AG76" s="245"/>
      <c r="AH76" s="246"/>
      <c r="AI76" s="245"/>
    </row>
    <row r="77" spans="1:35" x14ac:dyDescent="0.25">
      <c r="Z77" s="245"/>
      <c r="AA77" s="246"/>
      <c r="AB77" s="245"/>
      <c r="AC77" s="247"/>
      <c r="AD77" s="247"/>
      <c r="AG77" s="245"/>
      <c r="AH77" s="246"/>
      <c r="AI77" s="245"/>
    </row>
    <row r="78" spans="1:35" x14ac:dyDescent="0.25">
      <c r="Z78" s="245"/>
      <c r="AA78" s="246"/>
      <c r="AB78" s="245"/>
      <c r="AC78" s="247"/>
      <c r="AD78" s="247"/>
      <c r="AG78" s="245"/>
      <c r="AH78" s="246"/>
      <c r="AI78" s="245"/>
    </row>
    <row r="79" spans="1:35" x14ac:dyDescent="0.25">
      <c r="Z79" s="245"/>
      <c r="AA79" s="246"/>
      <c r="AB79" s="245"/>
      <c r="AC79" s="247"/>
      <c r="AD79" s="247"/>
      <c r="AG79" s="245"/>
      <c r="AH79" s="246"/>
      <c r="AI79" s="245"/>
    </row>
    <row r="80" spans="1:35" x14ac:dyDescent="0.25">
      <c r="Z80" s="245"/>
      <c r="AA80" s="246"/>
      <c r="AB80" s="245"/>
      <c r="AC80" s="247"/>
      <c r="AD80" s="247"/>
      <c r="AG80" s="245"/>
      <c r="AH80" s="246"/>
      <c r="AI80" s="245"/>
    </row>
    <row r="81" spans="26:35" x14ac:dyDescent="0.25">
      <c r="Z81" s="245"/>
      <c r="AA81" s="246"/>
      <c r="AB81" s="245"/>
      <c r="AC81" s="247"/>
      <c r="AD81" s="247"/>
      <c r="AG81" s="245"/>
      <c r="AH81" s="246"/>
      <c r="AI81" s="245"/>
    </row>
    <row r="82" spans="26:35" x14ac:dyDescent="0.25">
      <c r="Z82" s="245"/>
      <c r="AA82" s="246"/>
      <c r="AB82" s="245"/>
      <c r="AC82" s="247"/>
      <c r="AD82" s="247"/>
      <c r="AG82" s="245"/>
      <c r="AH82" s="246"/>
      <c r="AI82" s="245"/>
    </row>
    <row r="83" spans="26:35" x14ac:dyDescent="0.25">
      <c r="Z83" s="245"/>
      <c r="AA83" s="246"/>
      <c r="AB83" s="245"/>
      <c r="AC83" s="247"/>
      <c r="AD83" s="247"/>
      <c r="AG83" s="245"/>
      <c r="AH83" s="246"/>
      <c r="AI83" s="245"/>
    </row>
    <row r="84" spans="26:35" x14ac:dyDescent="0.25">
      <c r="Z84" s="245"/>
      <c r="AA84" s="246"/>
      <c r="AB84" s="245"/>
      <c r="AC84" s="247"/>
      <c r="AD84" s="247"/>
      <c r="AG84" s="245"/>
      <c r="AH84" s="246"/>
      <c r="AI84" s="245"/>
    </row>
    <row r="85" spans="26:35" x14ac:dyDescent="0.25">
      <c r="Z85" s="245"/>
      <c r="AA85" s="246"/>
      <c r="AB85" s="245"/>
      <c r="AC85" s="247"/>
      <c r="AD85" s="247"/>
      <c r="AG85" s="245"/>
      <c r="AH85" s="246"/>
      <c r="AI85" s="245"/>
    </row>
    <row r="86" spans="26:35" x14ac:dyDescent="0.25">
      <c r="Z86" s="245"/>
      <c r="AA86" s="246"/>
      <c r="AB86" s="245"/>
      <c r="AC86" s="247"/>
      <c r="AD86" s="247"/>
      <c r="AG86" s="245"/>
      <c r="AH86" s="246"/>
      <c r="AI86" s="245"/>
    </row>
    <row r="87" spans="26:35" x14ac:dyDescent="0.25">
      <c r="Z87" s="245"/>
      <c r="AA87" s="246"/>
      <c r="AB87" s="245"/>
      <c r="AC87" s="247"/>
      <c r="AD87" s="247"/>
      <c r="AG87" s="245"/>
      <c r="AH87" s="246"/>
      <c r="AI87" s="245"/>
    </row>
  </sheetData>
  <sheetProtection algorithmName="SHA-512" hashValue="vAZ09r+POmChY4IXb8rUpneiN8GvBx6M3G9SPOFTtwGNabfFB6CHh1zpbvqWV4b0wXQj2kKglqMBalj36oqivg==" saltValue="MAmWicFbYFxfAgzCOqEBOA==" spinCount="100000" sheet="1" objects="1" scenarios="1"/>
  <autoFilter ref="A8:AI69">
    <filterColumn colId="17">
      <filters>
        <dateGroupItem year="2018" month="1" dateTimeGrouping="month"/>
        <dateGroupItem year="2018" month="2" dateTimeGrouping="month"/>
        <dateGroupItem year="2018" month="4" dateTimeGrouping="month"/>
        <dateGroupItem year="2018" month="5" dateTimeGrouping="month"/>
        <dateGroupItem year="2018" month="6" dateTimeGrouping="month"/>
        <dateGroupItem year="2018" month="7" dateTimeGrouping="month"/>
        <dateGroupItem year="2018" month="8" dateTimeGrouping="month"/>
      </filters>
    </filterColumn>
  </autoFilter>
  <mergeCells count="39">
    <mergeCell ref="A6:A7"/>
    <mergeCell ref="B6:B7"/>
    <mergeCell ref="C6:C7"/>
    <mergeCell ref="F6:F7"/>
    <mergeCell ref="G6:G7"/>
    <mergeCell ref="D6:D7"/>
    <mergeCell ref="E6:E7"/>
    <mergeCell ref="C1:AG4"/>
    <mergeCell ref="V6:V7"/>
    <mergeCell ref="Z5:AI5"/>
    <mergeCell ref="AC6:AC7"/>
    <mergeCell ref="M6:M7"/>
    <mergeCell ref="P6:P7"/>
    <mergeCell ref="N6:N7"/>
    <mergeCell ref="W6:W7"/>
    <mergeCell ref="Z6:Z7"/>
    <mergeCell ref="AA6:AA7"/>
    <mergeCell ref="AB6:AB7"/>
    <mergeCell ref="AG6:AG7"/>
    <mergeCell ref="AH6:AH7"/>
    <mergeCell ref="AI6:AI7"/>
    <mergeCell ref="AE6:AE8"/>
    <mergeCell ref="AF6:AF8"/>
    <mergeCell ref="X6:X7"/>
    <mergeCell ref="Y6:Y7"/>
    <mergeCell ref="AD6:AD7"/>
    <mergeCell ref="A1:B4"/>
    <mergeCell ref="T6:T7"/>
    <mergeCell ref="Q6:Q7"/>
    <mergeCell ref="A5:H5"/>
    <mergeCell ref="I5:W5"/>
    <mergeCell ref="H6:H7"/>
    <mergeCell ref="I6:I7"/>
    <mergeCell ref="J6:K6"/>
    <mergeCell ref="L6:L7"/>
    <mergeCell ref="O6:O7"/>
    <mergeCell ref="R6:R7"/>
    <mergeCell ref="S6:S7"/>
    <mergeCell ref="U6:U7"/>
  </mergeCells>
  <conditionalFormatting sqref="AA20 AH28:AH29 AH19:AH20 AA55:AA62 AH55:AH62 AH68:AH69 AA68:AA69 AA11:AA16 AH9:AH16 AA66 AH26">
    <cfRule type="containsText" dxfId="65" priority="531" stopIfTrue="1" operator="containsText" text="Fecha debe ser posterior a la">
      <formula>NOT(ISERROR(SEARCH("Fecha debe ser posterior a la",AA9)))</formula>
    </cfRule>
  </conditionalFormatting>
  <conditionalFormatting sqref="AA29">
    <cfRule type="containsText" dxfId="64" priority="524" stopIfTrue="1" operator="containsText" text="Fecha debe ser posterior a la">
      <formula>NOT(ISERROR(SEARCH("Fecha debe ser posterior a la",AA29)))</formula>
    </cfRule>
  </conditionalFormatting>
  <conditionalFormatting sqref="AH30:AH34">
    <cfRule type="containsText" dxfId="63" priority="432" stopIfTrue="1" operator="containsText" text="Fecha debe ser posterior a la">
      <formula>NOT(ISERROR(SEARCH("Fecha debe ser posterior a la",AH30)))</formula>
    </cfRule>
  </conditionalFormatting>
  <conditionalFormatting sqref="AH44">
    <cfRule type="containsText" dxfId="62" priority="406" stopIfTrue="1" operator="containsText" text="Fecha debe ser posterior a la">
      <formula>NOT(ISERROR(SEARCH("Fecha debe ser posterior a la",AH44)))</formula>
    </cfRule>
  </conditionalFormatting>
  <conditionalFormatting sqref="AA44">
    <cfRule type="containsText" dxfId="61" priority="366" stopIfTrue="1" operator="containsText" text="Fecha debe ser posterior a la">
      <formula>NOT(ISERROR(SEARCH("Fecha debe ser posterior a la",AA44)))</formula>
    </cfRule>
  </conditionalFormatting>
  <conditionalFormatting sqref="AH22">
    <cfRule type="containsText" dxfId="60" priority="357" stopIfTrue="1" operator="containsText" text="Fecha debe ser posterior a la">
      <formula>NOT(ISERROR(SEARCH("Fecha debe ser posterior a la",AH22)))</formula>
    </cfRule>
  </conditionalFormatting>
  <conditionalFormatting sqref="AH40">
    <cfRule type="containsText" dxfId="59" priority="343" stopIfTrue="1" operator="containsText" text="Fecha debe ser posterior a la">
      <formula>NOT(ISERROR(SEARCH("Fecha debe ser posterior a la",AH40)))</formula>
    </cfRule>
  </conditionalFormatting>
  <conditionalFormatting sqref="AA19">
    <cfRule type="containsText" dxfId="58" priority="310" stopIfTrue="1" operator="containsText" text="Fecha debe ser posterior a la">
      <formula>NOT(ISERROR(SEARCH("Fecha debe ser posterior a la",AA19)))</formula>
    </cfRule>
  </conditionalFormatting>
  <conditionalFormatting sqref="AH21">
    <cfRule type="containsText" dxfId="57" priority="214" stopIfTrue="1" operator="containsText" text="Fecha debe ser posterior a la">
      <formula>NOT(ISERROR(SEARCH("Fecha debe ser posterior a la",AH21)))</formula>
    </cfRule>
  </conditionalFormatting>
  <conditionalFormatting sqref="AA21">
    <cfRule type="containsText" dxfId="56" priority="213" stopIfTrue="1" operator="containsText" text="Fecha debe ser posterior a la">
      <formula>NOT(ISERROR(SEARCH("Fecha debe ser posterior a la",AA21)))</formula>
    </cfRule>
  </conditionalFormatting>
  <conditionalFormatting sqref="AA22">
    <cfRule type="containsText" dxfId="55" priority="208" stopIfTrue="1" operator="containsText" text="Fecha debe ser posterior a la">
      <formula>NOT(ISERROR(SEARCH("Fecha debe ser posterior a la",AA22)))</formula>
    </cfRule>
  </conditionalFormatting>
  <conditionalFormatting sqref="AH27">
    <cfRule type="containsText" dxfId="54" priority="203" stopIfTrue="1" operator="containsText" text="Fecha debe ser posterior a la">
      <formula>NOT(ISERROR(SEARCH("Fecha debe ser posterior a la",AH27)))</formula>
    </cfRule>
  </conditionalFormatting>
  <conditionalFormatting sqref="AH17:AH18">
    <cfRule type="containsText" dxfId="53" priority="198" stopIfTrue="1" operator="containsText" text="Fecha debe ser posterior a la">
      <formula>NOT(ISERROR(SEARCH("Fecha debe ser posterior a la",AH17)))</formula>
    </cfRule>
  </conditionalFormatting>
  <conditionalFormatting sqref="AA17:AA18">
    <cfRule type="containsText" dxfId="52" priority="193" stopIfTrue="1" operator="containsText" text="Fecha debe ser posterior a la">
      <formula>NOT(ISERROR(SEARCH("Fecha debe ser posterior a la",AA17)))</formula>
    </cfRule>
  </conditionalFormatting>
  <conditionalFormatting sqref="AA23">
    <cfRule type="containsText" dxfId="51" priority="192" stopIfTrue="1" operator="containsText" text="Fecha debe ser posterior a la">
      <formula>NOT(ISERROR(SEARCH("Fecha debe ser posterior a la",AA23)))</formula>
    </cfRule>
  </conditionalFormatting>
  <conditionalFormatting sqref="AH23">
    <cfRule type="containsText" dxfId="50" priority="191" stopIfTrue="1" operator="containsText" text="Fecha debe ser posterior a la">
      <formula>NOT(ISERROR(SEARCH("Fecha debe ser posterior a la",AH23)))</formula>
    </cfRule>
  </conditionalFormatting>
  <conditionalFormatting sqref="AA30:AA34">
    <cfRule type="containsText" dxfId="49" priority="190" stopIfTrue="1" operator="containsText" text="Fecha debe ser posterior a la">
      <formula>NOT(ISERROR(SEARCH("Fecha debe ser posterior a la",AA30)))</formula>
    </cfRule>
  </conditionalFormatting>
  <conditionalFormatting sqref="AH36:AH37">
    <cfRule type="containsText" dxfId="48" priority="185" stopIfTrue="1" operator="containsText" text="Fecha debe ser posterior a la">
      <formula>NOT(ISERROR(SEARCH("Fecha debe ser posterior a la",AH36)))</formula>
    </cfRule>
  </conditionalFormatting>
  <conditionalFormatting sqref="AH38">
    <cfRule type="containsText" dxfId="47" priority="184" stopIfTrue="1" operator="containsText" text="Fecha debe ser posterior a la">
      <formula>NOT(ISERROR(SEARCH("Fecha debe ser posterior a la",AH38)))</formula>
    </cfRule>
  </conditionalFormatting>
  <conditionalFormatting sqref="AA36:AA37">
    <cfRule type="containsText" dxfId="46" priority="183" stopIfTrue="1" operator="containsText" text="Fecha debe ser posterior a la">
      <formula>NOT(ISERROR(SEARCH("Fecha debe ser posterior a la",AA36)))</formula>
    </cfRule>
  </conditionalFormatting>
  <conditionalFormatting sqref="AA38">
    <cfRule type="containsText" dxfId="45" priority="182" stopIfTrue="1" operator="containsText" text="Fecha debe ser posterior a la">
      <formula>NOT(ISERROR(SEARCH("Fecha debe ser posterior a la",AA38)))</formula>
    </cfRule>
  </conditionalFormatting>
  <conditionalFormatting sqref="AA25:AA28">
    <cfRule type="containsText" dxfId="44" priority="169" stopIfTrue="1" operator="containsText" text="Fecha debe ser posterior a la">
      <formula>NOT(ISERROR(SEARCH("Fecha debe ser posterior a la",AA25)))</formula>
    </cfRule>
  </conditionalFormatting>
  <conditionalFormatting sqref="AA47">
    <cfRule type="containsText" dxfId="43" priority="168" stopIfTrue="1" operator="containsText" text="Fecha debe ser posterior a la">
      <formula>NOT(ISERROR(SEARCH("Fecha debe ser posterior a la",AA47)))</formula>
    </cfRule>
  </conditionalFormatting>
  <conditionalFormatting sqref="AA50 AA53">
    <cfRule type="containsText" dxfId="42" priority="167" stopIfTrue="1" operator="containsText" text="Fecha debe ser posterior a la">
      <formula>NOT(ISERROR(SEARCH("Fecha debe ser posterior a la",AA50)))</formula>
    </cfRule>
  </conditionalFormatting>
  <conditionalFormatting sqref="AH47">
    <cfRule type="containsText" dxfId="41" priority="163" stopIfTrue="1" operator="containsText" text="Fecha debe ser posterior a la">
      <formula>NOT(ISERROR(SEARCH("Fecha debe ser posterior a la",AH47)))</formula>
    </cfRule>
  </conditionalFormatting>
  <conditionalFormatting sqref="AH50">
    <cfRule type="containsText" dxfId="40" priority="162" stopIfTrue="1" operator="containsText" text="Fecha debe ser posterior a la">
      <formula>NOT(ISERROR(SEARCH("Fecha debe ser posterior a la",AH50)))</formula>
    </cfRule>
  </conditionalFormatting>
  <conditionalFormatting sqref="AH24">
    <cfRule type="containsText" dxfId="39" priority="143" stopIfTrue="1" operator="containsText" text="Fecha debe ser posterior a la">
      <formula>NOT(ISERROR(SEARCH("Fecha debe ser posterior a la",AH24)))</formula>
    </cfRule>
  </conditionalFormatting>
  <conditionalFormatting sqref="AH25">
    <cfRule type="containsText" dxfId="38" priority="139" stopIfTrue="1" operator="containsText" text="Fecha debe ser posterior a la">
      <formula>NOT(ISERROR(SEARCH("Fecha debe ser posterior a la",AH25)))</formula>
    </cfRule>
  </conditionalFormatting>
  <conditionalFormatting sqref="AG9:AG67">
    <cfRule type="containsText" dxfId="37" priority="36" operator="containsText" text="EN PROCESO">
      <formula>NOT(ISERROR(SEARCH("EN PROCESO",AG9)))</formula>
    </cfRule>
    <cfRule type="containsText" dxfId="36" priority="37" operator="containsText" text="TERMINADA EXTEMPORÁNEA">
      <formula>NOT(ISERROR(SEARCH("TERMINADA EXTEMPORÁNEA",AG9)))</formula>
    </cfRule>
    <cfRule type="containsText" dxfId="35" priority="38" operator="containsText" text="TERMINADA">
      <formula>NOT(ISERROR(SEARCH("TERMINADA",AG9)))</formula>
    </cfRule>
    <cfRule type="containsText" dxfId="34" priority="39" operator="containsText" text="SIN INICIAR">
      <formula>NOT(ISERROR(SEARCH("SIN INICIAR",AG9)))</formula>
    </cfRule>
    <cfRule type="containsText" dxfId="33" priority="40" operator="containsText" text="INCUMPLIDA">
      <formula>NOT(ISERROR(SEARCH("INCUMPLIDA",AG9)))</formula>
    </cfRule>
  </conditionalFormatting>
  <conditionalFormatting sqref="X9">
    <cfRule type="containsText" dxfId="32" priority="35" stopIfTrue="1" operator="containsText" text="Fecha debe ser posterior a la">
      <formula>NOT(ISERROR(SEARCH("Fecha debe ser posterior a la",X9)))</formula>
    </cfRule>
  </conditionalFormatting>
  <conditionalFormatting sqref="X10">
    <cfRule type="containsText" dxfId="31" priority="34" stopIfTrue="1" operator="containsText" text="Fecha debe ser posterior a la">
      <formula>NOT(ISERROR(SEARCH("Fecha debe ser posterior a la",X10)))</formula>
    </cfRule>
  </conditionalFormatting>
  <conditionalFormatting sqref="X20">
    <cfRule type="containsText" dxfId="30" priority="33" stopIfTrue="1" operator="containsText" text="Fecha debe ser posterior a la">
      <formula>NOT(ISERROR(SEARCH("Fecha debe ser posterior a la",X20)))</formula>
    </cfRule>
  </conditionalFormatting>
  <conditionalFormatting sqref="X21">
    <cfRule type="containsText" dxfId="29" priority="32" stopIfTrue="1" operator="containsText" text="Fecha debe ser posterior a la">
      <formula>NOT(ISERROR(SEARCH("Fecha debe ser posterior a la",X21)))</formula>
    </cfRule>
  </conditionalFormatting>
  <conditionalFormatting sqref="X23">
    <cfRule type="containsText" dxfId="28" priority="31" stopIfTrue="1" operator="containsText" text="Fecha debe ser posterior a la">
      <formula>NOT(ISERROR(SEARCH("Fecha debe ser posterior a la",X23)))</formula>
    </cfRule>
  </conditionalFormatting>
  <conditionalFormatting sqref="X26">
    <cfRule type="containsText" dxfId="27" priority="30" stopIfTrue="1" operator="containsText" text="Fecha debe ser posterior a la">
      <formula>NOT(ISERROR(SEARCH("Fecha debe ser posterior a la",X26)))</formula>
    </cfRule>
  </conditionalFormatting>
  <conditionalFormatting sqref="X32">
    <cfRule type="containsText" dxfId="26" priority="29" stopIfTrue="1" operator="containsText" text="Fecha debe ser posterior a la">
      <formula>NOT(ISERROR(SEARCH("Fecha debe ser posterior a la",X32)))</formula>
    </cfRule>
  </conditionalFormatting>
  <conditionalFormatting sqref="X39">
    <cfRule type="containsText" dxfId="25" priority="27" stopIfTrue="1" operator="containsText" text="Fecha debe ser posterior a la">
      <formula>NOT(ISERROR(SEARCH("Fecha debe ser posterior a la",X39)))</formula>
    </cfRule>
  </conditionalFormatting>
  <conditionalFormatting sqref="X27:X28">
    <cfRule type="containsText" dxfId="24" priority="26" stopIfTrue="1" operator="containsText" text="Fecha debe ser posterior a la">
      <formula>NOT(ISERROR(SEARCH("Fecha debe ser posterior a la",X27)))</formula>
    </cfRule>
  </conditionalFormatting>
  <conditionalFormatting sqref="X51">
    <cfRule type="containsText" dxfId="23" priority="25" stopIfTrue="1" operator="containsText" text="Fecha debe ser posterior a la">
      <formula>NOT(ISERROR(SEARCH("Fecha debe ser posterior a la",X51)))</formula>
    </cfRule>
  </conditionalFormatting>
  <conditionalFormatting sqref="X52">
    <cfRule type="containsText" dxfId="22" priority="24" stopIfTrue="1" operator="containsText" text="Fecha debe ser posterior a la">
      <formula>NOT(ISERROR(SEARCH("Fecha debe ser posterior a la",X52)))</formula>
    </cfRule>
  </conditionalFormatting>
  <conditionalFormatting sqref="X54">
    <cfRule type="containsText" dxfId="21" priority="23" stopIfTrue="1" operator="containsText" text="Fecha debe ser posterior a la">
      <formula>NOT(ISERROR(SEARCH("Fecha debe ser posterior a la",X54)))</formula>
    </cfRule>
  </conditionalFormatting>
  <conditionalFormatting sqref="X14:X16">
    <cfRule type="containsText" dxfId="20" priority="22" stopIfTrue="1" operator="containsText" text="Fecha debe ser posterior a la">
      <formula>NOT(ISERROR(SEARCH("Fecha debe ser posterior a la",X14)))</formula>
    </cfRule>
  </conditionalFormatting>
  <conditionalFormatting sqref="X17">
    <cfRule type="containsText" dxfId="19" priority="21" stopIfTrue="1" operator="containsText" text="Fecha debe ser posterior a la">
      <formula>NOT(ISERROR(SEARCH("Fecha debe ser posterior a la",X17)))</formula>
    </cfRule>
  </conditionalFormatting>
  <conditionalFormatting sqref="X35">
    <cfRule type="containsText" dxfId="18" priority="20" stopIfTrue="1" operator="containsText" text="Fecha debe ser posterior a la">
      <formula>NOT(ISERROR(SEARCH("Fecha debe ser posterior a la",X35)))</formula>
    </cfRule>
  </conditionalFormatting>
  <conditionalFormatting sqref="X18">
    <cfRule type="containsText" dxfId="17" priority="19" stopIfTrue="1" operator="containsText" text="Fecha debe ser posterior a la">
      <formula>NOT(ISERROR(SEARCH("Fecha debe ser posterior a la",X18)))</formula>
    </cfRule>
  </conditionalFormatting>
  <conditionalFormatting sqref="X22">
    <cfRule type="containsText" dxfId="16" priority="18" stopIfTrue="1" operator="containsText" text="Fecha debe ser posterior a la">
      <formula>NOT(ISERROR(SEARCH("Fecha debe ser posterior a la",X22)))</formula>
    </cfRule>
  </conditionalFormatting>
  <conditionalFormatting sqref="X24">
    <cfRule type="containsText" dxfId="15" priority="17" stopIfTrue="1" operator="containsText" text="Fecha debe ser posterior a la">
      <formula>NOT(ISERROR(SEARCH("Fecha debe ser posterior a la",X24)))</formula>
    </cfRule>
  </conditionalFormatting>
  <conditionalFormatting sqref="X29">
    <cfRule type="containsText" dxfId="14" priority="16" stopIfTrue="1" operator="containsText" text="Fecha debe ser posterior a la">
      <formula>NOT(ISERROR(SEARCH("Fecha debe ser posterior a la",X29)))</formula>
    </cfRule>
  </conditionalFormatting>
  <conditionalFormatting sqref="X31">
    <cfRule type="containsText" dxfId="13" priority="15" stopIfTrue="1" operator="containsText" text="Fecha debe ser posterior a la">
      <formula>NOT(ISERROR(SEARCH("Fecha debe ser posterior a la",X31)))</formula>
    </cfRule>
  </conditionalFormatting>
  <conditionalFormatting sqref="X33">
    <cfRule type="containsText" dxfId="12" priority="14" stopIfTrue="1" operator="containsText" text="Fecha debe ser posterior a la">
      <formula>NOT(ISERROR(SEARCH("Fecha debe ser posterior a la",X33)))</formula>
    </cfRule>
  </conditionalFormatting>
  <conditionalFormatting sqref="X34">
    <cfRule type="containsText" dxfId="11" priority="13" stopIfTrue="1" operator="containsText" text="Fecha debe ser posterior a la">
      <formula>NOT(ISERROR(SEARCH("Fecha debe ser posterior a la",X34)))</formula>
    </cfRule>
  </conditionalFormatting>
  <conditionalFormatting sqref="X37">
    <cfRule type="containsText" dxfId="10" priority="12" stopIfTrue="1" operator="containsText" text="Fecha debe ser posterior a la">
      <formula>NOT(ISERROR(SEARCH("Fecha debe ser posterior a la",X37)))</formula>
    </cfRule>
  </conditionalFormatting>
  <conditionalFormatting sqref="X40">
    <cfRule type="containsText" dxfId="9" priority="11" stopIfTrue="1" operator="containsText" text="Fecha debe ser posterior a la">
      <formula>NOT(ISERROR(SEARCH("Fecha debe ser posterior a la",X40)))</formula>
    </cfRule>
  </conditionalFormatting>
  <conditionalFormatting sqref="X41">
    <cfRule type="containsText" dxfId="8" priority="10" stopIfTrue="1" operator="containsText" text="Fecha debe ser posterior a la">
      <formula>NOT(ISERROR(SEARCH("Fecha debe ser posterior a la",X41)))</formula>
    </cfRule>
  </conditionalFormatting>
  <conditionalFormatting sqref="X45">
    <cfRule type="containsText" dxfId="7" priority="9" stopIfTrue="1" operator="containsText" text="Fecha debe ser posterior a la">
      <formula>NOT(ISERROR(SEARCH("Fecha debe ser posterior a la",X45)))</formula>
    </cfRule>
  </conditionalFormatting>
  <conditionalFormatting sqref="X48">
    <cfRule type="containsText" dxfId="6" priority="8" stopIfTrue="1" operator="containsText" text="Fecha debe ser posterior a la">
      <formula>NOT(ISERROR(SEARCH("Fecha debe ser posterior a la",X48)))</formula>
    </cfRule>
  </conditionalFormatting>
  <conditionalFormatting sqref="AH51">
    <cfRule type="containsText" dxfId="5" priority="7" stopIfTrue="1" operator="containsText" text="Fecha debe ser posterior a la">
      <formula>NOT(ISERROR(SEARCH("Fecha debe ser posterior a la",AH51)))</formula>
    </cfRule>
  </conditionalFormatting>
  <conditionalFormatting sqref="AH53">
    <cfRule type="containsText" dxfId="4" priority="5" stopIfTrue="1" operator="containsText" text="Fecha debe ser posterior a la">
      <formula>NOT(ISERROR(SEARCH("Fecha debe ser posterior a la",AH53)))</formula>
    </cfRule>
  </conditionalFormatting>
  <conditionalFormatting sqref="AA51">
    <cfRule type="containsText" dxfId="3" priority="4" stopIfTrue="1" operator="containsText" text="Fecha debe ser posterior a la">
      <formula>NOT(ISERROR(SEARCH("Fecha debe ser posterior a la",AA51)))</formula>
    </cfRule>
  </conditionalFormatting>
  <conditionalFormatting sqref="AA52">
    <cfRule type="containsText" dxfId="2" priority="3" stopIfTrue="1" operator="containsText" text="Fecha debe ser posterior a la">
      <formula>NOT(ISERROR(SEARCH("Fecha debe ser posterior a la",AA52)))</formula>
    </cfRule>
  </conditionalFormatting>
  <conditionalFormatting sqref="AH52">
    <cfRule type="containsText" dxfId="1" priority="2" stopIfTrue="1" operator="containsText" text="Fecha debe ser posterior a la">
      <formula>NOT(ISERROR(SEARCH("Fecha debe ser posterior a la",AH52)))</formula>
    </cfRule>
  </conditionalFormatting>
  <conditionalFormatting sqref="AA63:AA65">
    <cfRule type="containsText" dxfId="0" priority="1" stopIfTrue="1" operator="containsText" text="Fecha debe ser posterior a la">
      <formula>NOT(ISERROR(SEARCH("Fecha debe ser posterior a la",AA63)))</formula>
    </cfRule>
  </conditionalFormatting>
  <dataValidations count="3">
    <dataValidation type="date" operator="greaterThan" allowBlank="1" showInputMessage="1" showErrorMessage="1" error="Fecha debe ser posterior a la de inicio (Columna U)" sqref="Z19:Z20 Z39:Z40 Z22 Z29 Z35 Z17 Z9:Z12 Z14:Z15 Z26">
      <formula1>R9</formula1>
    </dataValidation>
    <dataValidation showDropDown="1" showInputMessage="1" showErrorMessage="1" sqref="H22 H29:H34"/>
    <dataValidation type="date" operator="greaterThan" allowBlank="1" showInputMessage="1" showErrorMessage="1" sqref="E9:E69 B9:B69">
      <formula1>36892</formula1>
    </dataValidation>
  </dataValidations>
  <pageMargins left="0.70866141732283461" right="0.70866141732283461" top="0.74803149606299213" bottom="0.74803149606299213" header="0" footer="0"/>
  <pageSetup paperSize="5" scale="18" orientation="landscape" r:id="rId1"/>
  <ignoredErrors>
    <ignoredError sqref="AE57 AE50 AE47 AE44 AE38 AE36"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'Z:\2015\PM\[CECS-FT-019 Plan de Mejoramiento Final Vigencia 2014 v.2.xlsx]Datos'!#REF!</xm:f>
          </x14:formula1>
          <xm:sqref>C9:C69 AI68:AI69</xm:sqref>
        </x14:dataValidation>
        <x14:dataValidation type="list" allowBlank="1" showInputMessage="1" showErrorMessage="1">
          <x14:formula1>
            <xm:f>Datos!$D$3:$D$16</xm:f>
          </x14:formula1>
          <xm:sqref>H9:H21 H23:H28 H44 H35:H40 H47 H50:H69</xm:sqref>
        </x14:dataValidation>
        <x14:dataValidation type="list" allowBlank="1" showInputMessage="1" showErrorMessage="1">
          <x14:formula1>
            <xm:f>Datos!$J$3:$J$13</xm:f>
          </x14:formula1>
          <xm:sqref>K9:K31</xm:sqref>
        </x14:dataValidation>
        <x14:dataValidation type="list" allowBlank="1" showInputMessage="1" showErrorMessage="1">
          <x14:formula1>
            <xm:f>Datos!$E$3:$E$6</xm:f>
          </x14:formula1>
          <xm:sqref>L9:L44 L47:L69</xm:sqref>
        </x14:dataValidation>
        <x14:dataValidation type="list" allowBlank="1" showInputMessage="1" showErrorMessage="1">
          <x14:formula1>
            <xm:f>'Z:\2018\PAAC\SEGUIMIENTO_AGOSTO_2018\Matriz por Proceso\[MATRIZ_PAAC_TALENTO HUMANO.xlsx]Datos'!#REF!</xm:f>
          </x14:formula1>
          <xm:sqref>H45:H46 K45:L46</xm:sqref>
        </x14:dataValidation>
        <x14:dataValidation type="list" allowBlank="1" showInputMessage="1" showErrorMessage="1">
          <x14:formula1>
            <xm:f>'Z:\2018\PAAC\SEGUIMIENTO_AGOSTO_2018\Matriz por Proceso\[MATRIZ_PAAC_SUB. ADMINISTRATIVA.xlsx]Datos'!#REF!</xm:f>
          </x14:formula1>
          <xm:sqref>H41:H43</xm:sqref>
        </x14:dataValidation>
        <x14:dataValidation type="list" allowBlank="1" showInputMessage="1" showErrorMessage="1">
          <x14:formula1>
            <xm:f>'Z:\2018\PAAC\SEGUIMIENTO_AGOSTO_2018\Matriz por Proceso\[MATRIZ_PAAC_SUB. FINANCIERA.xlsx]Datos'!#REF!</xm:f>
          </x14:formula1>
          <xm:sqref>H48:H49</xm:sqref>
        </x14:dataValidation>
        <x14:dataValidation type="list" allowBlank="1" showInputMessage="1" showErrorMessage="1">
          <x14:formula1>
            <xm:f>Datos!$K$3:$K$24</xm:f>
          </x14:formula1>
          <xm:sqref>K32:K44 K47:K69 AB9:AB69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topLeftCell="F1" workbookViewId="0">
      <selection activeCell="K5" sqref="K5"/>
    </sheetView>
  </sheetViews>
  <sheetFormatPr baseColWidth="10" defaultColWidth="11.42578125" defaultRowHeight="12.75" x14ac:dyDescent="0.2"/>
  <cols>
    <col min="1" max="1" width="1.42578125" style="4" customWidth="1"/>
    <col min="2" max="2" width="13.140625" style="3" customWidth="1"/>
    <col min="3" max="3" width="19.140625" style="4" customWidth="1"/>
    <col min="4" max="4" width="47.5703125" style="5" customWidth="1"/>
    <col min="5" max="5" width="18.85546875" style="4" customWidth="1"/>
    <col min="6" max="6" width="27.140625" style="4" customWidth="1"/>
    <col min="7" max="7" width="42.140625" style="6" customWidth="1"/>
    <col min="8" max="8" width="42.140625" style="7" customWidth="1"/>
    <col min="9" max="10" width="9.85546875" style="3" customWidth="1"/>
    <col min="11" max="11" width="16" style="3" customWidth="1"/>
    <col min="12" max="12" width="17.5703125" style="4" customWidth="1"/>
    <col min="13" max="13" width="27.28515625" style="4" customWidth="1"/>
    <col min="14" max="14" width="17.85546875" style="4" customWidth="1"/>
    <col min="15" max="16384" width="11.42578125" style="4"/>
  </cols>
  <sheetData>
    <row r="1" spans="2:14" x14ac:dyDescent="0.2">
      <c r="I1" s="8"/>
      <c r="J1" s="8"/>
      <c r="K1" s="8"/>
      <c r="L1" s="3"/>
    </row>
    <row r="2" spans="2:14" s="9" customFormat="1" x14ac:dyDescent="0.25">
      <c r="B2" s="9" t="s">
        <v>81</v>
      </c>
      <c r="C2" s="9" t="s">
        <v>82</v>
      </c>
      <c r="D2" s="9" t="s">
        <v>9</v>
      </c>
      <c r="E2" s="9" t="s">
        <v>83</v>
      </c>
      <c r="F2" s="9" t="s">
        <v>84</v>
      </c>
      <c r="G2" s="9" t="s">
        <v>85</v>
      </c>
      <c r="H2" s="9" t="s">
        <v>86</v>
      </c>
      <c r="I2" s="10" t="s">
        <v>87</v>
      </c>
      <c r="J2" s="10" t="s">
        <v>28</v>
      </c>
      <c r="K2" s="10" t="s">
        <v>88</v>
      </c>
      <c r="L2" s="9" t="s">
        <v>89</v>
      </c>
      <c r="M2" s="9" t="s">
        <v>90</v>
      </c>
      <c r="N2" s="9" t="s">
        <v>91</v>
      </c>
    </row>
    <row r="3" spans="2:14" x14ac:dyDescent="0.2">
      <c r="B3" s="3">
        <v>1</v>
      </c>
      <c r="C3" s="4" t="s">
        <v>92</v>
      </c>
      <c r="D3" s="11" t="s">
        <v>47</v>
      </c>
      <c r="E3" s="12" t="s">
        <v>93</v>
      </c>
      <c r="F3" s="12" t="s">
        <v>80</v>
      </c>
      <c r="G3" s="13" t="s">
        <v>94</v>
      </c>
      <c r="H3" s="12" t="s">
        <v>95</v>
      </c>
      <c r="I3" s="8">
        <v>0.5</v>
      </c>
      <c r="J3" s="3">
        <v>0</v>
      </c>
      <c r="K3" s="3">
        <v>0</v>
      </c>
      <c r="L3" s="3" t="s">
        <v>96</v>
      </c>
      <c r="M3" s="4" t="s">
        <v>97</v>
      </c>
      <c r="N3" s="4" t="s">
        <v>98</v>
      </c>
    </row>
    <row r="4" spans="2:14" x14ac:dyDescent="0.2">
      <c r="B4" s="3">
        <v>2</v>
      </c>
      <c r="C4" s="4" t="s">
        <v>99</v>
      </c>
      <c r="D4" s="11" t="s">
        <v>100</v>
      </c>
      <c r="E4" s="12" t="s">
        <v>101</v>
      </c>
      <c r="F4" s="12" t="s">
        <v>80</v>
      </c>
      <c r="G4" s="13" t="s">
        <v>53</v>
      </c>
      <c r="H4" s="12" t="s">
        <v>54</v>
      </c>
      <c r="I4" s="8">
        <v>0.55000000000000004</v>
      </c>
      <c r="J4" s="14">
        <v>1</v>
      </c>
      <c r="K4" s="3">
        <v>0.5</v>
      </c>
      <c r="L4" s="3" t="s">
        <v>102</v>
      </c>
      <c r="M4" s="4" t="s">
        <v>103</v>
      </c>
      <c r="N4" s="4" t="s">
        <v>104</v>
      </c>
    </row>
    <row r="5" spans="2:14" x14ac:dyDescent="0.2">
      <c r="B5" s="3">
        <v>3</v>
      </c>
      <c r="D5" s="15" t="s">
        <v>105</v>
      </c>
      <c r="E5" s="12" t="s">
        <v>48</v>
      </c>
      <c r="F5" s="12" t="s">
        <v>67</v>
      </c>
      <c r="G5" s="13" t="s">
        <v>49</v>
      </c>
      <c r="H5" s="12" t="s">
        <v>51</v>
      </c>
      <c r="I5" s="8">
        <v>0.6</v>
      </c>
      <c r="J5" s="14">
        <v>2</v>
      </c>
      <c r="K5" s="14">
        <v>1</v>
      </c>
      <c r="L5" s="3"/>
      <c r="M5" s="4" t="s">
        <v>106</v>
      </c>
    </row>
    <row r="6" spans="2:14" x14ac:dyDescent="0.2">
      <c r="B6" s="3">
        <v>4</v>
      </c>
      <c r="D6" s="11" t="s">
        <v>107</v>
      </c>
      <c r="E6" s="16" t="s">
        <v>108</v>
      </c>
      <c r="F6" s="12" t="s">
        <v>67</v>
      </c>
      <c r="G6" s="13" t="s">
        <v>58</v>
      </c>
      <c r="H6" s="12" t="s">
        <v>59</v>
      </c>
      <c r="I6" s="8">
        <v>0.65</v>
      </c>
      <c r="J6" s="14">
        <v>3</v>
      </c>
      <c r="K6" s="14">
        <v>2</v>
      </c>
      <c r="L6" s="3"/>
      <c r="M6" s="4" t="s">
        <v>109</v>
      </c>
    </row>
    <row r="7" spans="2:14" x14ac:dyDescent="0.2">
      <c r="B7" s="3">
        <v>5</v>
      </c>
      <c r="D7" s="11" t="s">
        <v>110</v>
      </c>
      <c r="F7" s="12" t="s">
        <v>67</v>
      </c>
      <c r="G7" s="13" t="s">
        <v>66</v>
      </c>
      <c r="H7" s="12" t="s">
        <v>67</v>
      </c>
      <c r="I7" s="8">
        <v>0.7</v>
      </c>
      <c r="J7" s="14">
        <v>4</v>
      </c>
      <c r="K7" s="14">
        <v>3</v>
      </c>
      <c r="L7" s="3"/>
      <c r="M7" s="4" t="s">
        <v>111</v>
      </c>
    </row>
    <row r="8" spans="2:14" x14ac:dyDescent="0.2">
      <c r="B8" s="3">
        <v>6</v>
      </c>
      <c r="D8" s="11" t="s">
        <v>112</v>
      </c>
      <c r="F8" s="12" t="s">
        <v>67</v>
      </c>
      <c r="G8" s="13" t="s">
        <v>68</v>
      </c>
      <c r="H8" s="13" t="s">
        <v>69</v>
      </c>
      <c r="I8" s="8">
        <v>0.75</v>
      </c>
      <c r="J8" s="14">
        <v>5</v>
      </c>
      <c r="K8" s="14">
        <v>4</v>
      </c>
      <c r="L8" s="3"/>
      <c r="M8" s="4" t="s">
        <v>113</v>
      </c>
    </row>
    <row r="9" spans="2:14" x14ac:dyDescent="0.2">
      <c r="B9" s="3">
        <v>7</v>
      </c>
      <c r="D9" s="11" t="s">
        <v>76</v>
      </c>
      <c r="F9" s="12" t="s">
        <v>78</v>
      </c>
      <c r="G9" s="13" t="s">
        <v>114</v>
      </c>
      <c r="H9" s="13" t="s">
        <v>115</v>
      </c>
      <c r="I9" s="8">
        <v>0.8</v>
      </c>
      <c r="J9" s="14">
        <v>6</v>
      </c>
      <c r="K9" s="14">
        <v>5</v>
      </c>
      <c r="L9" s="3"/>
    </row>
    <row r="10" spans="2:14" x14ac:dyDescent="0.2">
      <c r="B10" s="3">
        <v>8</v>
      </c>
      <c r="D10" s="11" t="s">
        <v>63</v>
      </c>
      <c r="F10" s="13" t="s">
        <v>69</v>
      </c>
      <c r="G10" s="13" t="s">
        <v>116</v>
      </c>
      <c r="H10" s="12" t="s">
        <v>117</v>
      </c>
      <c r="I10" s="8">
        <v>0.85</v>
      </c>
      <c r="J10" s="14">
        <v>7</v>
      </c>
      <c r="K10" s="14">
        <v>6</v>
      </c>
      <c r="L10" s="3"/>
    </row>
    <row r="11" spans="2:14" ht="12.75" customHeight="1" x14ac:dyDescent="0.2">
      <c r="B11" s="3">
        <v>9</v>
      </c>
      <c r="D11" s="15" t="s">
        <v>57</v>
      </c>
      <c r="F11" s="13" t="s">
        <v>79</v>
      </c>
      <c r="G11" s="13" t="s">
        <v>118</v>
      </c>
      <c r="H11" s="12" t="s">
        <v>119</v>
      </c>
      <c r="I11" s="8">
        <v>0.9</v>
      </c>
      <c r="J11" s="14">
        <v>8</v>
      </c>
      <c r="K11" s="14">
        <v>7</v>
      </c>
      <c r="L11" s="3"/>
    </row>
    <row r="12" spans="2:14" x14ac:dyDescent="0.2">
      <c r="B12" s="3">
        <v>10</v>
      </c>
      <c r="D12" s="11" t="s">
        <v>60</v>
      </c>
      <c r="F12" s="13" t="s">
        <v>79</v>
      </c>
      <c r="G12" s="13" t="s">
        <v>120</v>
      </c>
      <c r="H12" s="13" t="s">
        <v>121</v>
      </c>
      <c r="I12" s="8">
        <v>0.95</v>
      </c>
      <c r="J12" s="14">
        <v>9</v>
      </c>
      <c r="K12" s="14">
        <v>8</v>
      </c>
      <c r="L12" s="3"/>
    </row>
    <row r="13" spans="2:14" x14ac:dyDescent="0.2">
      <c r="B13" s="3">
        <v>11</v>
      </c>
      <c r="D13" s="11" t="s">
        <v>122</v>
      </c>
      <c r="F13" s="13" t="s">
        <v>69</v>
      </c>
      <c r="G13" s="13" t="s">
        <v>64</v>
      </c>
      <c r="H13" s="13" t="s">
        <v>65</v>
      </c>
      <c r="I13" s="8">
        <v>1</v>
      </c>
      <c r="J13" s="14">
        <v>10</v>
      </c>
      <c r="K13" s="14">
        <v>9</v>
      </c>
      <c r="L13" s="3"/>
    </row>
    <row r="14" spans="2:14" x14ac:dyDescent="0.2">
      <c r="B14" s="3">
        <v>12</v>
      </c>
      <c r="D14" s="15" t="s">
        <v>52</v>
      </c>
      <c r="F14" s="12" t="s">
        <v>54</v>
      </c>
      <c r="G14" s="13" t="s">
        <v>77</v>
      </c>
      <c r="H14" s="13" t="s">
        <v>78</v>
      </c>
      <c r="I14" s="8"/>
      <c r="J14" s="14"/>
      <c r="K14" s="14">
        <v>10</v>
      </c>
      <c r="L14" s="3"/>
    </row>
    <row r="15" spans="2:14" ht="15" customHeight="1" x14ac:dyDescent="0.2">
      <c r="B15" s="3">
        <v>13</v>
      </c>
      <c r="D15" s="15" t="s">
        <v>123</v>
      </c>
      <c r="F15" s="12" t="s">
        <v>80</v>
      </c>
      <c r="G15" s="13" t="s">
        <v>124</v>
      </c>
      <c r="H15" s="13" t="s">
        <v>79</v>
      </c>
      <c r="I15" s="8"/>
      <c r="J15" s="14"/>
      <c r="K15" s="14">
        <v>11</v>
      </c>
      <c r="L15" s="3"/>
    </row>
    <row r="16" spans="2:14" ht="14.25" customHeight="1" x14ac:dyDescent="0.2">
      <c r="B16" s="3">
        <v>14</v>
      </c>
      <c r="D16" s="15" t="s">
        <v>125</v>
      </c>
      <c r="F16" s="12" t="s">
        <v>67</v>
      </c>
      <c r="G16" s="13" t="s">
        <v>126</v>
      </c>
      <c r="H16" s="12" t="s">
        <v>127</v>
      </c>
      <c r="I16" s="8"/>
      <c r="J16" s="14"/>
      <c r="K16" s="14">
        <v>12</v>
      </c>
      <c r="L16" s="3"/>
    </row>
    <row r="17" spans="2:12" x14ac:dyDescent="0.2">
      <c r="B17" s="3">
        <v>15</v>
      </c>
      <c r="G17" s="13" t="s">
        <v>128</v>
      </c>
      <c r="H17" s="13" t="s">
        <v>129</v>
      </c>
      <c r="I17" s="8"/>
      <c r="J17" s="14"/>
      <c r="K17" s="14">
        <v>13</v>
      </c>
      <c r="L17" s="3"/>
    </row>
    <row r="18" spans="2:12" x14ac:dyDescent="0.2">
      <c r="B18" s="3">
        <v>16</v>
      </c>
      <c r="G18" s="13" t="s">
        <v>130</v>
      </c>
      <c r="H18" s="13" t="s">
        <v>131</v>
      </c>
      <c r="I18" s="8"/>
      <c r="J18" s="14"/>
      <c r="K18" s="14">
        <v>14</v>
      </c>
      <c r="L18" s="3"/>
    </row>
    <row r="19" spans="2:12" x14ac:dyDescent="0.2">
      <c r="B19" s="3">
        <v>17</v>
      </c>
      <c r="G19" s="13" t="s">
        <v>132</v>
      </c>
      <c r="H19" s="13" t="s">
        <v>133</v>
      </c>
      <c r="I19" s="8"/>
      <c r="J19" s="14"/>
      <c r="K19" s="14">
        <v>15</v>
      </c>
      <c r="L19" s="3"/>
    </row>
    <row r="20" spans="2:12" x14ac:dyDescent="0.2">
      <c r="B20" s="3">
        <v>18</v>
      </c>
      <c r="G20" s="13" t="s">
        <v>142</v>
      </c>
      <c r="H20" s="13" t="s">
        <v>62</v>
      </c>
      <c r="I20" s="8"/>
      <c r="J20" s="14"/>
      <c r="K20" s="14">
        <v>16</v>
      </c>
      <c r="L20" s="3"/>
    </row>
    <row r="21" spans="2:12" x14ac:dyDescent="0.2">
      <c r="B21" s="3">
        <v>19</v>
      </c>
      <c r="G21" s="13" t="s">
        <v>70</v>
      </c>
      <c r="H21" s="13" t="s">
        <v>71</v>
      </c>
      <c r="I21" s="8"/>
      <c r="J21" s="14"/>
      <c r="K21" s="14">
        <v>17</v>
      </c>
      <c r="L21" s="3"/>
    </row>
    <row r="22" spans="2:12" x14ac:dyDescent="0.2">
      <c r="B22" s="3">
        <v>20</v>
      </c>
      <c r="G22" s="13" t="s">
        <v>74</v>
      </c>
      <c r="H22" s="13" t="s">
        <v>134</v>
      </c>
      <c r="I22" s="8"/>
      <c r="J22" s="14"/>
      <c r="K22" s="14">
        <v>18</v>
      </c>
      <c r="L22" s="3"/>
    </row>
    <row r="23" spans="2:12" x14ac:dyDescent="0.2">
      <c r="B23" s="3">
        <v>21</v>
      </c>
      <c r="G23" s="13" t="s">
        <v>56</v>
      </c>
      <c r="H23" s="13" t="s">
        <v>135</v>
      </c>
      <c r="J23" s="14"/>
      <c r="K23" s="14">
        <v>19</v>
      </c>
    </row>
    <row r="24" spans="2:12" x14ac:dyDescent="0.2">
      <c r="B24" s="3">
        <v>22</v>
      </c>
      <c r="G24" s="13" t="s">
        <v>136</v>
      </c>
      <c r="H24" s="12" t="s">
        <v>137</v>
      </c>
      <c r="J24" s="14"/>
      <c r="K24" s="14">
        <v>20</v>
      </c>
    </row>
    <row r="25" spans="2:12" x14ac:dyDescent="0.2">
      <c r="B25" s="3">
        <v>23</v>
      </c>
      <c r="J25" s="14"/>
      <c r="K25" s="14"/>
    </row>
    <row r="26" spans="2:12" x14ac:dyDescent="0.2">
      <c r="B26" s="3">
        <v>24</v>
      </c>
      <c r="J26" s="14"/>
      <c r="K26" s="14"/>
    </row>
    <row r="27" spans="2:12" x14ac:dyDescent="0.2">
      <c r="B27" s="3">
        <v>25</v>
      </c>
      <c r="D27" s="9" t="s">
        <v>9</v>
      </c>
      <c r="E27" s="9" t="s">
        <v>84</v>
      </c>
      <c r="J27" s="14"/>
      <c r="K27" s="14"/>
    </row>
    <row r="28" spans="2:12" x14ac:dyDescent="0.2">
      <c r="B28" s="3">
        <v>26</v>
      </c>
      <c r="D28" s="11" t="s">
        <v>47</v>
      </c>
      <c r="E28" s="12" t="s">
        <v>80</v>
      </c>
      <c r="J28" s="14"/>
      <c r="K28" s="14"/>
    </row>
    <row r="29" spans="2:12" x14ac:dyDescent="0.2">
      <c r="B29" s="3">
        <v>27</v>
      </c>
      <c r="D29" s="11" t="s">
        <v>100</v>
      </c>
      <c r="E29" s="12" t="s">
        <v>80</v>
      </c>
      <c r="J29" s="14"/>
      <c r="K29" s="14"/>
    </row>
    <row r="30" spans="2:12" x14ac:dyDescent="0.2">
      <c r="B30" s="3">
        <v>28</v>
      </c>
      <c r="D30" s="15" t="s">
        <v>105</v>
      </c>
      <c r="E30" s="12" t="s">
        <v>67</v>
      </c>
      <c r="J30" s="14"/>
      <c r="K30" s="14"/>
    </row>
    <row r="31" spans="2:12" x14ac:dyDescent="0.2">
      <c r="B31" s="3">
        <v>29</v>
      </c>
      <c r="D31" s="11" t="s">
        <v>107</v>
      </c>
      <c r="E31" s="12" t="s">
        <v>67</v>
      </c>
      <c r="J31" s="14"/>
      <c r="K31" s="14"/>
    </row>
    <row r="32" spans="2:12" x14ac:dyDescent="0.2">
      <c r="B32" s="3">
        <v>30</v>
      </c>
      <c r="D32" s="11" t="s">
        <v>110</v>
      </c>
      <c r="E32" s="12" t="s">
        <v>67</v>
      </c>
      <c r="J32" s="14"/>
      <c r="K32" s="14"/>
    </row>
    <row r="33" spans="4:5" x14ac:dyDescent="0.2">
      <c r="D33" s="11" t="s">
        <v>112</v>
      </c>
      <c r="E33" s="12" t="s">
        <v>67</v>
      </c>
    </row>
    <row r="34" spans="4:5" x14ac:dyDescent="0.2">
      <c r="D34" s="11" t="s">
        <v>76</v>
      </c>
      <c r="E34" s="12" t="s">
        <v>78</v>
      </c>
    </row>
    <row r="35" spans="4:5" x14ac:dyDescent="0.2">
      <c r="D35" s="11" t="s">
        <v>63</v>
      </c>
      <c r="E35" s="13" t="s">
        <v>69</v>
      </c>
    </row>
    <row r="36" spans="4:5" x14ac:dyDescent="0.2">
      <c r="D36" s="15" t="s">
        <v>57</v>
      </c>
      <c r="E36" s="13" t="s">
        <v>79</v>
      </c>
    </row>
    <row r="37" spans="4:5" x14ac:dyDescent="0.2">
      <c r="D37" s="11" t="s">
        <v>60</v>
      </c>
      <c r="E37" s="13" t="s">
        <v>79</v>
      </c>
    </row>
    <row r="38" spans="4:5" x14ac:dyDescent="0.2">
      <c r="D38" s="11" t="s">
        <v>122</v>
      </c>
      <c r="E38" s="13" t="s">
        <v>69</v>
      </c>
    </row>
    <row r="39" spans="4:5" x14ac:dyDescent="0.2">
      <c r="D39" s="15" t="s">
        <v>52</v>
      </c>
      <c r="E39" s="12" t="s">
        <v>54</v>
      </c>
    </row>
    <row r="40" spans="4:5" x14ac:dyDescent="0.2">
      <c r="D40" s="15" t="s">
        <v>123</v>
      </c>
      <c r="E40" s="12" t="s">
        <v>80</v>
      </c>
    </row>
    <row r="41" spans="4:5" x14ac:dyDescent="0.2">
      <c r="D41" s="15" t="s">
        <v>125</v>
      </c>
      <c r="E41" s="1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PAAC_2018</vt:lpstr>
      <vt:lpstr>Datos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Alberto Novoa</dc:creator>
  <cp:lastModifiedBy>Nestor Fernando Avella Avella</cp:lastModifiedBy>
  <cp:lastPrinted>2018-05-02T15:03:28Z</cp:lastPrinted>
  <dcterms:created xsi:type="dcterms:W3CDTF">2017-09-18T14:38:34Z</dcterms:created>
  <dcterms:modified xsi:type="dcterms:W3CDTF">2018-09-14T22:39:43Z</dcterms:modified>
</cp:coreProperties>
</file>