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izeth\Documents\Jizeth_Gonzalez\CANAL CAPITAL\SEGUIMIENTOS\PAAC Y MRC_1CUAT\"/>
    </mc:Choice>
  </mc:AlternateContent>
  <workbookProtection workbookAlgorithmName="SHA-512" workbookHashValue="UH9hXQQPymzsp9bIoEggDsnwhC5F/Cr7eWpj1WQ21NUfnM8Jzu9oTcLrENyzk30KIKqwK1WtPca/dN6mkexfLQ==" workbookSaltValue="jpafNIO6dQsC/75hmlALsQ==" workbookSpinCount="100000" lockStructure="1"/>
  <bookViews>
    <workbookView xWindow="0" yWindow="0" windowWidth="23040" windowHeight="9192" tabRatio="780"/>
  </bookViews>
  <sheets>
    <sheet name="0. Iniciativas de participación" sheetId="18" r:id="rId1"/>
    <sheet name="1. Riesgos de Corrupción" sheetId="1" r:id="rId2"/>
    <sheet name="2. Racionalización" sheetId="17" r:id="rId3"/>
    <sheet name="Hoja1" sheetId="19" state="hidden" r:id="rId4"/>
  </sheets>
  <definedNames>
    <definedName name="_xlnm._FilterDatabase" localSheetId="0" hidden="1">'0. Iniciativas de participación'!$A$6:$O$12</definedName>
    <definedName name="_xlnm._FilterDatabase" localSheetId="1" hidden="1">'1. Riesgos de Corrupción'!$A$5:$R$51</definedName>
    <definedName name="_xlnm.Print_Area" localSheetId="2">'2. Racionalización'!$A$1:$X$52</definedName>
    <definedName name="_xlnm.Print_Titles" localSheetId="0">'0. Iniciativas de participación'!$1:$3</definedName>
    <definedName name="_xlnm.Print_Titles" localSheetId="1">'1. Riesgos de Corrupción'!$1:$5</definedName>
  </definedNames>
  <calcPr calcId="162913"/>
</workbook>
</file>

<file path=xl/calcChain.xml><?xml version="1.0" encoding="utf-8"?>
<calcChain xmlns="http://schemas.openxmlformats.org/spreadsheetml/2006/main">
  <c r="L8" i="18" l="1"/>
  <c r="M8" i="18" s="1"/>
  <c r="L9" i="18"/>
  <c r="M9" i="18" s="1"/>
  <c r="L10" i="18"/>
  <c r="M10" i="18" s="1"/>
  <c r="L11" i="18"/>
  <c r="M11" i="18" s="1"/>
  <c r="L12" i="18"/>
  <c r="M12" i="18" s="1"/>
  <c r="L7" i="18"/>
  <c r="M7" i="18" s="1"/>
  <c r="O36" i="1"/>
  <c r="P36" i="1" s="1"/>
  <c r="O35" i="1" l="1"/>
  <c r="P35" i="1" s="1"/>
  <c r="O34" i="1" l="1"/>
  <c r="P34" i="1" s="1"/>
  <c r="O21" i="1" l="1"/>
  <c r="P21" i="1" s="1"/>
  <c r="O20" i="1"/>
  <c r="P20" i="1" s="1"/>
  <c r="O43" i="1"/>
  <c r="P43" i="1" s="1"/>
  <c r="O12" i="1" l="1"/>
  <c r="P12" i="1" s="1"/>
  <c r="O22" i="1"/>
  <c r="P22" i="1" s="1"/>
  <c r="O10" i="1"/>
  <c r="P10" i="1" s="1"/>
  <c r="O9" i="1"/>
  <c r="P9" i="1" s="1"/>
  <c r="O13" i="1"/>
  <c r="P13" i="1" s="1"/>
  <c r="O14" i="1"/>
  <c r="P14" i="1" s="1"/>
  <c r="O15" i="1"/>
  <c r="P15" i="1" s="1"/>
  <c r="O16" i="1"/>
  <c r="P16" i="1" s="1"/>
  <c r="O17" i="1"/>
  <c r="P17" i="1" s="1"/>
  <c r="O18" i="1"/>
  <c r="P18" i="1" s="1"/>
  <c r="O19" i="1"/>
  <c r="P19" i="1" s="1"/>
  <c r="O23" i="1"/>
  <c r="P23" i="1" s="1"/>
  <c r="O24" i="1"/>
  <c r="P24" i="1" s="1"/>
  <c r="O25" i="1"/>
  <c r="P25" i="1" s="1"/>
  <c r="O26" i="1"/>
  <c r="P26" i="1" s="1"/>
  <c r="O27" i="1"/>
  <c r="P27" i="1" s="1"/>
  <c r="O28" i="1"/>
  <c r="P28" i="1" s="1"/>
  <c r="O29" i="1"/>
  <c r="P29" i="1" s="1"/>
  <c r="O30" i="1"/>
  <c r="P30" i="1" s="1"/>
  <c r="O31" i="1"/>
  <c r="P31" i="1" s="1"/>
  <c r="O32" i="1"/>
  <c r="P32" i="1" s="1"/>
  <c r="O33" i="1"/>
  <c r="P33" i="1" s="1"/>
  <c r="O37" i="1"/>
  <c r="P37" i="1" s="1"/>
  <c r="O38" i="1"/>
  <c r="P38" i="1" s="1"/>
  <c r="O39" i="1"/>
  <c r="P39" i="1" s="1"/>
  <c r="O40" i="1"/>
  <c r="P40" i="1" s="1"/>
  <c r="O41" i="1"/>
  <c r="P41" i="1" s="1"/>
  <c r="O42" i="1"/>
  <c r="P42" i="1" s="1"/>
  <c r="O44" i="1"/>
  <c r="P44" i="1" s="1"/>
  <c r="O45" i="1"/>
  <c r="P45" i="1" s="1"/>
  <c r="O46" i="1"/>
  <c r="P46" i="1" s="1"/>
  <c r="O47" i="1"/>
  <c r="P47" i="1" s="1"/>
  <c r="O48" i="1"/>
  <c r="P48" i="1" s="1"/>
  <c r="O49" i="1"/>
  <c r="P49" i="1" s="1"/>
  <c r="O50" i="1"/>
  <c r="P50" i="1" s="1"/>
  <c r="O51" i="1"/>
  <c r="P51" i="1" s="1"/>
  <c r="O11" i="1"/>
  <c r="P11" i="1" s="1"/>
  <c r="O7" i="1"/>
  <c r="P7" i="1" s="1"/>
  <c r="O6" i="1" l="1"/>
  <c r="P6" i="1" s="1"/>
  <c r="O8" i="1"/>
  <c r="P8" i="1" s="1"/>
</calcChain>
</file>

<file path=xl/comments1.xml><?xml version="1.0" encoding="utf-8"?>
<comments xmlns="http://schemas.openxmlformats.org/spreadsheetml/2006/main">
  <authors>
    <author>FERNANDO AVELLA</author>
  </authors>
  <commentList>
    <comment ref="N8" authorId="0" shapeId="0">
      <text>
        <r>
          <rPr>
            <b/>
            <sz val="9"/>
            <color indexed="81"/>
            <rFont val="Tahoma"/>
            <family val="2"/>
          </rPr>
          <t>FERNANDO AVELLA:</t>
        </r>
        <r>
          <rPr>
            <sz val="9"/>
            <color indexed="81"/>
            <rFont val="Tahoma"/>
            <family val="2"/>
          </rPr>
          <t xml:space="preserve">
Me queda la duda por que solicitar soportes si ellos nos indican que el ejercicio que no se presentaron participaciones. Sin embargo, podemos centrar el análisis que no se aportaron los soportes de los comentarios presnetados por los equipos de trabajo. </t>
        </r>
      </text>
    </comment>
  </commentList>
</comments>
</file>

<file path=xl/sharedStrings.xml><?xml version="1.0" encoding="utf-8"?>
<sst xmlns="http://schemas.openxmlformats.org/spreadsheetml/2006/main" count="626" uniqueCount="380">
  <si>
    <t>Profesional Universitario de Planeación</t>
  </si>
  <si>
    <t>2. Diálogo de doble vía con la ciudadanía y sus organizaciones</t>
  </si>
  <si>
    <t>Indicador</t>
  </si>
  <si>
    <t>Subcomponente</t>
  </si>
  <si>
    <t>Actividad</t>
  </si>
  <si>
    <t>Meta o producto</t>
  </si>
  <si>
    <t>Responsable</t>
  </si>
  <si>
    <t>Fecha inicial</t>
  </si>
  <si>
    <t>Fecha final</t>
  </si>
  <si>
    <t>Auxiliar de Atención al Ciudadano.</t>
  </si>
  <si>
    <t>Jefe oficina de Control Interno.</t>
  </si>
  <si>
    <t>1.1</t>
  </si>
  <si>
    <t>2.1</t>
  </si>
  <si>
    <t>3.1</t>
  </si>
  <si>
    <t>3.2</t>
  </si>
  <si>
    <t>4.1</t>
  </si>
  <si>
    <t>5.1</t>
  </si>
  <si>
    <t>Fases</t>
  </si>
  <si>
    <t>(Número de documentos elaborados / Número de documentos programados)*100%</t>
  </si>
  <si>
    <t>2. Construcción del mapa de riesgos de corrupción</t>
  </si>
  <si>
    <t>3. Consulta y divulgación</t>
  </si>
  <si>
    <t>1. Información de calidad y en lenguaje comprensible</t>
  </si>
  <si>
    <t>3. Incentivos para motivar la cultura de la rendición y petición de cuentas</t>
  </si>
  <si>
    <t>4. Evaluación y retroalimentación a  la gestión institucional</t>
  </si>
  <si>
    <t>1. Estructura administrativa y direccionamiento estratégico.</t>
  </si>
  <si>
    <t>2. Fortalecimiento de los canales de atención.</t>
  </si>
  <si>
    <t>3. Talento Humano.</t>
  </si>
  <si>
    <t>4. Normativo y procedimental.</t>
  </si>
  <si>
    <t>5. Relacionamiento con el ciudadano.</t>
  </si>
  <si>
    <t>1. Lineamientos de transparencia activa.</t>
  </si>
  <si>
    <t>2. Lineamientos de transparencia pasiva.</t>
  </si>
  <si>
    <t>4. Criterio diferencial de accesibilidad.</t>
  </si>
  <si>
    <t>5. Monitoreo del acceso a la información pública.</t>
  </si>
  <si>
    <t>1. Iniciativas adicionales</t>
  </si>
  <si>
    <t>4.2</t>
  </si>
  <si>
    <t>Un (1) "Informe semestral  de satisfacción de usuarios".</t>
  </si>
  <si>
    <t>1.2</t>
  </si>
  <si>
    <t>1. Contactar a los entes pertinentes.
2. Programar la jornada de capacitación.</t>
  </si>
  <si>
    <t>(Jornadas ejecutadas/ Jornadas programadas)*100</t>
  </si>
  <si>
    <t>1. Política de administración de riesgos</t>
  </si>
  <si>
    <t>1.3</t>
  </si>
  <si>
    <t>(Mensajes publicados / Mensajes programados)*100.</t>
  </si>
  <si>
    <t>(Número de acciones realizadas / número de acciones programadas) * 100%</t>
  </si>
  <si>
    <t>5.2</t>
  </si>
  <si>
    <t>Coordinar acciones de formación y cualificación a los servidores en temáticas relacionadas con el mejoramiento del servicio a la ciudadanía</t>
  </si>
  <si>
    <t>Actividades realizadas / actividades programadas * 100%</t>
  </si>
  <si>
    <t>Profesional Universitario de Recursos Humanos</t>
  </si>
  <si>
    <t>3.3</t>
  </si>
  <si>
    <t>Una (1) capacitación realizada</t>
  </si>
  <si>
    <t>Profesional Universitaria de Recursos Humanos.</t>
  </si>
  <si>
    <t>2.2</t>
  </si>
  <si>
    <t>Un (1) documento de caracterización de usuarios y partes interesadas, publicado y divulgado</t>
  </si>
  <si>
    <t>1.4</t>
  </si>
  <si>
    <r>
      <rPr>
        <b/>
        <u/>
        <sz val="10"/>
        <color theme="10"/>
        <rFont val="Calibri"/>
        <family val="2"/>
        <scheme val="minor"/>
      </rPr>
      <t xml:space="preserve">Componente 2: </t>
    </r>
    <r>
      <rPr>
        <u/>
        <sz val="10"/>
        <color theme="10"/>
        <rFont val="Calibri"/>
        <family val="2"/>
        <scheme val="minor"/>
      </rPr>
      <t>Racionalización de Trámites</t>
    </r>
  </si>
  <si>
    <t>Número de piezas publicadas / Número de piezas propuestas para publicación.</t>
  </si>
  <si>
    <t>Matrices de riesgos actualizadas de los doce (12) procesos de la entidad.</t>
  </si>
  <si>
    <t>Número de matrices de riesgos de proceso actualizadas / Número total de matrices de riesgos de los procesos de la entidad.</t>
  </si>
  <si>
    <t>Profesional Universitario de Planeación.
Líderes y responsables de los procesos de la entidad.</t>
  </si>
  <si>
    <t>Publicar en la página web las versiones y actualizaciones que se realicen sobre el Plan Anticorrupción y de Atención Al ciudadano - PAAC y sobre la Matriz de Riesgos de Corrupción, conservando la trazabilidad sobre los ajustes realizados.</t>
  </si>
  <si>
    <t>1. Convocar Comité Institucional de Gestión y Desempeño en el que se incluya la temática de Atención al Ciudadano (20%).
2. Realizar el Comité (80%).</t>
  </si>
  <si>
    <t>3. Elaboración de los instrumentos de gestión de la información.</t>
  </si>
  <si>
    <t xml:space="preserve">Un (1) banner publicado por cada convocatoria pública </t>
  </si>
  <si>
    <t>1. Revisar documento y actualizar en lo pertinente (80%).
2. Publicar documento en página web (20%).</t>
  </si>
  <si>
    <t>Profesional Universitario de Planeación
Coordinadora de Prensa y Comunicaciones.</t>
  </si>
  <si>
    <t>Participar en la jornada de rendición de cuentas del sector y publicar el material en los medios pertinentes.</t>
  </si>
  <si>
    <t>Una (1) jornada de capacitación a los colaboradores de la entidad</t>
  </si>
  <si>
    <t>Consolidar y publicar dos informes de seguimiento a la gestión a partir de los resultados del plan de acción institucional.</t>
  </si>
  <si>
    <t>1. Consolidar la información a partir de los reportes de las áreas (50%).
2. Elaborar el documento (40%).
3. Publicar el documento en la página web (10%).</t>
  </si>
  <si>
    <t>Proyecto de plan Anticorrupción y de Atención al Ciudadano - PAAC publicado en la página web.
Proyecto de matriz de riesgos de corrupción publicada en la página web.</t>
  </si>
  <si>
    <t>Dos (2) informes de seguimiento al plan de acción.</t>
  </si>
  <si>
    <t>Gestionar con diferentes entidades la realización de actividades (cursos, talleres, juegos, videoconferencias, sketch etc.) orientadas al mejoramiento del servicio al ciudadano.</t>
  </si>
  <si>
    <t>Número de trámites y/u OPA's actualizados en el SUIT / Número total de trámites y/u OPA's por actualizar en el SUIT.</t>
  </si>
  <si>
    <t xml:space="preserve">Revisar el inventario de trámites y otros procedimientos administrativos (OPA's) de Canal Capital y realizar las actualizaciones en el Sistema Único de Información y Trámites - SUIT a que haya lugar. </t>
  </si>
  <si>
    <t>1. Revisar inventario de trámites y otros procedimientos administrativos (OPA´s)
2. Realizar las actualizaciones del SUIT a que haya lugar.</t>
  </si>
  <si>
    <t>Sistema Único de Información y Trámites - SUIT actualizado</t>
  </si>
  <si>
    <t>Líder de Gestión Documental</t>
  </si>
  <si>
    <t>1. Incluir en el plan institucional de capacitaciones la temática de atención de personas en situación de discapacidad.
2. Convocar a los colaboradores de la entidad para participar en la capacitación programada.
3. Realizar la capacitación</t>
  </si>
  <si>
    <t>1. Elaborar informes mensuales de conformidad con la circular 087 de 2015 de la Veeduría Distrital.
2. Publicar el informe en la página web y en la pagina de la Veeduría - Red Distrital De Quejas y Reclamos.</t>
  </si>
  <si>
    <t>Once (11) informes de peticiones ciudadanas publicados.</t>
  </si>
  <si>
    <t>Definir un mecanismo de comunicación a la ciudadanía sobre el estado de los procesos de convocatoria pública a través de avisos informativos en la página web.</t>
  </si>
  <si>
    <t xml:space="preserve">1. Publicar la información de la convocatoria pública del canal (50%).
2. Diseñar y publicar el banner de la(s) convocatoria(s) pública(s) vigente(s) (50%). </t>
  </si>
  <si>
    <t xml:space="preserve">Una (1) jornada de rendición de cuentas </t>
  </si>
  <si>
    <t>Realizar acciones de formación y cualificación de los servidores en temáticas relacionadas con el mejoramiento del servicio a la ciudadanía, innovación en la administración pública, ética y valores del servicio público, gestión del cambio, lenguaje claro, entre otros.</t>
  </si>
  <si>
    <t>Planeación 
Auxiliar de Atención al Ciudadano.</t>
  </si>
  <si>
    <t>Auxiliar de Atención al Ciudadano
Profesional Universitario de Planeación</t>
  </si>
  <si>
    <t>Una (1) reunión de comité con la temática de servicio al ciudadano.</t>
  </si>
  <si>
    <t xml:space="preserve">1. Diseñar el material para su publicación
2. Publicar el material </t>
  </si>
  <si>
    <t xml:space="preserve">Comunicaciones realizadas/ Comunicaciones programadas </t>
  </si>
  <si>
    <t>Realizar la revisión de los informes de servicio al ciudadano una vez al año.</t>
  </si>
  <si>
    <t>Descripción:</t>
  </si>
  <si>
    <t>Permite a las entidades simplificar, estandarizar, eliminar, optimizar y automatizar los trámites existentes, acercando el ciudadano a los servicios que presta el Estado.</t>
  </si>
  <si>
    <t>Socializar a nivel interno el PAAC y la matriz de riesgos de corrupción a través de los canales de comunicación interna.</t>
  </si>
  <si>
    <t>1. Preparar la información a presentar en la jornada de rendición de cuentas (50%).
2. Participar en la jornada de rendición de acuerdo a los lineamientos del distrito y del sector (25%).
3. Publicar el material producto de la rendición de cuentas en la página web (25%).</t>
  </si>
  <si>
    <t>Realizar una capacitación al personal del canal para atención adecuada de personas en condición de discapacidad.</t>
  </si>
  <si>
    <t>Dos (2) actividades realizadas en el año</t>
  </si>
  <si>
    <t>1. Integridad.</t>
  </si>
  <si>
    <t>FECHA DE REGISTRO SUIT:</t>
  </si>
  <si>
    <t>Datos del trámite</t>
  </si>
  <si>
    <t>Planes de desarrollo</t>
  </si>
  <si>
    <t>Políticas</t>
  </si>
  <si>
    <t>Ciudadanía</t>
  </si>
  <si>
    <t>Institución</t>
  </si>
  <si>
    <t>Racionalización</t>
  </si>
  <si>
    <t>Priorización</t>
  </si>
  <si>
    <t>Tipo</t>
  </si>
  <si>
    <t>Número</t>
  </si>
  <si>
    <t>Nombre</t>
  </si>
  <si>
    <t>Estado</t>
  </si>
  <si>
    <t>Departamental</t>
  </si>
  <si>
    <t>Distrital o Municipal</t>
  </si>
  <si>
    <t>Doing Business</t>
  </si>
  <si>
    <t>Trámite relacionado con la implementación del Acuerdo de Paz</t>
  </si>
  <si>
    <t>Trámite con alto costo para el ciudadano</t>
  </si>
  <si>
    <t>Trámite de mayor interés para el ciudadano</t>
  </si>
  <si>
    <t>Trámite con alto tiempo para su obtención</t>
  </si>
  <si>
    <t>Trámite parcialmente en línea</t>
  </si>
  <si>
    <t>Trámite presencial</t>
  </si>
  <si>
    <t>Trámite con mayores quejas de la ciudadanía</t>
  </si>
  <si>
    <t>Trámite de gran impacto para la ciudadanía</t>
  </si>
  <si>
    <t>Trámite con alto costo para la entidad</t>
  </si>
  <si>
    <t>Trámite con solicitud alta por parte de la ciudadanía</t>
  </si>
  <si>
    <t>Trámite susceptible de riesgos de corrupción</t>
  </si>
  <si>
    <t>Trámite identificado por mejorar mediante los diferentes espacios de participación ciudadana</t>
  </si>
  <si>
    <t>Estado simple, Colombia ágil</t>
  </si>
  <si>
    <t>Resultado priorización</t>
  </si>
  <si>
    <t>Trámites a racionalizar</t>
  </si>
  <si>
    <t>Otros procedimientos administrativos de cara al usuario</t>
  </si>
  <si>
    <t>Copias de material audiovisual</t>
  </si>
  <si>
    <t>Inscrito</t>
  </si>
  <si>
    <t>false</t>
  </si>
  <si>
    <t>true</t>
  </si>
  <si>
    <t>Ya fue racionalizado</t>
  </si>
  <si>
    <t xml:space="preserve">Socializar la estrategia de rendición de cuentas con todos los grupos de valor (internos) del Canal </t>
  </si>
  <si>
    <t>1. Diseñar el material para su publicación
2. Publicar el material en redes sociales y página web</t>
  </si>
  <si>
    <t xml:space="preserve">
1. Preparar la información a presentar en los jornada de rendición de cuentas (40%).
2. Desarrollar espacios virtuales de rendición de cuentas a (50%)
3. Presentar los resultados a través del botón de transparencia de la página web del Canal (10%).</t>
  </si>
  <si>
    <t>2.3</t>
  </si>
  <si>
    <t xml:space="preserve">Coordinar con los entes pertinentes, la capacitación a los colaboradores de la entidad en materia de rendición de cuentas </t>
  </si>
  <si>
    <t>Profesional Universitario de Recursos Humanos.</t>
  </si>
  <si>
    <t xml:space="preserve">Divulgar entre los grupos de valor internos los resultados de los ejercicios de rendición de cuentas adelantados por el Canal. </t>
  </si>
  <si>
    <t>Evaluar las jornadas de rendición de cuentas desarrolladas con los grupos de valor externos del Canal.</t>
  </si>
  <si>
    <t xml:space="preserve">Una (1) socialización realizada en redes sociales y página web </t>
  </si>
  <si>
    <t xml:space="preserve">Cuatro (4)  comunicaciones realizadas en el año </t>
  </si>
  <si>
    <t>Seis (6) mensajes en el año asociados a los mecanismos de atención ciudadana</t>
  </si>
  <si>
    <t>Una (1) actividad realizada en el año</t>
  </si>
  <si>
    <t xml:space="preserve">Socializar a través de los canales de comunicación internos (intranet y correo institucional) mensajes resaltando la importancia y responsabilidad de los servidores públicos en materia de la atención a la ciudadanía. </t>
  </si>
  <si>
    <t xml:space="preserve">Cuatro (4) mensajes publicados en el año </t>
  </si>
  <si>
    <t xml:space="preserve">Auxiliar de atención al ciudadano </t>
  </si>
  <si>
    <t xml:space="preserve">Revisar y actualizar la estrategia de caracterización  de usuarios del Canal </t>
  </si>
  <si>
    <t>1. Actualizar el documento "Caracterización de Usuarios y partes interesadas" (70%)
2. Publicación del documento (10%)
3.Divulgación del documento (20%)</t>
  </si>
  <si>
    <t>Realizar el informe de la encuesta de satisfacción ciudadana disponible en la página web y divulgarlo a través de la página web del Canal por medio de un banner.</t>
  </si>
  <si>
    <t xml:space="preserve">Dos (2) piezas comunicativas publicadas </t>
  </si>
  <si>
    <t>Actualizar el registro de activos de información de la entidad conforme a lo definido en la ley 1712 de 2014</t>
  </si>
  <si>
    <t xml:space="preserve">Un (1) registro de activos de información actualizado en la página web </t>
  </si>
  <si>
    <t xml:space="preserve">Un (1) documento de "Plan de Gestión de la Integridad"
Un (1) mensaje de socialización del Plan de Integridad en el año </t>
  </si>
  <si>
    <t>Actualizar  y divulgar el  plan de Gestión de la Integridad en coherencia con la política de integridad de la dimensión del talento humano del Modelo Integrado de Planeación y Gestión - MIPG.</t>
  </si>
  <si>
    <t>1. Recopilar la información de reporte.
2. Diseñar el informe de la encuesta de satisfacción ciudadana (50%).
3. Publicar informe en la pagina web  (30%).
4. Divulgar a través de un banner en la página web el informe (20%).</t>
  </si>
  <si>
    <t xml:space="preserve">1. Diseñar el material 
2. Solicitud la publicación de la pieza comunicativa a comunicaciones
3. Publicar la pieza comunicativa a través de los canales de comunicación internos </t>
  </si>
  <si>
    <t xml:space="preserve">Actualizar el registro de activos de información de la entidad en el botón de transparencia del Canal.  </t>
  </si>
  <si>
    <t xml:space="preserve">1. Diseño del Plan de Gestión de la Integridad.
2. Publicación y divulgación a nivel interno.  </t>
  </si>
  <si>
    <t>5.3</t>
  </si>
  <si>
    <t>Realizar evaluación de la atención al ciudadano prestada por la entidad mediante un (1) ejercicio de cliente incógnito en el año.</t>
  </si>
  <si>
    <t>1. Definir los aspectos a evaluar sobre la atención al ciudadano en el ejercicio de cliente incógnito (15%).
2. Desarrollar el ejercicio de cliente incógnito empleando cualquiera de los canales de atención a la ciudadanía dispuestos por la entidad (50%). 
3. Documentar los resultados y definir mecanismos para la mejora de la atención (35%).</t>
  </si>
  <si>
    <t>Un (1) ejercicio documentado de cliente incógnito</t>
  </si>
  <si>
    <t>Socializar la política de administración del riesgo de la entidad así como el manual metodológico de administración del riesgo en los canales de comunicación dispuestos.</t>
  </si>
  <si>
    <t>(Porcentaje de avance en las fases propuestas * ponderación) / 100%</t>
  </si>
  <si>
    <t>Realizar mesas de trabajo para la revisión y actualización de riesgos de los procesos de la entidad alineados con la Política de Administración del Riesgo así como con el Manual Metodológico de Administración del Riesgo.</t>
  </si>
  <si>
    <t>Profesional Universitario de Planeación.
Líderes y responsables de los procesos de la entidad con riesgos de corrupción identificados.</t>
  </si>
  <si>
    <t>Versión uno (1) de plan Anticorrupción y de Atención al Ciudadano - PAAC publicado en la página web.
Versión uno (1) de la matriz de riesgos de corrupción publicada en la página web.</t>
  </si>
  <si>
    <t>Dos (2) documentos actualizados y publicados en su versión uno (1).</t>
  </si>
  <si>
    <t>Dos (2) documentos actualizados y publicados en su versión preliminar (0).</t>
  </si>
  <si>
    <t>1. Mantener publicada la versión inicial del  Plan Anticorrupción y de Atención al Ciudadano - PAAC  y de la Matriz de Riesgos de Corrupción de períodos anteriores.
2. Mantener publicada la versión inicial del  Plan Anticorrupción y de Atención al Ciudadano - PAAC  y de la Matriz de Riesgos de Corrupción de la vigencia.
3. Publicar, si se realizan, las modificaciones y ajustes del PAAC o de la Matriz de Riesgos de Corrupción durante la vigencia, con la trazabilidad sobre los cambios surtidos.</t>
  </si>
  <si>
    <t>Versiones del  Plan Anticorrupción y de Atención al Ciudadano - PAAC y de la Matriz de riesgos de corrupción de vigencias anteriores publicados.
Versiones del  Plan Anticorrupción y de Atención al Ciudadano - PAAC y de la Matriz de riesgos de corrupción de la vigencia publicados.</t>
  </si>
  <si>
    <t xml:space="preserve">1. Elaborar el proyecto de Plan Anticorrupción y de Atención al Ciudadano - PAAC y el proyecto de la Matriz de Riesgos de Corrupción de la vigencia (versión 0)
2. Publicar en la página web de la entidad el proyecto de Plan Anticorrupción y de Atención al Ciudadano - PAAC  y proyecto de la Matriz de Riesgos de Corrupción de la vigencia para conocimiento y aportes de los grupos de valor. 
3. Remitir los documentos a través del boletín de comunicaciones internas para conocimiento y observaciones a nivel institucional.
4. Remitir a través de correo electrónico la invitación a revisar el Plan Anticorrupción y de Atención al Ciudadano - PAAC  y la Matriz de Riesgos de Corrupción a todos los grupos de valor del Canal, utilizando diferentes bases de datos disponibles. </t>
  </si>
  <si>
    <t>Estrategia de rendición de cuentas actualizada para la vigencia.</t>
  </si>
  <si>
    <t xml:space="preserve">Dos (2) comunicaciones realizadas en el año </t>
  </si>
  <si>
    <t>1. Diseño del material para socialización 
2. Publicación y socialización del material.</t>
  </si>
  <si>
    <t>De conformidad con el cronograma definido desde la administración distrital para el sector.</t>
  </si>
  <si>
    <t xml:space="preserve">1. Diseñar el material para su publicación.
2. Publicar el material en redes sociales y página web. </t>
  </si>
  <si>
    <t>Revisar y actualizar la estrategia de rendición de cuentas, teniendo en cuenta los canales y metodologías a emplear, así como lo grupos de valor de la entidad.</t>
  </si>
  <si>
    <t>1. Gestionar con las entidades competentes dos capacitaciones para los servidores de la entidad en alguna de las temáticas señaladas.
2. Realizar las jornadas programadas.</t>
  </si>
  <si>
    <t xml:space="preserve">Dos (2) capacitaciones para los servidores de la entidad relacionadas con en alguna de las temáticas señaladas. 
</t>
  </si>
  <si>
    <t>Número de  capacitaciones realizadas  / Número de  capacitaciones  programada.</t>
  </si>
  <si>
    <t>Fortalecer en la página web la descripción de los canales de atención de la entidad y su mejor uso dependiendo de la necesidad del ciudadano</t>
  </si>
  <si>
    <t xml:space="preserve">Seis (6) mensajes asociados a los canales de atención a la ciudadanía elaborados y publicados en la página web </t>
  </si>
  <si>
    <t>Mensajes publicados en cada canal de comunicación dispuesto para la atención ciudadana/ número total de canales de comunicación dispuestos por el Canal para atender a la ciudadanía</t>
  </si>
  <si>
    <t>Gestionar con las entidades competentes las estrategias para la formación de servidores públicos en materia de leguaje de señas.</t>
  </si>
  <si>
    <t>Revisar y publicar en formato de hoja de cálculo en la página web institucional y en los portales de datos abiertos Bogotá, el documento "Registro de activos de información"</t>
  </si>
  <si>
    <t>1.  Revisar y actualizar el documento en lo pertinente.
2. Publicar el documento en la página web de la entidad y en el portal de datos abiertos Bogotá, en la estructura que sea requerido.</t>
  </si>
  <si>
    <t>Documento "Registro de activos de información" revisado y publicado en la página web de la entidad y en el portal de datos abiertos Bogotá.</t>
  </si>
  <si>
    <t>Un documento revisado y publicado en la página web y portal de datos abiertos de Bogotá.</t>
  </si>
  <si>
    <t>Profesional Universitario de Sistemas.
Líder de Gestión Documental.</t>
  </si>
  <si>
    <t>Revisar y publicar en formato de hoja de cálculo en la página web institucional y en los portales de datos abiertos Bogotá, el documento "Índice de información clasificada y reservada"</t>
  </si>
  <si>
    <t>Documento "Índice de información clasificada y reservada" revisado y publicado en la página web de la entidad y en el portal de datos abiertos Bogotá.</t>
  </si>
  <si>
    <t>1.5</t>
  </si>
  <si>
    <t>Revisar y publicar en formato de hoja de cálculo en la página web institucional y en los portales de datos abiertos Bogotá, el documento "Esquema de publicación de información"</t>
  </si>
  <si>
    <t>Documento "Esquema de publicación de información" revisado y publicado en la página web de la entidad y en el portal de datos abiertos Bogotá.</t>
  </si>
  <si>
    <t>1.6</t>
  </si>
  <si>
    <t xml:space="preserve">Publicar mensajes en los canales de comunicación internos (intranet y correo institucional) sobre los distintos tipos de canales de atención a la ciudadanía disponibles en el Canal </t>
  </si>
  <si>
    <t xml:space="preserve">Revisar y actualizar en lo pertinente el documento AAUT-MN-001 Manual de Servicio a la Ciudadanía y los protocolos de servicio a la Ciudadanía atendiendo los requisitos del Manual para la Gestión de Peticiones de la Secretaría General de la Alcaldía Mayor </t>
  </si>
  <si>
    <t xml:space="preserve">
1. Realizar la actualización del  documento AAUT-MN-001 Manual de Servicio a la Ciudadanía, su publicación en la intranet y su comunicación interna.</t>
  </si>
  <si>
    <t>Un (1) manual actualizado, publicado y comunicado.</t>
  </si>
  <si>
    <t>4.3</t>
  </si>
  <si>
    <t>Revisar y actualizar en lo pertinente la carta de trato digno al usuario, en cumplimiento del numeral 5 del artículo 7 de la ley 1437 de 2011.</t>
  </si>
  <si>
    <t>1. Revisar y actualizar carta de trato digno de la entidad.
2. Publicar carta de trato digno en la página web e intranet.
3. Socializar carta de trato digno.</t>
  </si>
  <si>
    <t>Un (1) documento "carta de trato digno" actualizado, publicado y comunicado.</t>
  </si>
  <si>
    <t>Un enlace en la página web a la herramienta Centro de Relevo del MinTIC</t>
  </si>
  <si>
    <t xml:space="preserve">Profesional Universitario de Planeación
Coordinadora de prensa y comunicaciones </t>
  </si>
  <si>
    <t>Divulgar entre los grupos de valor internos los mecanismos definidos para la gestión de buenas prácticas en materia de servicio a la Ciudadanía a través de los canales de comunicación internos del Canal (intranet y correo institucional).</t>
  </si>
  <si>
    <t>1. Elaborar seis (6) piezas de comunicación con información asociada a los mecanismos de atención ciudadana
2. Socializar las piezas elaboradas en los canales de comunicación internos de la entidad.</t>
  </si>
  <si>
    <t>Implementar mecanismos que le permitan al Canal medir el grado de apropiación de la cultura de la Integridad y así mismo enfocar las acciones hacia aquellos puntos débiles que se detecten.</t>
  </si>
  <si>
    <t>Convocar a todos los servidores del Canal para la conformación del nuevo equipo de integridad.</t>
  </si>
  <si>
    <t xml:space="preserve">1. Realización de la convocatoria
2. Conformación del equipo mediante acto administrativo. </t>
  </si>
  <si>
    <t xml:space="preserve">Un (1) equipo de integridad conformado a través de acto administrativo. </t>
  </si>
  <si>
    <t>(Actividades desarrolladas / acciones programadas ) * 100%</t>
  </si>
  <si>
    <t xml:space="preserve">  Publicar del Código de Integridad en la Página web del Canal para consulta de los grupos de valor.</t>
  </si>
  <si>
    <t>Publicación en la página web del código de Integridad para consulta de los grupos de valor</t>
  </si>
  <si>
    <t xml:space="preserve">Solicitar la publicación del código de integridad 
Publicar el código de integridad </t>
  </si>
  <si>
    <t>1. Diseña la encuesta del código de integridad
2. Publicar la encuesta del código de integridad 
3. Consolidar resultados 
4. Socializar resultados internamente</t>
  </si>
  <si>
    <t xml:space="preserve">Una (1) encuesta aplicada en el año </t>
  </si>
  <si>
    <t xml:space="preserve">  Revisar y ajustar el acto administrativo que adopta el Código de Integridad en el Canal con el fin de incluir aquellos grupos de interés que están involucrados en el cumplimiento del mismo. </t>
  </si>
  <si>
    <t xml:space="preserve">1. Revisar el acto administrativo con la inclusión de los grupos de valor. 
2. Hacer los ajustes del caso.
3. Publicar en los canales correspondientes. </t>
  </si>
  <si>
    <t>Un (1) acto administrativo ajustado y divulgado.</t>
  </si>
  <si>
    <t>Una (1) evaluación sobre la rendición de cuentas realizada y sistematizada</t>
  </si>
  <si>
    <t>Una (1) comunicación realizada en el año</t>
  </si>
  <si>
    <t xml:space="preserve">1. Revisar si se presentaron observaciones en la versión preliminar del Plan Anticorrupción y de Atención al Ciudadano - PAAC y de la Matriz de Riesgos de Corrupción e incluirlos en la versión definitiva. 
2. Publicar el Plan Anticorrupción y de Atención al Ciudadano - PAAC y la Matriz de Riesgos de Corrupción en la página web de la entidad en su versión final.
3. Remitir el Plan Anticorrupción y de Atención al Ciudadano - PAAC y de la Matriz de Riesgos de Corrupción a través del boletín de comunicaciones internas para su conocimiento a nivel institucional.
4.Comunicar a todos los grupos de valor del Canal el enlace con la versión final del PAAC y la matriz de riesgos de corrupción en su versión definitiva publicada en la página web. </t>
  </si>
  <si>
    <t xml:space="preserve">
Profesional Universitario de Planeación
Equipo digital 
</t>
  </si>
  <si>
    <t>Profesional Universitario de Planeación
Equipo digital.</t>
  </si>
  <si>
    <t>Profesional Universitario de Planeación.
Equipo digital.</t>
  </si>
  <si>
    <t xml:space="preserve">Profesional Universitario de Planeación.
Coordinadora de Prensa y Comunicaciones.
Auxiliar de atención al ciudadano </t>
  </si>
  <si>
    <t>Una (1) comunicación  realizada en el año sobre el resultado de la rendición de cuentas.</t>
  </si>
  <si>
    <t>Equipo digital 
Equipo de autopromos 
Coordinación Jurídica.</t>
  </si>
  <si>
    <t>Profesional Universitario de Planeación
Coordinadora de Prensa y Comunicaciones (fase de diseño del material)
Equipo digital (fase de divulgación en redes y página web)</t>
  </si>
  <si>
    <t>1. Definir la información a incluir en cada canal de atención.
2. Elaborar la información orientadora en el botón de transparencia de la página web 
3. Publicar la información en la página web de la entidad.</t>
  </si>
  <si>
    <t xml:space="preserve">Tres (3) mensajes en el año.
</t>
  </si>
  <si>
    <t>1. Convocar mesas de trabajo para revisión de riesgos de los procesos.
2. Actualizar los documentos de acuerdo a lo concertado con los líderes y responsables de los procesos y su consolidación en la matriz de riesgos institucional.
3. Hacer la publicación y divulgación de los documentos actualizados, mediante los canales dispuestos por la entidad.</t>
  </si>
  <si>
    <t>Revisar y actualizar los riesgos de corrupción para la vigencia 2021.</t>
  </si>
  <si>
    <t>1. Revisar los riesgos de corrupción con las áreas que los hayan identificado.
2. Actualizar la matriz de riesgo de corrupción para la vigencia 2021 y su consolidación en la matriz de riesgos institucional.</t>
  </si>
  <si>
    <t>Una (1) matriz de riesgos de corrupción para la vigencia 2021 actualizada y publicada.</t>
  </si>
  <si>
    <t>Publicar en la página web el proyecto de Plan Anticorrupción y de Atención al Ciudadano - PAAC y el proyecto de la Matriz de Riesgos de Corrupción de la vigencia 2021, a conocimiento general.</t>
  </si>
  <si>
    <t>Publicar en la página web la versión final del Plan Anticorrupción y de Atención al Ciudadano - PAAC y la Matriz de Riesgos de Corrupción de la vigencia 2021.</t>
  </si>
  <si>
    <t>Socializar a través de  redes sociales y la página web del Canal la estrategia de rendición de cuentas</t>
  </si>
  <si>
    <t xml:space="preserve">Una (1) comunicación realizada en el año </t>
  </si>
  <si>
    <t xml:space="preserve">Diseñar y presentar a través de redes sociales material informativo que permite presentar los avances en la gestión institucional y administrativa del Canal </t>
  </si>
  <si>
    <t>Realizar jornada virtual de rendición de cuentas que permita el acercamiento de los grupos de valor con la entidad a través del uso de TIC</t>
  </si>
  <si>
    <t xml:space="preserve">Una (1) jornada de rendición de cuentas realizadas de manera virtual </t>
  </si>
  <si>
    <t>Divulgar a través de los canales de comunicación internos (intranet) el documento con lineamientos para la publicación de información en el botón de transparencia.</t>
  </si>
  <si>
    <t>Elaborar mensualmente informes de peticiones ciudadanas que contengan como mínimo: el número de solicitudes recibidas, el número de solicitudes que fueron trasladadas a otra institución, el tiempo de respuesta a cada solicitud y el número de solicitudes en las que se negó el acceso a la información con su debida justificación.</t>
  </si>
  <si>
    <t xml:space="preserve">Iniciativa a aplicar </t>
  </si>
  <si>
    <t>Retos Públicos Virtuales</t>
  </si>
  <si>
    <t xml:space="preserve">Fases de desarrollo </t>
  </si>
  <si>
    <t>Preparar la
información</t>
  </si>
  <si>
    <t xml:space="preserve">Convocatoria </t>
  </si>
  <si>
    <t>Definición de la metodología del espacio</t>
  </si>
  <si>
    <t>Sistematización del
espacio</t>
  </si>
  <si>
    <t>Publicación de los
resultados</t>
  </si>
  <si>
    <t xml:space="preserve">Definición del alcancel de las temáticas a revisar. </t>
  </si>
  <si>
    <t>La convocatoria será abierta, dirigida a la ciudadanía en general y grupos de interés definidos en la estrategia de caracterización de usuarios.</t>
  </si>
  <si>
    <t>Dentro de la versión 1 del Plan Anticorrupción y de Atención al Ciudadano - PAAC, se publicará en el botón de transparencia y derecho de acceso a la información pública de la página web numeral 6.1 políticas lineamientos y manuales, la información consolidada del ejercicio participativo.</t>
  </si>
  <si>
    <t>1. Elaborar el documento con los resultados de la rendición de cuentas adelantada.
2. Publicar el material en la intranet y a través del correo institucional</t>
  </si>
  <si>
    <t>1. Diseñar el material de evaluación de la RdC (40%).
2. Aplicar la evaluación de la rendición de cuentas (20%).
3. Consolidar la información y  presentar resultados (40%).</t>
  </si>
  <si>
    <t>Coordinar acciones de formación y cualificación a la auxiliar de atención al ciudadano y auxiliar de correspondencia en materia de leguaje de señas y/o en atención a población en condición de discapacidad.</t>
  </si>
  <si>
    <t xml:space="preserve">Capital ha trabajado en la elaboración de la versión preliminar del Plan Anticorrupción 2021 para ponerlo a consideración ciudadana invitando a recibir aportes de los grupos de valor en los componentes anteriormente mencionados. </t>
  </si>
  <si>
    <t>Para el desarrollo de los retos públicos virtuales Capital pondrá a disposición un foro virtual donde se publicará el documento y se recibirán los aportes sobre algunas temáticas como pueden ser: 
¿Cómo considera que se puede mejorar la atención prestada a la ciudadanía?
¿Qué actividades considera pertinentes para el ejercicio de rendición de cuentas 2021?
¿Considera que las actividades planeadas en los componentes 3 y 4 fomentan plenamente la participación ciudadana y el acceso a los canales de comunicación con la entidad?
¿Qué iniciativas para la lucha contra la corrupción considera que pueden implementarse en Capital?</t>
  </si>
  <si>
    <t xml:space="preserve">El foro virtual estará habilitado en un periodo aproximado de 5 días en los cuales se recogerán los aportes ciudadanos, que serán analizados e incluidos de ser pertinentes en la versión 1 del Plan Anticorrupción y de Atención al Ciudadano - PAAC de Capital. 
Así mismo, si se considera que los aportes no son pertinentes para ser incluidos dentro del PAAC, se plantearán las justificaciones correspondientes. </t>
  </si>
  <si>
    <r>
      <t xml:space="preserve">Justificación: </t>
    </r>
    <r>
      <rPr>
        <sz val="10"/>
        <rFont val="Calibri"/>
        <family val="2"/>
        <scheme val="minor"/>
      </rPr>
      <t>Dentro del inventario de trámites y servicios del canal registrados en el SUIT solamente se cuenta con el procedimiento administrativo de solicitud de copias de material audiovisual; sobre el mismo se han incluido acciones de mejora como el formulario en página web para la solicitud del material y actualmente no es susceptible de mejoras adicionales. Por esta razón, la entidad no registra estrategia de racionalización para esta vigencia.</t>
    </r>
  </si>
  <si>
    <t>1. Solicitar a sistemas el acompañamiento para el uso de la herramienta Centro de Relevo en el área de Atención al Ciudadano y Recepción.</t>
  </si>
  <si>
    <t>Auxiliar de Atención al Ciudadano
Profesional Universitario de Sistemas</t>
  </si>
  <si>
    <t xml:space="preserve">Enviar un reporte semanal a la Dirección Operativa con el estado de avances de las respuestas a las PQRS con el fin de hacer el seguimiento del caso </t>
  </si>
  <si>
    <t xml:space="preserve">Reportes enviados / reportes programados </t>
  </si>
  <si>
    <t xml:space="preserve">44 reportes enviados por correo electrónico </t>
  </si>
  <si>
    <t>Mapa de riesgos de corrupción actualizado, consolidado y publicado en la página web y en la intranet institucional.</t>
  </si>
  <si>
    <t>1. Enviar un correo semanal a la Dirección Operativa para que dicha área realice el seguimiento interno y reporte las respuestas que puedan presentar retrasos o posibles demoras</t>
  </si>
  <si>
    <t>Plan Anticorrupción y de Atención al Ciudadano 2021
Versión 1
Fecha de publicación: 29/01/2021</t>
  </si>
  <si>
    <t>1. Fecha seguimiento</t>
  </si>
  <si>
    <t>2. Evidencias o soportes ejecución acción de mejora</t>
  </si>
  <si>
    <t>3. Actividades realizadas  a la fecha</t>
  </si>
  <si>
    <t>4. Resultado del indicador</t>
  </si>
  <si>
    <t>5. Alerta</t>
  </si>
  <si>
    <t>6. Análisis - Seguimiento OCI</t>
  </si>
  <si>
    <t>7. Auditor que realizó el seguimiento</t>
  </si>
  <si>
    <t>Plan Anticorrupción y de Atención al Ciudadano 2021
Versión 1
Fecha de publicación: 29/01/2021
Seguimiento vigencia 2021
Oficina de Control Interno</t>
  </si>
  <si>
    <r>
      <t xml:space="preserve">Auxiliar de Atención al Ciudadano. 
</t>
    </r>
    <r>
      <rPr>
        <strike/>
        <sz val="8.5"/>
        <rFont val="Tahoma"/>
        <family val="2"/>
      </rPr>
      <t xml:space="preserve">
</t>
    </r>
    <r>
      <rPr>
        <sz val="8.5"/>
        <rFont val="Tahoma"/>
        <family val="2"/>
      </rPr>
      <t xml:space="preserve">Equipo digital </t>
    </r>
  </si>
  <si>
    <r>
      <t xml:space="preserve">Coordinar la respectiva capacitación en materia de uso de la herramienta Centro de Relevo.
</t>
    </r>
    <r>
      <rPr>
        <b/>
        <sz val="8.5"/>
        <rFont val="Tahoma"/>
        <family val="2"/>
      </rPr>
      <t xml:space="preserve">Nota: </t>
    </r>
    <r>
      <rPr>
        <sz val="8.5"/>
        <rFont val="Tahoma"/>
        <family val="2"/>
      </rPr>
      <t>esta acción se llevará a cabo solamente en el momento que los servicios atención al ciudadano (recepción y ofician de atención al ciudadano) realicen sus funciones de manera presencial.</t>
    </r>
  </si>
  <si>
    <t>1. Elaborar pieza de comunicación.
2. Remitir pieza a la coordinación de comunicaciones.
3. Solicitar la publicación de la política de administración de riesgos y/o manual de administración del riesgo en la página web</t>
  </si>
  <si>
    <t>PRIMER SEGUIMIENTO 2021</t>
  </si>
  <si>
    <t>Componente</t>
  </si>
  <si>
    <t>Componente 1: Gestión del Riesgo de Corrupción - Mapa de Riesgos de Corrupción.</t>
  </si>
  <si>
    <t>Componente 3:  Rendición de cuentas</t>
  </si>
  <si>
    <t>Componente 4: Mecanismos para mejorar la atención al ciudadano.</t>
  </si>
  <si>
    <t>Componente 5:  Mecanismos para la transparencia y acceso a la información pública</t>
  </si>
  <si>
    <t>Componente 6:  Gestión de Integridad</t>
  </si>
  <si>
    <t>Componente 7:  Iniciativas Adicionales</t>
  </si>
  <si>
    <t>Universo</t>
  </si>
  <si>
    <t>Pantallazos boton transparencia y portal de datos abiertos Bogota. 
* https://www.canalcapital.gov.co/content/instrumentos-gesti%C3%B3n-la-informaci%C3%B3n
* ttps://datosabiertos.bogota.gov.co/dataset?q=canal+capital</t>
  </si>
  <si>
    <t>Jizeth González</t>
  </si>
  <si>
    <t>Pantallazos boton transparencia y portal de datos abiertos Bogota. 
* https://datosabiertos.bogota.gov.co/dataset?q=canal+capital&amp;page=2
* https://www.canalcapital.gov.co/content/instrumentos-gesti%C3%B3n-la-informaci%C3%B3n</t>
  </si>
  <si>
    <t>No se adelanta la entrega de soportes para el primer seguimiento de la vigencia.</t>
  </si>
  <si>
    <t>Correo de comunicación con la socialización del documento EPLE-GU-002 LINEAMIENTOS PARA PUBLICACIÓN DE INFORMACIÓN EN EL BOTÓN DE TRANSPARENCIA.
Correo de planeación socializando el documento EPLE-GU-002 LINEAMIENTOS PARA PUBLICACIÓN DE INFORMACIÓN EN EL BOTÓN DE TRANSPARENCIA.</t>
  </si>
  <si>
    <t>Correo de solicitud y boletín de comunicaciones #6.</t>
  </si>
  <si>
    <t>1. Correo de solicitud.
2. Boletín de comunicaciones #9.</t>
  </si>
  <si>
    <t>1. Correo de solicitud.
2. Correo de publicación
3. https://www.canalcapital.gov.co/content/mecanismos-la-atencion-al-ciudadano</t>
  </si>
  <si>
    <t>1. correo de solicitud</t>
  </si>
  <si>
    <t>1. Correo de solicitud , correo de actualización y carta de trato digno
2. Correo de solicitud y correo de confirmación de publicación.
3. Boletín #6
4. https://www.canalcapital.gov.co/content/carta-trato-digno</t>
  </si>
  <si>
    <t>1. Evidencias de agenda de reunión y acta de reunión</t>
  </si>
  <si>
    <t>1. Correos de envío del reporte semanal.</t>
  </si>
  <si>
    <t>1. Enlace de publicación de informe de PQRS
https://www.canalcapital.gov.co/content/informe-pqrs
2. Boletín de comunicaciones  internas donde se socializa el informe</t>
  </si>
  <si>
    <t>Mónica Virgüéz</t>
  </si>
  <si>
    <t>1. Actas de reunión de las revsiones de los riesgos de corrupción de la entidad. 
2. Matriz de riesgos de corrupción 2021</t>
  </si>
  <si>
    <t>1. PAAC versión 0 
2. Matriz de riesgos de corrupción versión 0
3. Solicitud de publicación y publicación del PAAC y la MRC en versión preliminar</t>
  </si>
  <si>
    <t xml:space="preserve">1. PAAC versión 1
2. Matriz de riesgos de corrupción versión 1
3. Correos de publicación de información </t>
  </si>
  <si>
    <t xml:space="preserve">1. Enlace de acceso a las versiones del PACC y la MRC: https://www.canalcapital.gov.co/content/plan-acci%C3%B3n   </t>
  </si>
  <si>
    <t>No se remiten soportes para el segumiento del primer cuatrimestre.</t>
  </si>
  <si>
    <t>Boletín de comunicaciones con la socialización de los instrumentos de planeación incluidos el PAAC y la MRC</t>
  </si>
  <si>
    <t xml:space="preserve">1. Estrategia de rendición de cuentas 
2. Publicación de la estrategia de rendición de cuentas       </t>
  </si>
  <si>
    <t>Diana Romero</t>
  </si>
  <si>
    <t>1.Correos de solicitud del reporte del PAI y el monitoreo de los riesgos 
2. Matriz del PAI y de monitoreo de los riesgos consolidada</t>
  </si>
  <si>
    <t>1. Se contactaron a los respectivos entes para programar la capacitación.</t>
  </si>
  <si>
    <t>Se envían los soportes.</t>
  </si>
  <si>
    <t>Se adjuntan los soportes de creación del documento.</t>
  </si>
  <si>
    <t>Se envía la Resolución</t>
  </si>
  <si>
    <t>Se envia publicación.</t>
  </si>
  <si>
    <t>Soportes de las respuestas de la encuesta</t>
  </si>
  <si>
    <r>
      <rPr>
        <b/>
        <sz val="9"/>
        <color rgb="FF000000"/>
        <rFont val="Tahoma"/>
        <family val="2"/>
      </rPr>
      <t>Reporte Planeación:</t>
    </r>
    <r>
      <rPr>
        <sz val="9"/>
        <color rgb="FF000000"/>
        <rFont val="Tahoma"/>
        <family val="2"/>
      </rPr>
      <t xml:space="preserve"> Sin iniciar, las mesas de trabajo se abordarán según la programación del Plan de Fortalecimiento Institucional en el segundo semestre del año.
</t>
    </r>
    <r>
      <rPr>
        <b/>
        <sz val="9"/>
        <color rgb="FF000000"/>
        <rFont val="Tahoma"/>
        <family val="2"/>
      </rPr>
      <t>Análisis OCI</t>
    </r>
    <r>
      <rPr>
        <sz val="9"/>
        <color rgb="FF000000"/>
        <rFont val="Tahoma"/>
        <family val="2"/>
      </rPr>
      <t>: Conforme a lo reportado, se califica</t>
    </r>
    <r>
      <rPr>
        <b/>
        <sz val="9"/>
        <color rgb="FF000000"/>
        <rFont val="Tahoma"/>
        <family val="2"/>
      </rPr>
      <t xml:space="preserve"> "Sin Iniciar"</t>
    </r>
  </si>
  <si>
    <r>
      <rPr>
        <b/>
        <sz val="9"/>
        <color rgb="FF000000"/>
        <rFont val="Tahoma"/>
        <family val="2"/>
      </rPr>
      <t>Reporte Planeación:</t>
    </r>
    <r>
      <rPr>
        <sz val="9"/>
        <color rgb="FF000000"/>
        <rFont val="Tahoma"/>
        <family val="2"/>
      </rPr>
      <t xml:space="preserve"> En el mes de enero el equipo de planeación realizó la revisión y actualización de los riesgos de corrupción para la vigencia 2021.
</t>
    </r>
    <r>
      <rPr>
        <b/>
        <sz val="9"/>
        <color rgb="FF000000"/>
        <rFont val="Tahoma"/>
        <family val="2"/>
      </rPr>
      <t>Análisis OCI</t>
    </r>
    <r>
      <rPr>
        <sz val="9"/>
        <color rgb="FF000000"/>
        <rFont val="Tahoma"/>
        <family val="2"/>
      </rPr>
      <t xml:space="preserve">:Revisados los soportes y conforme a la acción formulada, se da cuenta de la actualización de la matriz de riesgos de corrupción de la entidad para el año 2021. De igual manera se evidencia las actas de reunión por las cuales se revisaron los riesgos con las diferentes dependencias de la entidad. Por lo anterior se califica </t>
    </r>
    <r>
      <rPr>
        <b/>
        <sz val="9"/>
        <color rgb="FF000000"/>
        <rFont val="Tahoma"/>
        <family val="2"/>
      </rPr>
      <t xml:space="preserve">"Terminada". </t>
    </r>
  </si>
  <si>
    <r>
      <rPr>
        <b/>
        <sz val="9"/>
        <color rgb="FF000000"/>
        <rFont val="Tahoma"/>
        <family val="2"/>
      </rPr>
      <t>Reporte Planeación:</t>
    </r>
    <r>
      <rPr>
        <sz val="9"/>
        <color rgb="FF000000"/>
        <rFont val="Tahoma"/>
        <family val="2"/>
      </rPr>
      <t xml:space="preserve"> En el  mes de enero se realizó la publicación de la versión 1 del PAAC y la MRC
</t>
    </r>
    <r>
      <rPr>
        <b/>
        <sz val="9"/>
        <color rgb="FF000000"/>
        <rFont val="Tahoma"/>
        <family val="2"/>
      </rPr>
      <t xml:space="preserve">
Análisis OCI:</t>
    </r>
    <r>
      <rPr>
        <sz val="9"/>
        <color rgb="FF000000"/>
        <rFont val="Tahoma"/>
        <family val="2"/>
      </rPr>
      <t xml:space="preserve"> Las evidencias dan cuenta del cumplimiento de la acción. Según la documentación enviada la publicación del PAAC y Matriz RC en su versión 01 se llevo a cabo. Se realiza la socialización a través del boletín interno, y en este también se adjuntan los links de los enlaces de los documentos publicados en la página web.  Por lo tanto se califica</t>
    </r>
    <r>
      <rPr>
        <b/>
        <sz val="9"/>
        <color rgb="FF000000"/>
        <rFont val="Tahoma"/>
        <family val="2"/>
      </rPr>
      <t xml:space="preserve"> "Terminada". </t>
    </r>
  </si>
  <si>
    <r>
      <rPr>
        <b/>
        <sz val="9"/>
        <color rgb="FF000000"/>
        <rFont val="Tahoma"/>
        <family val="2"/>
      </rPr>
      <t xml:space="preserve">Reporte Planeación: </t>
    </r>
    <r>
      <rPr>
        <sz val="9"/>
        <color rgb="FF000000"/>
        <rFont val="Tahoma"/>
        <family val="2"/>
      </rPr>
      <t xml:space="preserve">La estrategia de rendición de cuentas se revisó y actualizó en lo pertinente en el mes de marzo, la misma se publicó en el botón de transparencia y acceso a la información pública de la página web. . 
</t>
    </r>
    <r>
      <rPr>
        <b/>
        <sz val="9"/>
        <color rgb="FF000000"/>
        <rFont val="Tahoma"/>
        <family val="2"/>
      </rPr>
      <t xml:space="preserve">Análisis OCI: </t>
    </r>
    <r>
      <rPr>
        <sz val="9"/>
        <color rgb="FF000000"/>
        <rFont val="Tahoma"/>
        <family val="2"/>
      </rPr>
      <t>Se revisan los documentos y se  verifica en la página web</t>
    </r>
    <r>
      <rPr>
        <b/>
        <sz val="9"/>
        <color rgb="FF000000"/>
        <rFont val="Tahoma"/>
        <family val="2"/>
      </rPr>
      <t xml:space="preserve"> </t>
    </r>
    <r>
      <rPr>
        <sz val="9"/>
        <color rgb="FF000000"/>
        <rFont val="Tahoma"/>
        <family val="2"/>
      </rPr>
      <t xml:space="preserve">la estrategia de rendición de cuentas,  la cual está actualizada para el año 2021. Lo anterior permite calificar la acción como </t>
    </r>
    <r>
      <rPr>
        <b/>
        <sz val="9"/>
        <color rgb="FF000000"/>
        <rFont val="Tahoma"/>
        <family val="2"/>
      </rPr>
      <t>"Terminada".</t>
    </r>
  </si>
  <si>
    <r>
      <rPr>
        <b/>
        <sz val="9"/>
        <color rgb="FF000000"/>
        <rFont val="Tahoma"/>
        <family val="2"/>
      </rPr>
      <t xml:space="preserve">Reporte Planeación: </t>
    </r>
    <r>
      <rPr>
        <sz val="9"/>
        <color rgb="FF000000"/>
        <rFont val="Tahoma"/>
        <family val="2"/>
      </rPr>
      <t xml:space="preserve">Esta acción no ha iniciado su implementación.
</t>
    </r>
    <r>
      <rPr>
        <b/>
        <sz val="9"/>
        <color rgb="FF000000"/>
        <rFont val="Tahoma"/>
        <family val="2"/>
      </rPr>
      <t xml:space="preserve">Análisis OCI: </t>
    </r>
    <r>
      <rPr>
        <sz val="9"/>
        <color rgb="FF000000"/>
        <rFont val="Tahoma"/>
        <family val="2"/>
      </rPr>
      <t xml:space="preserve"> Conforme a lo reportado, se califica </t>
    </r>
    <r>
      <rPr>
        <b/>
        <sz val="9"/>
        <color rgb="FF000000"/>
        <rFont val="Tahoma"/>
        <family val="2"/>
      </rPr>
      <t>"Sin Iniciar".</t>
    </r>
  </si>
  <si>
    <r>
      <rPr>
        <b/>
        <sz val="9"/>
        <color rgb="FF000000"/>
        <rFont val="Tahoma"/>
        <family val="2"/>
      </rPr>
      <t xml:space="preserve">Reporte Planeación: </t>
    </r>
    <r>
      <rPr>
        <sz val="9"/>
        <color rgb="FF000000"/>
        <rFont val="Tahoma"/>
        <family val="2"/>
      </rPr>
      <t xml:space="preserve">En el mes de febrero se socializaron los instrumentos de planeación que se actualziaron a finales del mes de enero, incluido el PAAC y la MRC
</t>
    </r>
    <r>
      <rPr>
        <b/>
        <sz val="9"/>
        <color rgb="FF000000"/>
        <rFont val="Tahoma"/>
        <family val="2"/>
      </rPr>
      <t xml:space="preserve">Análisis OCI: </t>
    </r>
    <r>
      <rPr>
        <sz val="9"/>
        <color rgb="FF000000"/>
        <rFont val="Tahoma"/>
        <family val="2"/>
      </rPr>
      <t xml:space="preserve">Se evidencia la socialización interna de una comunicación, sin embargo como se deben realizar dos en el año, se califica </t>
    </r>
    <r>
      <rPr>
        <b/>
        <sz val="9"/>
        <color rgb="FF000000"/>
        <rFont val="Tahoma"/>
        <family val="2"/>
      </rPr>
      <t>"En Proceso".</t>
    </r>
  </si>
  <si>
    <r>
      <t xml:space="preserve">Reporte Comunicaciones: </t>
    </r>
    <r>
      <rPr>
        <sz val="9"/>
        <color rgb="FF000000"/>
        <rFont val="Tahoma"/>
        <family val="2"/>
      </rPr>
      <t xml:space="preserve">Aún no se ha dado inicio al proceso de rendición de cuentas para este año.
</t>
    </r>
    <r>
      <rPr>
        <b/>
        <sz val="9"/>
        <color rgb="FF000000"/>
        <rFont val="Tahoma"/>
        <family val="2"/>
      </rPr>
      <t xml:space="preserve">Análisis OCI: </t>
    </r>
    <r>
      <rPr>
        <sz val="9"/>
        <color rgb="FF000000"/>
        <rFont val="Tahoma"/>
        <family val="2"/>
      </rPr>
      <t xml:space="preserve">De conformidad con lo indicado por el área se califica la acción como </t>
    </r>
    <r>
      <rPr>
        <b/>
        <sz val="9"/>
        <color rgb="FF000000"/>
        <rFont val="Tahoma"/>
        <family val="2"/>
      </rPr>
      <t>"Sin Iniciar"</t>
    </r>
    <r>
      <rPr>
        <sz val="9"/>
        <color rgb="FF000000"/>
        <rFont val="Tahoma"/>
        <family val="2"/>
      </rPr>
      <t xml:space="preserve"> y se recomienda al área tener en cuenta las fechas programadas para el cumplimiento de la acción. </t>
    </r>
  </si>
  <si>
    <r>
      <rPr>
        <b/>
        <sz val="9"/>
        <color rgb="FF000000"/>
        <rFont val="Tahoma"/>
        <family val="2"/>
      </rPr>
      <t xml:space="preserve">Reporte Planeación: </t>
    </r>
    <r>
      <rPr>
        <sz val="9"/>
        <color rgb="FF000000"/>
        <rFont val="Tahoma"/>
        <family val="2"/>
      </rPr>
      <t xml:space="preserve">Esta acción no ha iniciado su implementación.
</t>
    </r>
    <r>
      <rPr>
        <b/>
        <sz val="9"/>
        <color rgb="FF000000"/>
        <rFont val="Tahoma"/>
        <family val="2"/>
      </rPr>
      <t xml:space="preserve">Análisis OCI: </t>
    </r>
    <r>
      <rPr>
        <sz val="9"/>
        <color rgb="FF000000"/>
        <rFont val="Tahoma"/>
        <family val="2"/>
      </rPr>
      <t xml:space="preserve"> Conforme a lo reportado, se califica</t>
    </r>
    <r>
      <rPr>
        <b/>
        <sz val="9"/>
        <color rgb="FF000000"/>
        <rFont val="Tahoma"/>
        <family val="2"/>
      </rPr>
      <t xml:space="preserve"> "Sin Iniciar".</t>
    </r>
  </si>
  <si>
    <r>
      <rPr>
        <b/>
        <sz val="9"/>
        <color rgb="FF000000"/>
        <rFont val="Tahoma"/>
        <family val="2"/>
      </rPr>
      <t>Reporte Talento  Humano</t>
    </r>
    <r>
      <rPr>
        <sz val="9"/>
        <color rgb="FF000000"/>
        <rFont val="Tahoma"/>
        <family val="2"/>
      </rPr>
      <t xml:space="preserve">: La Capacitación será el 4 de mayo de 2021         
</t>
    </r>
    <r>
      <rPr>
        <b/>
        <sz val="9"/>
        <color rgb="FF000000"/>
        <rFont val="Tahoma"/>
        <family val="2"/>
      </rPr>
      <t xml:space="preserve">Análisis OCI: </t>
    </r>
    <r>
      <rPr>
        <sz val="9"/>
        <color rgb="FF000000"/>
        <rFont val="Tahoma"/>
        <family val="2"/>
      </rPr>
      <t xml:space="preserve">Se evidencia la programación de la capacitación para el mes de mayo, se verificará en el próximo seguimiento su realización y que se cumpla con el tema establecido.
Teniendo en cuenta lo anterior, se califica como  </t>
    </r>
    <r>
      <rPr>
        <b/>
        <sz val="9"/>
        <color rgb="FF000000"/>
        <rFont val="Tahoma"/>
        <family val="2"/>
      </rPr>
      <t>"En Proceso".</t>
    </r>
  </si>
  <si>
    <r>
      <t xml:space="preserve">Reporte Comunicaciones: </t>
    </r>
    <r>
      <rPr>
        <sz val="9"/>
        <color rgb="FF000000"/>
        <rFont val="Tahoma"/>
        <family val="2"/>
      </rPr>
      <t xml:space="preserve">Aún no se ha dado inicio al proceso de rendición de cuentas para este año.
</t>
    </r>
    <r>
      <rPr>
        <b/>
        <sz val="9"/>
        <color rgb="FF000000"/>
        <rFont val="Tahoma"/>
        <family val="2"/>
      </rPr>
      <t xml:space="preserve">Análisis OCI: </t>
    </r>
    <r>
      <rPr>
        <sz val="9"/>
        <color rgb="FF000000"/>
        <rFont val="Tahoma"/>
        <family val="2"/>
      </rPr>
      <t xml:space="preserve">De conformidad con lo indicado por el área se califica la acción con alerta </t>
    </r>
    <r>
      <rPr>
        <b/>
        <sz val="9"/>
        <color rgb="FF000000"/>
        <rFont val="Tahoma"/>
        <family val="2"/>
      </rPr>
      <t>"Sin Iniciar"</t>
    </r>
    <r>
      <rPr>
        <sz val="9"/>
        <color rgb="FF000000"/>
        <rFont val="Tahoma"/>
        <family val="2"/>
      </rPr>
      <t xml:space="preserve"> y se recomienda al área tener en cuenta las fechas programadas para el cumplimiento de la acción. </t>
    </r>
  </si>
  <si>
    <r>
      <t xml:space="preserve">Reporte At. Ciudadano: </t>
    </r>
    <r>
      <rPr>
        <sz val="9"/>
        <color rgb="FF000000"/>
        <rFont val="Tahoma"/>
        <family val="2"/>
      </rPr>
      <t xml:space="preserve">No se ha realizado ningún avance sobre esta acción.
</t>
    </r>
    <r>
      <rPr>
        <b/>
        <sz val="9"/>
        <color rgb="FF000000"/>
        <rFont val="Tahoma"/>
        <family val="2"/>
      </rPr>
      <t xml:space="preserve">Análisis OCI: </t>
    </r>
    <r>
      <rPr>
        <sz val="9"/>
        <color rgb="FF000000"/>
        <rFont val="Tahoma"/>
        <family val="2"/>
      </rPr>
      <t xml:space="preserve">De conformidad con el reporte adelantado por el área, se califica la acción con alerta </t>
    </r>
    <r>
      <rPr>
        <b/>
        <sz val="9"/>
        <color rgb="FF000000"/>
        <rFont val="Tahoma"/>
        <family val="2"/>
      </rPr>
      <t>"Sin Iniciar"</t>
    </r>
    <r>
      <rPr>
        <sz val="9"/>
        <color rgb="FF000000"/>
        <rFont val="Tahoma"/>
        <family val="2"/>
      </rPr>
      <t xml:space="preserve"> y se recomienda al área tener en cuenta las fechas programadas para el ejecución de las acciones formuladas. </t>
    </r>
  </si>
  <si>
    <r>
      <t xml:space="preserve">Reporte At. Ciudadano: </t>
    </r>
    <r>
      <rPr>
        <sz val="9"/>
        <color rgb="FF000000"/>
        <rFont val="Tahoma"/>
        <family val="2"/>
      </rPr>
      <t xml:space="preserve">Se envió el 11 de marzo la solicitud para publicar por el boletín de comunicaciones la pieza informativa sobre buenas prácticas en servicio al ciudadano. Se publicó por el boletín el 25 de marzo la pieza.
</t>
    </r>
    <r>
      <rPr>
        <b/>
        <sz val="9"/>
        <color rgb="FF000000"/>
        <rFont val="Tahoma"/>
        <family val="2"/>
      </rPr>
      <t xml:space="preserve">Análisis OCI: </t>
    </r>
    <r>
      <rPr>
        <sz val="9"/>
        <color rgb="FF000000"/>
        <rFont val="Tahoma"/>
        <family val="2"/>
      </rPr>
      <t xml:space="preserve">Se verifican los soportes remitidos evidenciando que se adelantó la publicación de la primer pieza informativa en materia de atención al ciudadano en el Boletín interno No.6 del 25 de marzo de 2021. 
Por lo anterior, se califica la acción como </t>
    </r>
    <r>
      <rPr>
        <b/>
        <sz val="9"/>
        <color rgb="FF000000"/>
        <rFont val="Tahoma"/>
        <family val="2"/>
      </rPr>
      <t>"En Proceso"</t>
    </r>
    <r>
      <rPr>
        <sz val="9"/>
        <color rgb="FF000000"/>
        <rFont val="Tahoma"/>
        <family val="2"/>
      </rPr>
      <t xml:space="preserve"> y se recomienda al área tener en cuenta las fechas de ejecución programada para las acciones formuladas. </t>
    </r>
  </si>
  <si>
    <r>
      <t xml:space="preserve">Reporte At. Ciudadano: </t>
    </r>
    <r>
      <rPr>
        <sz val="9"/>
        <color rgb="FF000000"/>
        <rFont val="Tahoma"/>
        <family val="2"/>
      </rPr>
      <t xml:space="preserve">e envió el 9 de abril la solicitud para publicar la pieza informativa sobre los canales de atención. Se publicó el 14 de abril en el boletín de comunicaciones la pieza informativa.
</t>
    </r>
    <r>
      <rPr>
        <b/>
        <sz val="9"/>
        <color rgb="FF000000"/>
        <rFont val="Tahoma"/>
        <family val="2"/>
      </rPr>
      <t xml:space="preserve">Análisis OCI: </t>
    </r>
    <r>
      <rPr>
        <sz val="9"/>
        <color rgb="FF000000"/>
        <rFont val="Tahoma"/>
        <family val="2"/>
      </rPr>
      <t xml:space="preserve">Revisados los soportes se observó la publicación de la pieza informativa sobre los canales de comunicación establecidos para Capital en el boletín interno No.9 del 14 de abril de 2021, por lo que se califica </t>
    </r>
    <r>
      <rPr>
        <b/>
        <sz val="9"/>
        <color rgb="FF000000"/>
        <rFont val="Tahoma"/>
        <family val="2"/>
      </rPr>
      <t xml:space="preserve">"En Proceso" </t>
    </r>
    <r>
      <rPr>
        <sz val="9"/>
        <color rgb="FF000000"/>
        <rFont val="Tahoma"/>
        <family val="2"/>
      </rPr>
      <t xml:space="preserve">y se recomienda al área tener en cuenta las fechas de ejecución programadas para dar cabal cumplimiento a lo formulado. </t>
    </r>
  </si>
  <si>
    <r>
      <rPr>
        <b/>
        <sz val="9"/>
        <color rgb="FF000000"/>
        <rFont val="Tahoma"/>
        <family val="2"/>
      </rPr>
      <t>Reporte Recursos  Humanos:</t>
    </r>
    <r>
      <rPr>
        <sz val="9"/>
        <color rgb="FF000000"/>
        <rFont val="Tahoma"/>
        <family val="2"/>
      </rPr>
      <t xml:space="preserve"> No se ha iniciado la actividad.
</t>
    </r>
    <r>
      <rPr>
        <b/>
        <sz val="9"/>
        <color rgb="FF000000"/>
        <rFont val="Tahoma"/>
        <family val="2"/>
      </rPr>
      <t>Análisis OCI:</t>
    </r>
    <r>
      <rPr>
        <sz val="9"/>
        <color rgb="FF000000"/>
        <rFont val="Tahoma"/>
        <family val="2"/>
      </rPr>
      <t xml:space="preserve"> Teniendo en cuenta el reporte del área sobre el avance de las actividades, se recomienda que se adelanten las actividades pertinentes, teniendo en cuenta que se deben realizar dos actividades en el año. Teniendo en cuenta lo anterior, se califica como </t>
    </r>
    <r>
      <rPr>
        <b/>
        <sz val="9"/>
        <color rgb="FF000000"/>
        <rFont val="Tahoma"/>
        <family val="2"/>
      </rPr>
      <t>"Sin Iniciar".</t>
    </r>
  </si>
  <si>
    <r>
      <rPr>
        <b/>
        <sz val="9"/>
        <color rgb="FF000000"/>
        <rFont val="Tahoma"/>
        <family val="2"/>
      </rPr>
      <t>Reporte Recursos  Humanos:</t>
    </r>
    <r>
      <rPr>
        <sz val="9"/>
        <color rgb="FF000000"/>
        <rFont val="Tahoma"/>
        <family val="2"/>
      </rPr>
      <t xml:space="preserve"> Se está buscando esta actividad.
</t>
    </r>
    <r>
      <rPr>
        <b/>
        <sz val="9"/>
        <color rgb="FF000000"/>
        <rFont val="Tahoma"/>
        <family val="2"/>
      </rPr>
      <t>Análisis OCI:</t>
    </r>
    <r>
      <rPr>
        <sz val="9"/>
        <color rgb="FF000000"/>
        <rFont val="Tahoma"/>
        <family val="2"/>
      </rPr>
      <t xml:space="preserve"> Teniendo en cuenta lo anterior, se califica como </t>
    </r>
    <r>
      <rPr>
        <b/>
        <sz val="9"/>
        <color rgb="FF000000"/>
        <rFont val="Tahoma"/>
        <family val="2"/>
      </rPr>
      <t>"Sin Iniciar".</t>
    </r>
  </si>
  <si>
    <r>
      <t xml:space="preserve">Reporte At. Ciudadano: </t>
    </r>
    <r>
      <rPr>
        <sz val="9"/>
        <color rgb="FF000000"/>
        <rFont val="Tahoma"/>
        <family val="2"/>
      </rPr>
      <t xml:space="preserve">Respecto a esta acción no se ha realizado la actualización teniendo en cuenta el Radicado No 547 - LINEAMIENTOS PARA LA ATENCION DE PETICIONES EN REDES SOCIALES del 25 de marzo donde dan sugerencias para este tema, se solicitó mesa de trabajo con la Veeduria para despejar dudas por parte de Secretaría General y esta se agendo hasta mayo por lo que el Manual se actualizará tan pronto se definan los protocolos de atención por redes de acuerdo a esa reunión.
</t>
    </r>
    <r>
      <rPr>
        <b/>
        <sz val="9"/>
        <color rgb="FF000000"/>
        <rFont val="Tahoma"/>
        <family val="2"/>
      </rPr>
      <t xml:space="preserve">Análisis OCI: </t>
    </r>
    <r>
      <rPr>
        <sz val="9"/>
        <color rgb="FF000000"/>
        <rFont val="Tahoma"/>
        <family val="2"/>
      </rPr>
      <t xml:space="preserve">Teniendo en cuenta lo anterior, así como la fecha de terminación programada para el 30 de abril de 2021, se califica como </t>
    </r>
    <r>
      <rPr>
        <b/>
        <sz val="9"/>
        <color rgb="FF000000"/>
        <rFont val="Tahoma"/>
        <family val="2"/>
      </rPr>
      <t>"Incumplida"</t>
    </r>
    <r>
      <rPr>
        <sz val="9"/>
        <color rgb="FF000000"/>
        <rFont val="Tahoma"/>
        <family val="2"/>
      </rPr>
      <t xml:space="preserve"> y se recomienda al área adelantar la revisión de las fechas establecidas en el plan para darle cabal cumplimiento a lo formulado.</t>
    </r>
  </si>
  <si>
    <r>
      <t xml:space="preserve">Reporte At, Ciudadano: </t>
    </r>
    <r>
      <rPr>
        <sz val="9"/>
        <color rgb="FF000000"/>
        <rFont val="Tahoma"/>
        <family val="2"/>
      </rPr>
      <t xml:space="preserve">Se envió el 22 de abril la solicitud para publicar la pieza informativa sobre la importancia de un buen servicio al ciudadano.
</t>
    </r>
    <r>
      <rPr>
        <b/>
        <sz val="9"/>
        <color rgb="FF000000"/>
        <rFont val="Tahoma"/>
        <family val="2"/>
      </rPr>
      <t xml:space="preserve">Análisis OCI: </t>
    </r>
    <r>
      <rPr>
        <sz val="9"/>
        <color rgb="FF000000"/>
        <rFont val="Tahoma"/>
        <family val="2"/>
      </rPr>
      <t xml:space="preserve">Se observa correo del 22 de abril de 2021 en el que se solicitó la publicación de una pieza informativa en materia de servicio de calidad a la ciudadanía, por lo que de conformidad con la fecha de terminación, así como lo reportado se califca la acción como </t>
    </r>
    <r>
      <rPr>
        <b/>
        <sz val="9"/>
        <color rgb="FF000000"/>
        <rFont val="Tahoma"/>
        <family val="2"/>
      </rPr>
      <t>"En Proceso"</t>
    </r>
    <r>
      <rPr>
        <sz val="9"/>
        <color rgb="FF000000"/>
        <rFont val="Tahoma"/>
        <family val="2"/>
      </rPr>
      <t xml:space="preserve"> y se recomienda tener en cuenta las fechas de terminación para dar cabal cumplimiento a lo formulado. </t>
    </r>
  </si>
  <si>
    <r>
      <t xml:space="preserve">Reporte At. Ciudadano: </t>
    </r>
    <r>
      <rPr>
        <sz val="9"/>
        <color rgb="FF000000"/>
        <rFont val="Tahoma"/>
        <family val="2"/>
      </rPr>
      <t xml:space="preserve">Se solicito la actualización de la carta de trato digno el 2 de marzo la cual fue actualizada el 9 de marzo. Se solicito el 9 de marzo la publicación en la página web y se publico el 11 de marzo. Se socializo mediante el boletín #6 el 25 de marzo.
</t>
    </r>
    <r>
      <rPr>
        <b/>
        <sz val="9"/>
        <color rgb="FF000000"/>
        <rFont val="Tahoma"/>
        <family val="2"/>
      </rPr>
      <t xml:space="preserve">Análisis OCI: </t>
    </r>
    <r>
      <rPr>
        <sz val="9"/>
        <color rgb="FF000000"/>
        <rFont val="Tahoma"/>
        <family val="2"/>
      </rPr>
      <t xml:space="preserve">Se evidencian las solicitudes de publicación y socialización de la carta de trato digno para la vigencia 2021; así mismo, se realiza la verificación del boletín interno No.6 del 25 de marzo de 2021 en el que se evidencia la socialización de la carta a los colaboradores y funcionarios de Capital. Por lo anterior, se califica la acción como </t>
    </r>
    <r>
      <rPr>
        <b/>
        <sz val="9"/>
        <color rgb="FF000000"/>
        <rFont val="Tahoma"/>
        <family val="2"/>
      </rPr>
      <t>"Terminada"</t>
    </r>
    <r>
      <rPr>
        <sz val="9"/>
        <color rgb="FF000000"/>
        <rFont val="Tahoma"/>
        <family val="2"/>
      </rPr>
      <t>.</t>
    </r>
  </si>
  <si>
    <r>
      <t xml:space="preserve">Reporte At. Ciudadano: </t>
    </r>
    <r>
      <rPr>
        <sz val="9"/>
        <color rgb="FF000000"/>
        <rFont val="Tahoma"/>
        <family val="2"/>
      </rPr>
      <t xml:space="preserve">Teniendo en cuenta que esta actividad es semestral se realizará el mes de julio.
</t>
    </r>
    <r>
      <rPr>
        <b/>
        <sz val="9"/>
        <color rgb="FF000000"/>
        <rFont val="Tahoma"/>
        <family val="2"/>
      </rPr>
      <t xml:space="preserve">Análisis OCI: </t>
    </r>
    <r>
      <rPr>
        <sz val="9"/>
        <color rgb="FF000000"/>
        <rFont val="Tahoma"/>
        <family val="2"/>
      </rPr>
      <t xml:space="preserve">De conformidad con el reporte adelantado por el área, se califica la acción con alerta </t>
    </r>
    <r>
      <rPr>
        <b/>
        <sz val="9"/>
        <color rgb="FF000000"/>
        <rFont val="Tahoma"/>
        <family val="2"/>
      </rPr>
      <t>"Sin Iniciar"</t>
    </r>
    <r>
      <rPr>
        <sz val="9"/>
        <color rgb="FF000000"/>
        <rFont val="Tahoma"/>
        <family val="2"/>
      </rPr>
      <t xml:space="preserve"> y se recomienda al área tener en cuenta las fechas programadas para el ejecución de las acciones formuladas. </t>
    </r>
  </si>
  <si>
    <r>
      <t xml:space="preserve">Análisis OCI: </t>
    </r>
    <r>
      <rPr>
        <sz val="9"/>
        <color rgb="FF000000"/>
        <rFont val="Tahoma"/>
        <family val="2"/>
      </rPr>
      <t xml:space="preserve">De acuerdo con el Plan Anual de Auditoría para la vigencia 2021,  la actividad se programó para junio de 2021. Se califica </t>
    </r>
    <r>
      <rPr>
        <b/>
        <sz val="9"/>
        <color rgb="FF000000"/>
        <rFont val="Tahoma"/>
        <family val="2"/>
      </rPr>
      <t xml:space="preserve">"Sin iniciar" </t>
    </r>
    <r>
      <rPr>
        <sz val="9"/>
        <color rgb="FF000000"/>
        <rFont val="Tahoma"/>
        <family val="2"/>
      </rPr>
      <t>y se hará seguimiento en el siguiente corte.</t>
    </r>
  </si>
  <si>
    <r>
      <rPr>
        <b/>
        <sz val="9"/>
        <color rgb="FF000000"/>
        <rFont val="Tahoma"/>
        <family val="2"/>
      </rPr>
      <t xml:space="preserve">Reporte Planeación: </t>
    </r>
    <r>
      <rPr>
        <sz val="9"/>
        <color rgb="FF000000"/>
        <rFont val="Tahoma"/>
        <family val="2"/>
      </rPr>
      <t xml:space="preserve">Esta acción no ha iniciado su implementación.
</t>
    </r>
    <r>
      <rPr>
        <b/>
        <sz val="9"/>
        <color rgb="FF000000"/>
        <rFont val="Tahoma"/>
        <family val="2"/>
      </rPr>
      <t xml:space="preserve">Análisis OCI: </t>
    </r>
    <r>
      <rPr>
        <sz val="9"/>
        <color rgb="FF000000"/>
        <rFont val="Tahoma"/>
        <family val="2"/>
      </rPr>
      <t xml:space="preserve"> Conforme a lo reportado, se califica </t>
    </r>
    <r>
      <rPr>
        <b/>
        <sz val="9"/>
        <color rgb="FF000000"/>
        <rFont val="Tahoma"/>
        <family val="2"/>
      </rPr>
      <t>"Sin Iniciar"</t>
    </r>
  </si>
  <si>
    <r>
      <t xml:space="preserve">Reporte Planeación - Comunicaciones: </t>
    </r>
    <r>
      <rPr>
        <sz val="9"/>
        <color rgb="FF000000"/>
        <rFont val="Tahoma"/>
        <family val="2"/>
      </rPr>
      <t xml:space="preserve">En el mes de marzo se llevó a cabo la socialización a través del boletín de comunicación interna del documento EPLE-GU-002 LINEAMIENTOS PARA PUBLICACIÓN DE INFORMACIÓN EN EL BOTÓN DE TRANSPARENCIA, así como la actualización a la estructura de información publicada en el mismo, de acuerdo a los lineamientos de la Resolución 1519 de 2020 del MinTIC.
En el mes de abril se socializó por correo electrónico a cada responsable de publicar información en dicho espacio de la página web el documento EPLE-GU-002 LINEAMIENTOS PARA PUBLICACIÓN DE INFORMACIÓN EN EL BOTÓN DE TRANSPARENCIA y se socializó en el comité técnico del MIPG.
</t>
    </r>
    <r>
      <rPr>
        <b/>
        <sz val="9"/>
        <color rgb="FF000000"/>
        <rFont val="Tahoma"/>
        <family val="2"/>
      </rPr>
      <t xml:space="preserve">Análisis OCI: </t>
    </r>
    <r>
      <rPr>
        <sz val="9"/>
        <color rgb="FF000000"/>
        <rFont val="Tahoma"/>
        <family val="2"/>
      </rPr>
      <t xml:space="preserve">Se adelanta la verificación de los soportes evidenciando que se adelantó la publicación de la primer pieza comunicativa el 30 de marzo de 2021 en el boletín interno No.7, así mismo el 6 de abril se remitió vía correo electrónico a los encargados de publicación de la información. 
De conformidad con la información remitida se califica la acción como </t>
    </r>
    <r>
      <rPr>
        <b/>
        <sz val="9"/>
        <color rgb="FF000000"/>
        <rFont val="Tahoma"/>
        <family val="2"/>
      </rPr>
      <t>"En Proceso"</t>
    </r>
    <r>
      <rPr>
        <sz val="9"/>
        <color rgb="FF000000"/>
        <rFont val="Tahoma"/>
        <family val="2"/>
      </rPr>
      <t xml:space="preserve"> y se recomienda a las áreas tener en cuenta las fechas programadas para ejecución de la acción.</t>
    </r>
  </si>
  <si>
    <r>
      <t xml:space="preserve">Reporte G. Documental - Sistemas: </t>
    </r>
    <r>
      <rPr>
        <sz val="9"/>
        <color rgb="FF000000"/>
        <rFont val="Tahoma"/>
        <family val="2"/>
      </rPr>
      <t xml:space="preserve">La matriz de inventario y clasificación de activos de información fue actualizada por parte de las áreas de Capital y fue publicada en el boton de transparencia de la entidad y en el portal de datos abiertos de Bogota.
</t>
    </r>
    <r>
      <rPr>
        <b/>
        <sz val="9"/>
        <color rgb="FF000000"/>
        <rFont val="Tahoma"/>
        <family val="2"/>
      </rPr>
      <t xml:space="preserve">Análisis OCI: </t>
    </r>
    <r>
      <rPr>
        <sz val="9"/>
        <color rgb="FF000000"/>
        <rFont val="Tahoma"/>
        <family val="2"/>
      </rPr>
      <t xml:space="preserve">Se adelanta la verificación de los soportes remitidos observando que la fecha de actualización de la matriz "Inventario y clasificación de activos de información" en el portal de Datos Abiertos Bogotá es del 29 de enero de 2021; sin embargo, la fecha de creación de los metadatos es del 2 de febrero de 2021, lo que se encuentra acorde a lo programado, así mismo, se evidencia la publicación de éste en el botón de transparencia de Canal Capital en el numeral 7.1.
Teniendo en cuenta lo anterior, se califica la acción como </t>
    </r>
    <r>
      <rPr>
        <b/>
        <sz val="9"/>
        <color rgb="FF000000"/>
        <rFont val="Tahoma"/>
        <family val="2"/>
      </rPr>
      <t>"Terminada".</t>
    </r>
  </si>
  <si>
    <r>
      <t xml:space="preserve">Reporte G. Documental - Sistemas: </t>
    </r>
    <r>
      <rPr>
        <sz val="9"/>
        <color rgb="FF000000"/>
        <rFont val="Tahoma"/>
        <family val="2"/>
      </rPr>
      <t xml:space="preserve">Para la vigencia 2021 no se ha realizado modificaciones al Índice de información clasificada y reservada. El documento fue actualizado en el mes de agosto del 2020 y este fue publicado en el boton de transparencia de la página web de la entidad y en el portal de datos abiertos de Bogota. Sin embargo para actual vigencia, se actualizará cuando se convaliden las Tablas de Retención Documental por parte del Archivo de Bogota.
</t>
    </r>
    <r>
      <rPr>
        <b/>
        <sz val="9"/>
        <color rgb="FF000000"/>
        <rFont val="Tahoma"/>
        <family val="2"/>
      </rPr>
      <t xml:space="preserve">Análisis OCI: </t>
    </r>
    <r>
      <rPr>
        <sz val="9"/>
        <color rgb="FF000000"/>
        <rFont val="Tahoma"/>
        <family val="2"/>
      </rPr>
      <t xml:space="preserve">Teniendo en cuenta lo mencionado por las áreas, no se ha adelantado la actualización del documento durante la vigencia 2021, por lo que se califica la acción como </t>
    </r>
    <r>
      <rPr>
        <b/>
        <sz val="9"/>
        <color rgb="FF000000"/>
        <rFont val="Tahoma"/>
        <family val="2"/>
      </rPr>
      <t>"Sin Iniciar"</t>
    </r>
    <r>
      <rPr>
        <sz val="9"/>
        <color rgb="FF000000"/>
        <rFont val="Tahoma"/>
        <family val="2"/>
      </rPr>
      <t xml:space="preserve"> y se recomienda realizar las actividades requeridas para dar cumplimiento a lo formulado.</t>
    </r>
  </si>
  <si>
    <r>
      <t xml:space="preserve">Reporte G. Documental - Sistemas: </t>
    </r>
    <r>
      <rPr>
        <sz val="9"/>
        <color rgb="FF000000"/>
        <rFont val="Tahoma"/>
        <family val="2"/>
      </rPr>
      <t xml:space="preserve">Para la vigencia 2021 no se ha realizado mopdificaciones al Índice de Esquema de publicación de información.
</t>
    </r>
    <r>
      <rPr>
        <b/>
        <sz val="9"/>
        <color rgb="FF000000"/>
        <rFont val="Tahoma"/>
        <family val="2"/>
      </rPr>
      <t xml:space="preserve">Análisis OCI: </t>
    </r>
    <r>
      <rPr>
        <sz val="9"/>
        <color rgb="FF000000"/>
        <rFont val="Tahoma"/>
        <family val="2"/>
      </rPr>
      <t xml:space="preserve">Teniendo en cuenta lo mencionado por las áreas, no se ha adelantado la actualización del documento durante la vigencia 2021, por lo que se califica la acción como </t>
    </r>
    <r>
      <rPr>
        <b/>
        <sz val="9"/>
        <color rgb="FF000000"/>
        <rFont val="Tahoma"/>
        <family val="2"/>
      </rPr>
      <t>"Sin Iniciar"</t>
    </r>
    <r>
      <rPr>
        <sz val="9"/>
        <color rgb="FF000000"/>
        <rFont val="Tahoma"/>
        <family val="2"/>
      </rPr>
      <t xml:space="preserve"> y se recomienda realizar las actividades requeridas para dar cumplimiento a lo formulado.</t>
    </r>
  </si>
  <si>
    <r>
      <t xml:space="preserve">Reporte At. Ciudadano: </t>
    </r>
    <r>
      <rPr>
        <sz val="9"/>
        <color rgb="FF000000"/>
        <rFont val="Tahoma"/>
        <family val="2"/>
      </rPr>
      <t xml:space="preserve">A finales del mes de abril, con el acompañamiento de la función pública, se adelantó la eliminación del procedimiento administrativo OPA registrado en el SUIT. Esto dado que, por definición, los OPA no pueden tener costos asociados y el servicio de copias de material audiovisual justifica su valor en el marco de los estatutos institucionales, así como en la resolución de tarifas vigente.
</t>
    </r>
    <r>
      <rPr>
        <b/>
        <sz val="9"/>
        <color rgb="FF000000"/>
        <rFont val="Tahoma"/>
        <family val="2"/>
      </rPr>
      <t xml:space="preserve">Análisis OCI: </t>
    </r>
    <r>
      <rPr>
        <sz val="9"/>
        <color rgb="FF000000"/>
        <rFont val="Tahoma"/>
        <family val="2"/>
      </rPr>
      <t xml:space="preserve">Se realiza la verificación del acta remitida del 28 de abril de 2021 en el que se solicita la eliminación del OPA debido a que no debe tener costos asociados, posteriormente se evidencia el correo de confirmación y revisada la página del SUIT no se observaron registros asociados a Capital, por lo que se califica la acción como </t>
    </r>
    <r>
      <rPr>
        <b/>
        <sz val="9"/>
        <color rgb="FF000000"/>
        <rFont val="Tahoma"/>
        <family val="2"/>
      </rPr>
      <t>"En Proceso"</t>
    </r>
    <r>
      <rPr>
        <sz val="9"/>
        <color rgb="FF000000"/>
        <rFont val="Tahoma"/>
        <family val="2"/>
      </rPr>
      <t xml:space="preserve"> teniendo en cuenta que se pueden requerir actualizaciones en lo que queda de la vigencia 2021. </t>
    </r>
  </si>
  <si>
    <r>
      <t xml:space="preserve">Reporte At. Ciudadano: </t>
    </r>
    <r>
      <rPr>
        <sz val="9"/>
        <color rgb="FF000000"/>
        <rFont val="Tahoma"/>
        <family val="2"/>
      </rPr>
      <t xml:space="preserve">Se han enviado semanalmente los correos a Dirección Operativa con los reportes de las peticiones pendientes por respuesta para su respectivo seguimiento.
</t>
    </r>
    <r>
      <rPr>
        <b/>
        <sz val="9"/>
        <color rgb="FF000000"/>
        <rFont val="Tahoma"/>
        <family val="2"/>
      </rPr>
      <t xml:space="preserve">Análisis OCI: </t>
    </r>
    <r>
      <rPr>
        <sz val="9"/>
        <color rgb="FF000000"/>
        <rFont val="Tahoma"/>
        <family val="2"/>
      </rPr>
      <t xml:space="preserve">Se verificaron los correos remitidos por el área evidenciando la remisión de once (11) matrices a la Dirección Operativa para la respuesta correspondiente a las peticiones radicadas en el Canal. 
Por lo anterior, se califica la acción </t>
    </r>
    <r>
      <rPr>
        <b/>
        <sz val="9"/>
        <color rgb="FF000000"/>
        <rFont val="Tahoma"/>
        <family val="2"/>
      </rPr>
      <t xml:space="preserve">"En Proceso" </t>
    </r>
    <r>
      <rPr>
        <sz val="9"/>
        <color rgb="FF000000"/>
        <rFont val="Tahoma"/>
        <family val="2"/>
      </rPr>
      <t xml:space="preserve">y se recomienda mantener el seguimiento a las respuestas de manera semanal de conformidad con lo formulado en el Plan. </t>
    </r>
  </si>
  <si>
    <r>
      <t xml:space="preserve">Reporte At. Ciudadano: </t>
    </r>
    <r>
      <rPr>
        <sz val="9"/>
        <color rgb="FF000000"/>
        <rFont val="Tahoma"/>
        <family val="2"/>
      </rPr>
      <t xml:space="preserve">Se han realizado mensualmente los informes de PQRS, publicado en la página web y socializado a través del boletín de comunicaciones.
</t>
    </r>
    <r>
      <rPr>
        <b/>
        <sz val="9"/>
        <color rgb="FF000000"/>
        <rFont val="Tahoma"/>
        <family val="2"/>
      </rPr>
      <t xml:space="preserve">Análisis OCI: </t>
    </r>
    <r>
      <rPr>
        <sz val="9"/>
        <color rgb="FF000000"/>
        <rFont val="Tahoma"/>
        <family val="2"/>
      </rPr>
      <t xml:space="preserve">Se remiten los boletines internos en los que se adelanta la socialización de la publicación de los informes mensuales sobre las peticiones radicadas en la entidad [enero - Boletpin No.49, febrero - boletín y marzo - boletín No.9], así mismo, se revisa la página web de Capital en el botón de transparencia evidenciando que se adelanta la publicación efectiva de estos. 
Por lo anterior, se califica la acción </t>
    </r>
    <r>
      <rPr>
        <b/>
        <sz val="9"/>
        <color rgb="FF000000"/>
        <rFont val="Tahoma"/>
        <family val="2"/>
      </rPr>
      <t>"En Proceso"</t>
    </r>
    <r>
      <rPr>
        <sz val="9"/>
        <color rgb="FF000000"/>
        <rFont val="Tahoma"/>
        <family val="2"/>
      </rPr>
      <t xml:space="preserve"> y se recomienda mantener la publicación juiciosa de los informes de PQRS. </t>
    </r>
  </si>
  <si>
    <r>
      <rPr>
        <b/>
        <sz val="9"/>
        <color rgb="FF000000"/>
        <rFont val="Tahoma"/>
        <family val="2"/>
      </rPr>
      <t>Reporte Recursos  Humanos:</t>
    </r>
    <r>
      <rPr>
        <sz val="9"/>
        <color rgb="FF000000"/>
        <rFont val="Tahoma"/>
        <family val="2"/>
      </rPr>
      <t xml:space="preserve">El código esta publicado en el página Web.
</t>
    </r>
    <r>
      <rPr>
        <b/>
        <sz val="9"/>
        <color rgb="FF000000"/>
        <rFont val="Tahoma"/>
        <family val="2"/>
      </rPr>
      <t>Análisis OCI:</t>
    </r>
    <r>
      <rPr>
        <sz val="9"/>
        <color rgb="FF000000"/>
        <rFont val="Tahoma"/>
        <family val="2"/>
      </rPr>
      <t xml:space="preserve"> Se verifica en el botón de trasparencia, el código se encuentra publicado en el punto 2. Normatividad. Numeral 2.1.5 Póliticas, lineamientos y manuales.                                                                                                                                        Teniendo en cuenta lo anterior, se califica como </t>
    </r>
    <r>
      <rPr>
        <b/>
        <sz val="9"/>
        <color rgb="FF000000"/>
        <rFont val="Tahoma"/>
        <family val="2"/>
      </rPr>
      <t>"Terminada".</t>
    </r>
  </si>
  <si>
    <r>
      <rPr>
        <b/>
        <sz val="9"/>
        <color rgb="FF000000"/>
        <rFont val="Tahoma"/>
        <family val="2"/>
      </rPr>
      <t>Reporte Recursos  Humanos:</t>
    </r>
    <r>
      <rPr>
        <sz val="9"/>
        <color rgb="FF000000"/>
        <rFont val="Tahoma"/>
        <family val="2"/>
      </rPr>
      <t xml:space="preserve"> La encuesta se realizó y consolidaron los datos.
</t>
    </r>
    <r>
      <rPr>
        <b/>
        <sz val="9"/>
        <color rgb="FF000000"/>
        <rFont val="Tahoma"/>
        <family val="2"/>
      </rPr>
      <t>Análisis OCI:</t>
    </r>
    <r>
      <rPr>
        <sz val="9"/>
        <color rgb="FF000000"/>
        <rFont val="Tahoma"/>
        <family val="2"/>
      </rPr>
      <t xml:space="preserve"> Se verifica el contenido del excel enviado, donde se encuetran las respuestas de la encuesta realizada, sin embargo no hay una análisis de la consolidación de los datos, y estos resultados deben ser divulgados al interior del Canal, acción que no se ha realizado. Teniendo en cuenta lo anterior, se califica como </t>
    </r>
    <r>
      <rPr>
        <b/>
        <sz val="9"/>
        <color rgb="FF000000"/>
        <rFont val="Tahoma"/>
        <family val="2"/>
      </rPr>
      <t>"En proceso".</t>
    </r>
  </si>
  <si>
    <r>
      <rPr>
        <b/>
        <sz val="9"/>
        <color rgb="FF000000"/>
        <rFont val="Tahoma"/>
        <family val="2"/>
      </rPr>
      <t>Reporte Recursos  Humanos:</t>
    </r>
    <r>
      <rPr>
        <sz val="9"/>
        <color rgb="FF000000"/>
        <rFont val="Tahoma"/>
        <family val="2"/>
      </rPr>
      <t xml:space="preserve"> Se esta identificando la necesidad de modificar el acto.
</t>
    </r>
    <r>
      <rPr>
        <b/>
        <sz val="9"/>
        <color rgb="FF000000"/>
        <rFont val="Tahoma"/>
        <family val="2"/>
      </rPr>
      <t>Análisis OCI:</t>
    </r>
    <r>
      <rPr>
        <sz val="9"/>
        <color rgb="FF000000"/>
        <rFont val="Tahoma"/>
        <family val="2"/>
      </rPr>
      <t xml:space="preserve"> Teniendo en cuenta lo anterior, se califica como </t>
    </r>
    <r>
      <rPr>
        <b/>
        <sz val="9"/>
        <color rgb="FF000000"/>
        <rFont val="Tahoma"/>
        <family val="2"/>
      </rPr>
      <t>"Sin Iniciar".</t>
    </r>
  </si>
  <si>
    <t>A través del ejercicio "retos públicos virtuales" se revisarán las temáticas con los grupos de valor; para el presente Plan Anticorrupción las temáticas priorizadas son:
Componente 3 rendición de cuentas 
Componente 4 mecanismos para mejorar la atención ciudadana</t>
  </si>
  <si>
    <t>Fecha límite</t>
  </si>
  <si>
    <t>No aplica, se indica la temática seleccionada y se explican sus caracterísitcas</t>
  </si>
  <si>
    <t>Versión preliminar del PAAC
Solicitud de publicación del PAAC en la página web en su versión preliminar</t>
  </si>
  <si>
    <t>Comunicaciones realizadas a través de redes sociales 
 Boletín de comunicación interna invitando a consultar y aportar en el PAAC
 Correo electrónico invitando a la ciudadanía en general a consultar y aportar en el PAAC</t>
  </si>
  <si>
    <r>
      <rPr>
        <b/>
        <sz val="9"/>
        <color rgb="FF000000"/>
        <rFont val="Tahoma"/>
        <family val="2"/>
      </rPr>
      <t>Reporte planeación</t>
    </r>
    <r>
      <rPr>
        <sz val="9"/>
        <color rgb="FF000000"/>
        <rFont val="Tahoma"/>
        <family val="2"/>
      </rPr>
      <t xml:space="preserve">: Se tienen publicadas las versiones (versión preliminar o 0 y versión 1) del PACC y la MRC en la página web de la entidad, no se cuenta con versiones adicionales.
</t>
    </r>
    <r>
      <rPr>
        <b/>
        <sz val="9"/>
        <color rgb="FF000000"/>
        <rFont val="Tahoma"/>
        <family val="2"/>
      </rPr>
      <t xml:space="preserve">
Análisis OCI:</t>
    </r>
    <r>
      <rPr>
        <sz val="9"/>
        <color rgb="FF000000"/>
        <rFont val="Tahoma"/>
        <family val="2"/>
      </rPr>
      <t xml:space="preserve"> Verificado el link enviado, este remite a la página web de la entidad, y se evidencia la publicación del PACC Y la MRC anteriores y las versiones 0 y 1 de este año, se confirma el cumplimiento de todas las actividades. Sin embargo y teniendo previsto la revisión por adelantar en el mes de junio  se califica</t>
    </r>
    <r>
      <rPr>
        <b/>
        <sz val="9"/>
        <color rgb="FF000000"/>
        <rFont val="Tahoma"/>
        <family val="2"/>
      </rPr>
      <t xml:space="preserve"> "En Proceso"</t>
    </r>
    <r>
      <rPr>
        <sz val="9"/>
        <color rgb="FF000000"/>
        <rFont val="Tahoma"/>
        <family val="2"/>
      </rPr>
      <t xml:space="preserve">, con el fin de verificar en el próximo seguimiento dicho cumplimiento. </t>
    </r>
  </si>
  <si>
    <r>
      <rPr>
        <b/>
        <sz val="9"/>
        <color rgb="FF000000"/>
        <rFont val="Tahoma"/>
        <family val="2"/>
      </rPr>
      <t xml:space="preserve">Reporte Planeación: </t>
    </r>
    <r>
      <rPr>
        <sz val="9"/>
        <color rgb="FF000000"/>
        <rFont val="Tahoma"/>
        <family val="2"/>
      </rPr>
      <t xml:space="preserve">Dada la periodicidad de la acción, para el primer cuatrimestre no aplica relación de avances en la materia; no obstante, en el mes de abril en el marco del CIGD se realizó ante el equipo directivo la presentación de avances en la gestión institucional en el plan de acción. Los resultados consolidados del mismo se  adjuntan al presente seguimiento del primer trimestre de la vigencia.
</t>
    </r>
    <r>
      <rPr>
        <b/>
        <sz val="9"/>
        <color rgb="FF000000"/>
        <rFont val="Tahoma"/>
        <family val="2"/>
      </rPr>
      <t xml:space="preserve">Análisis OCI: </t>
    </r>
    <r>
      <rPr>
        <sz val="9"/>
        <color rgb="FF000000"/>
        <rFont val="Tahoma"/>
        <family val="2"/>
      </rPr>
      <t xml:space="preserve"> Conforme a los documentos soportados se evidencia que el monitoreo se realiza trimestral y que ya se solicitaron los reportes a las áreas para su consolidación y posterior elaboración de informe. Por lo anterior y dado que se realizan 2 informes en el año se califica</t>
    </r>
    <r>
      <rPr>
        <b/>
        <sz val="9"/>
        <color rgb="FF000000"/>
        <rFont val="Tahoma"/>
        <family val="2"/>
      </rPr>
      <t xml:space="preserve"> "En Proceso".</t>
    </r>
  </si>
  <si>
    <r>
      <rPr>
        <b/>
        <sz val="9"/>
        <color rgb="FF000000"/>
        <rFont val="Tahoma"/>
        <family val="2"/>
      </rPr>
      <t>Reporte Talento  Humano</t>
    </r>
    <r>
      <rPr>
        <sz val="9"/>
        <color rgb="FF000000"/>
        <rFont val="Tahoma"/>
        <family val="2"/>
      </rPr>
      <t xml:space="preserve">: Se realizó reunión con la alcaldia para realizar cualificacion y curso de servicio a la ciudadanía.  Se invito a la capacitación en gestión del conocimiento e innovación pública realizada el 20 de abril de 2021. 
Se realizó una capacitación en innovación en procesos creativos el 19 de abril de 2021.         
</t>
    </r>
    <r>
      <rPr>
        <b/>
        <sz val="9"/>
        <color rgb="FF000000"/>
        <rFont val="Tahoma"/>
        <family val="2"/>
      </rPr>
      <t xml:space="preserve">Análisis OCI: </t>
    </r>
    <r>
      <rPr>
        <sz val="9"/>
        <color rgb="FF000000"/>
        <rFont val="Tahoma"/>
        <family val="2"/>
      </rPr>
      <t xml:space="preserve">Se evidencia la realización de las dos capacitaciones, con los temas indicados en las actividades. Teniendo en cuenta lo anterior, se califica como  </t>
    </r>
    <r>
      <rPr>
        <b/>
        <sz val="9"/>
        <color rgb="FF000000"/>
        <rFont val="Tahoma"/>
        <family val="2"/>
      </rPr>
      <t>"Terminada".</t>
    </r>
  </si>
  <si>
    <t>Comunicaciones realizadas a través de redes sociales 
 Correo electrónico invitando a la ciudadanía en general a consultar y aportar en el PAAC</t>
  </si>
  <si>
    <t>No se remitieron soportes</t>
  </si>
  <si>
    <t>Solicitud de publicación de la versión 1 del PAAC y la MRC en la página web 
Confirmación de la publicación por parte del equipo digital 
 Correo de comunicaciones internas indicando la actualización de los instrumentos de planeación.
 PAAC Versión 1.</t>
  </si>
  <si>
    <r>
      <rPr>
        <b/>
        <sz val="9"/>
        <color rgb="FF000000"/>
        <rFont val="Tahoma"/>
        <family val="2"/>
      </rPr>
      <t>Reporte Planeación:</t>
    </r>
    <r>
      <rPr>
        <sz val="9"/>
        <color rgb="FF000000"/>
        <rFont val="Tahoma"/>
        <family val="2"/>
      </rPr>
      <t xml:space="preserve"> Se publicó la versión 1 del PAAC y se realizó la socialización correspondiente.
</t>
    </r>
    <r>
      <rPr>
        <b/>
        <sz val="9"/>
        <color rgb="FF000000"/>
        <rFont val="Tahoma"/>
        <family val="2"/>
      </rPr>
      <t xml:space="preserve">
Análisis OCI:</t>
    </r>
    <r>
      <rPr>
        <sz val="9"/>
        <color rgb="FF000000"/>
        <rFont val="Tahoma"/>
        <family val="2"/>
      </rPr>
      <t xml:space="preserve"> Las evidencias dan cuenta del cumplimiento de la acción. Según la documentación enviada la publicación del PAAC  en su versión 01 se llevo a cabo. Se realiza la socialización a través del boletín interno, y en este también se adjuntan los links de los enlaces de los documentos publicados en la página web.  Por lo tanto se califica</t>
    </r>
    <r>
      <rPr>
        <b/>
        <sz val="9"/>
        <color rgb="FF000000"/>
        <rFont val="Tahoma"/>
        <family val="2"/>
      </rPr>
      <t xml:space="preserve"> "Terminada". </t>
    </r>
  </si>
  <si>
    <r>
      <rPr>
        <b/>
        <sz val="9"/>
        <color rgb="FF000000"/>
        <rFont val="Tahoma"/>
        <family val="2"/>
      </rPr>
      <t>Reporte Planeación</t>
    </r>
    <r>
      <rPr>
        <sz val="9"/>
        <color rgb="FF000000"/>
        <rFont val="Tahoma"/>
        <family val="2"/>
      </rPr>
      <t>: Se habilitó el instrumento "foro virtual" como espacio de participación para hacer aportes a la construcción del PAAC, el mismo se difundió a través de redes sociales y correo electrónico.</t>
    </r>
    <r>
      <rPr>
        <b/>
        <sz val="9"/>
        <color rgb="FF000000"/>
        <rFont val="Tahoma"/>
        <family val="2"/>
      </rPr>
      <t xml:space="preserve">
Análisis OCI: </t>
    </r>
    <r>
      <rPr>
        <sz val="9"/>
        <color rgb="FF000000"/>
        <rFont val="Tahoma"/>
        <family val="2"/>
      </rPr>
      <t xml:space="preserve">Se verifica la creación del Foro virtual y la invitación a participar enviada a través del correo electrónico de Capital. Conforme a lo reportado, se califica </t>
    </r>
    <r>
      <rPr>
        <b/>
        <sz val="9"/>
        <color rgb="FF000000"/>
        <rFont val="Tahoma"/>
        <family val="2"/>
      </rPr>
      <t>"Terminada".</t>
    </r>
  </si>
  <si>
    <r>
      <rPr>
        <b/>
        <sz val="9"/>
        <color rgb="FF000000"/>
        <rFont val="Tahoma"/>
        <family val="2"/>
      </rPr>
      <t>Reporte Planeación</t>
    </r>
    <r>
      <rPr>
        <sz val="9"/>
        <color rgb="FF000000"/>
        <rFont val="Tahoma"/>
        <family val="2"/>
      </rPr>
      <t>: La convocatoria se llevó a cabo a través de redes sociales, boletines internos y por medio de correos electrónicos dirigidos a nuestros grupos de valor.</t>
    </r>
    <r>
      <rPr>
        <b/>
        <sz val="9"/>
        <color rgb="FF000000"/>
        <rFont val="Tahoma"/>
        <family val="2"/>
      </rPr>
      <t xml:space="preserve">
Análisis OCI: </t>
    </r>
    <r>
      <rPr>
        <sz val="9"/>
        <color rgb="FF000000"/>
        <rFont val="Tahoma"/>
        <family val="2"/>
      </rPr>
      <t xml:space="preserve">Se verifica las diferentes convocatorias, realizadas por diferentes medios para consultar y aportar en temas relacionados con el PAAC                                                      </t>
    </r>
    <r>
      <rPr>
        <b/>
        <sz val="9"/>
        <color rgb="FF000000"/>
        <rFont val="Tahoma"/>
        <family val="2"/>
      </rPr>
      <t xml:space="preserve"> </t>
    </r>
    <r>
      <rPr>
        <sz val="9"/>
        <color rgb="FF000000"/>
        <rFont val="Tahoma"/>
        <family val="2"/>
      </rPr>
      <t xml:space="preserve">Conforme a lo reportado, se califica </t>
    </r>
    <r>
      <rPr>
        <b/>
        <sz val="9"/>
        <color rgb="FF000000"/>
        <rFont val="Tahoma"/>
        <family val="2"/>
      </rPr>
      <t xml:space="preserve">"Terminada".  </t>
    </r>
  </si>
  <si>
    <t xml:space="preserve">Se remite como evidencias de la elaboración y publicación de los Banners: Correos del 11 de febrero y 20 de abril de 2021, solicitando la elaboración de los banners correspondiente a las Convocatorias Públicas Nos. 001 y 002-2021.  Igualmente, los correos del 26 de marzo y 5 de mayo de 2021, mediante los cuales se solicito al área digital, la entrega de los banners elaborados y publicados para dar divulgación a las convocatorias públicas Nos. 001-2021 y  002-2021. Igualmente, se entregan tres (3) banners elaborados por el área digital para dar publicidad a los citados procesos de selección de la siguiente forma: Un (1) banner por la Convocatoria Pública No. 001-2021 y dos (2) banners por la Convocatoria Pública No. 002-2021.  </t>
  </si>
  <si>
    <r>
      <rPr>
        <b/>
        <sz val="9"/>
        <color rgb="FF000000"/>
        <rFont val="Tahoma"/>
        <family val="2"/>
      </rPr>
      <t>Reporte C. Juridica:</t>
    </r>
    <r>
      <rPr>
        <sz val="9"/>
        <color rgb="FF000000"/>
        <rFont val="Tahoma"/>
        <family val="2"/>
      </rPr>
      <t xml:space="preserve"> Se tiene que la Entidad adelantó la Convocatoria Pública 01- 2021, siendo aperturada mediante la Resolucion No. 10-2021 del 10 de febrero de 2021 y suscrito el contrato No. 274 del 1 de marzo de 2021 con la sociedad MAPFRE SEGUROS GENERALES DE COLOMBIA. Igualmente, el 20 de abril de 2021, se publicaron los estudios previos y el proyecto de pliego de condiciones correspondiente a la Convocatoria Pública No. 002-2021. Vale la pena señalar que estos procesos de seleccion fueron publicados en la página web de Canal Capital en el boton denominado "Contratación".
</t>
    </r>
    <r>
      <rPr>
        <b/>
        <sz val="9"/>
        <color rgb="FF000000"/>
        <rFont val="Tahoma"/>
        <family val="2"/>
      </rPr>
      <t xml:space="preserve">
Analisis OCI: </t>
    </r>
    <r>
      <rPr>
        <sz val="9"/>
        <color rgb="FF000000"/>
        <rFont val="Tahoma"/>
        <family val="2"/>
      </rPr>
      <t xml:space="preserve">Verificados los soportes y lo reportado por el area se encuentra que la documentacion remitida da cuenta del cumplimiento de la accion definida. Se evidencia los soportes correspondientes a la publicacion de los banner y documentos de contratacion de las dos convocatorias publicas adelantadas hasta la fecha de este seguimiento. Se califica </t>
    </r>
    <r>
      <rPr>
        <b/>
        <sz val="9"/>
        <color rgb="FF000000"/>
        <rFont val="Tahoma"/>
        <family val="2"/>
      </rPr>
      <t>"En Proceso"</t>
    </r>
    <r>
      <rPr>
        <sz val="9"/>
        <color rgb="FF000000"/>
        <rFont val="Tahoma"/>
        <family val="2"/>
      </rPr>
      <t xml:space="preserve">. Se avisa tambien que revisados los documentos publicados en el boton "contratacion publica" de la pagina web institucional se encontro: 1. En el documento "respuesta a observaciones proyecto de pliego CP-02-2021"  se dio respuesta a observaciones recibidas por canal de comunicacion distinto al que establece el numeral  1,2,4 del manual de contratacion que solo contempla a SECOP II como unico medio de recepcion de comentarios y observaciones. </t>
    </r>
  </si>
  <si>
    <t>Henry Beltrán</t>
  </si>
  <si>
    <r>
      <rPr>
        <b/>
        <sz val="9"/>
        <color rgb="FF000000"/>
        <rFont val="Tahoma"/>
        <family val="2"/>
      </rPr>
      <t>Reporte Planeación:</t>
    </r>
    <r>
      <rPr>
        <sz val="9"/>
        <color rgb="FF000000"/>
        <rFont val="Tahoma"/>
        <family val="2"/>
      </rPr>
      <t xml:space="preserve"> Esta acción no ha iniciado su implementación.
</t>
    </r>
    <r>
      <rPr>
        <b/>
        <sz val="9"/>
        <color rgb="FF000000"/>
        <rFont val="Tahoma"/>
        <family val="2"/>
      </rPr>
      <t>Análisis OCI</t>
    </r>
    <r>
      <rPr>
        <sz val="9"/>
        <color rgb="FF000000"/>
        <rFont val="Tahoma"/>
        <family val="2"/>
      </rPr>
      <t>: Conforme a lo reportado, se califica</t>
    </r>
    <r>
      <rPr>
        <b/>
        <sz val="9"/>
        <color rgb="FF000000"/>
        <rFont val="Tahoma"/>
        <family val="2"/>
      </rPr>
      <t xml:space="preserve"> "Sin Iniciar"</t>
    </r>
    <r>
      <rPr>
        <sz val="9"/>
        <color rgb="FF000000"/>
        <rFont val="Tahoma"/>
        <family val="2"/>
      </rPr>
      <t>. Teniendo presente los tres envíos establecidos para el año, se recomienda al área  que para el siguiente reporte ya presente avances en la acción.</t>
    </r>
  </si>
  <si>
    <r>
      <rPr>
        <b/>
        <sz val="9"/>
        <color rgb="FF000000"/>
        <rFont val="Tahoma"/>
        <family val="2"/>
      </rPr>
      <t>Reporte Planeación:</t>
    </r>
    <r>
      <rPr>
        <sz val="9"/>
        <color rgb="FF000000"/>
        <rFont val="Tahoma"/>
        <family val="2"/>
      </rPr>
      <t xml:space="preserve"> No se cuenta con avance para el período de seguimiento, teniendo en cuenta que la ejecución de la acción está sujeta al cronograma definidido por parte de la cabeza del sector.
</t>
    </r>
    <r>
      <rPr>
        <b/>
        <sz val="9"/>
        <color rgb="FF000000"/>
        <rFont val="Tahoma"/>
        <family val="2"/>
      </rPr>
      <t>Análisis OCI:</t>
    </r>
    <r>
      <rPr>
        <sz val="9"/>
        <color rgb="FF000000"/>
        <rFont val="Tahoma"/>
        <family val="2"/>
      </rPr>
      <t xml:space="preserve"> Conforme a lo reportado, se califica </t>
    </r>
    <r>
      <rPr>
        <b/>
        <sz val="9"/>
        <color rgb="FF000000"/>
        <rFont val="Tahoma"/>
        <family val="2"/>
      </rPr>
      <t>"Sin Iniciar".</t>
    </r>
  </si>
  <si>
    <r>
      <rPr>
        <b/>
        <sz val="9"/>
        <color rgb="FF000000"/>
        <rFont val="Tahoma"/>
        <family val="2"/>
      </rPr>
      <t>Reporte Planeación:</t>
    </r>
    <r>
      <rPr>
        <sz val="9"/>
        <color rgb="FF000000"/>
        <rFont val="Tahoma"/>
        <family val="2"/>
      </rPr>
      <t xml:space="preserve"> En el mes de enero se adelantó el ejercicio de formulacón y ajustes de la versión preliminar del PAAC y de la matriz de riesgos de corrupción de la entidad.
</t>
    </r>
    <r>
      <rPr>
        <b/>
        <sz val="9"/>
        <color rgb="FF000000"/>
        <rFont val="Tahoma"/>
        <family val="2"/>
      </rPr>
      <t>Análisis OCI</t>
    </r>
    <r>
      <rPr>
        <sz val="9"/>
        <color rgb="FF000000"/>
        <rFont val="Tahoma"/>
        <family val="2"/>
      </rPr>
      <t>: Revisadas las evidencias remitidas se confirma un cumplimiento de la acción formulada. Los soportes dan cuenta tanto de la elaboración de  las 2 herramientas,  su publicación en la pagina web como lo muestra el correo de confirmación del web Master y de la habilitación del foro denominado "Reto Público Virtual". Por lo anterior la acción se califica</t>
    </r>
    <r>
      <rPr>
        <b/>
        <sz val="9"/>
        <color rgb="FF000000"/>
        <rFont val="Tahoma"/>
        <family val="2"/>
      </rPr>
      <t xml:space="preserve"> "Terminada". </t>
    </r>
  </si>
  <si>
    <r>
      <rPr>
        <b/>
        <sz val="9"/>
        <color rgb="FF000000"/>
        <rFont val="Tahoma"/>
        <family val="2"/>
      </rPr>
      <t>Reporte Recursos  Humanos:</t>
    </r>
    <r>
      <rPr>
        <sz val="9"/>
        <color rgb="FF000000"/>
        <rFont val="Tahoma"/>
        <family val="2"/>
      </rPr>
      <t xml:space="preserve"> Se está buscando esta actividad.
</t>
    </r>
    <r>
      <rPr>
        <b/>
        <sz val="9"/>
        <color rgb="FF000000"/>
        <rFont val="Tahoma"/>
        <family val="2"/>
      </rPr>
      <t>Análisis OCI:</t>
    </r>
    <r>
      <rPr>
        <sz val="9"/>
        <color rgb="FF000000"/>
        <rFont val="Tahoma"/>
        <family val="2"/>
      </rPr>
      <t xml:space="preserve"> Se recomienda incluir la capacitación de atención adecuada de personas en condición de discapacidad en el plan de capacitaciones, como se indica en la fases del seguimiento, y remitir su respectiva evidencia.                                     Teniendo en cuenta lo anterior, y que no se reporta ningún avance, se califica como </t>
    </r>
    <r>
      <rPr>
        <b/>
        <sz val="9"/>
        <color rgb="FF000000"/>
        <rFont val="Tahoma"/>
        <family val="2"/>
      </rPr>
      <t>"Sin Iniciar".</t>
    </r>
  </si>
  <si>
    <r>
      <rPr>
        <b/>
        <sz val="9"/>
        <color rgb="FF000000"/>
        <rFont val="Tahoma"/>
        <family val="2"/>
      </rPr>
      <t xml:space="preserve">Reporte Recursos  Humanos: </t>
    </r>
    <r>
      <rPr>
        <sz val="9"/>
        <color rgb="FF000000"/>
        <rFont val="Tahoma"/>
        <family val="2"/>
      </rPr>
      <t xml:space="preserve">Esta convocatoria se realizó en el 2020 y el equipo esta vigente por 2 años
</t>
    </r>
    <r>
      <rPr>
        <b/>
        <sz val="9"/>
        <color rgb="FF000000"/>
        <rFont val="Tahoma"/>
        <family val="2"/>
      </rPr>
      <t>Análisis OCI:</t>
    </r>
    <r>
      <rPr>
        <sz val="9"/>
        <color rgb="FF000000"/>
        <rFont val="Tahoma"/>
        <family val="2"/>
      </rPr>
      <t xml:space="preserve"> Se verifica el contenido de la resolución, donde se evidencia que se creo el equipo de gestores en el año 2020, y su conformación estará vigente hasta el año 2022. Sin embargo, es necesario revisar la pertinenia de la acción, ya  que esta fue formulada para darle cumplimiento en el año 2021, si esto no se realizará, es necesario que el área actualice la acción propuesta.                                                                                              Teniendo en cuenta lo anterior, se califica como </t>
    </r>
    <r>
      <rPr>
        <b/>
        <sz val="9"/>
        <color rgb="FF000000"/>
        <rFont val="Tahoma"/>
        <family val="2"/>
      </rPr>
      <t>"En Proceso".</t>
    </r>
  </si>
  <si>
    <r>
      <rPr>
        <b/>
        <sz val="9"/>
        <color rgb="FF000000"/>
        <rFont val="Tahoma"/>
        <family val="2"/>
      </rPr>
      <t>Reporte Recursos  Humanos:</t>
    </r>
    <r>
      <rPr>
        <sz val="9"/>
        <color rgb="FF000000"/>
        <rFont val="Tahoma"/>
        <family val="2"/>
      </rPr>
      <t xml:space="preserve"> El documento esta cargado en la intranet.
</t>
    </r>
    <r>
      <rPr>
        <b/>
        <sz val="9"/>
        <color rgb="FF000000"/>
        <rFont val="Tahoma"/>
        <family val="2"/>
      </rPr>
      <t>Análisis OCI:</t>
    </r>
    <r>
      <rPr>
        <sz val="9"/>
        <color rgb="FF000000"/>
        <rFont val="Tahoma"/>
        <family val="2"/>
      </rPr>
      <t xml:space="preserve"> Se verifica que el plan se realizó y se cargó a la intranet, sin embargo, este debe ser divulgado al interior del Canal, acción que no se ha realizado. Para la divulgación, se deben buscar medios alternativos a la intranet, como el boletín interno, redes sociales de Capital étc.                                        Teniendo en cuenta lo anterior, se califica como</t>
    </r>
    <r>
      <rPr>
        <b/>
        <sz val="9"/>
        <color rgb="FF000000"/>
        <rFont val="Tahoma"/>
        <family val="2"/>
      </rPr>
      <t xml:space="preserve"> "En Proceso".</t>
    </r>
  </si>
  <si>
    <r>
      <t xml:space="preserve">Reporte At. Ciudadano: </t>
    </r>
    <r>
      <rPr>
        <sz val="9"/>
        <color rgb="FF000000"/>
        <rFont val="Tahoma"/>
        <family val="2"/>
      </rPr>
      <t xml:space="preserve">Se envió el 5 de marzo la solicitud para publicar los mensajes asociados a los canales de atención. Se publicó el 11 de marzo la información en la página web de  los mensajes asociados a los canales de atención.
</t>
    </r>
    <r>
      <rPr>
        <b/>
        <sz val="9"/>
        <color rgb="FF000000"/>
        <rFont val="Tahoma"/>
        <family val="2"/>
      </rPr>
      <t xml:space="preserve">Análisis OCI: </t>
    </r>
    <r>
      <rPr>
        <sz val="9"/>
        <color rgb="FF000000"/>
        <rFont val="Tahoma"/>
        <family val="2"/>
      </rPr>
      <t xml:space="preserve">Revisados los soportes se evidencian las seis (6) piezas informativas sobre los canales de atención establecidos en Capital [Presencial, teléfonico, escrito, correo electrónico, virtual - chat y SDQS] en el botón de transparencia en el numeral 1.8 Mecanismos para la atención al ciudadano. 
Sin embargo, teniendo en cuenta que la acción cuenta con tiempo de ejecución hasta el 31 de diciembre de la presente vigencia, se califica </t>
    </r>
    <r>
      <rPr>
        <b/>
        <sz val="9"/>
        <color rgb="FF000000"/>
        <rFont val="Tahoma"/>
        <family val="2"/>
      </rPr>
      <t>"En Proceso"</t>
    </r>
    <r>
      <rPr>
        <sz val="9"/>
        <color rgb="FF000000"/>
        <rFont val="Tahoma"/>
        <family val="2"/>
      </rPr>
      <t xml:space="preserve"> y se recomienda adelantar revisiones en el segundo semestre de la vigencia para reforzar lo publicado. </t>
    </r>
  </si>
  <si>
    <r>
      <rPr>
        <b/>
        <sz val="9"/>
        <color rgb="FF000000"/>
        <rFont val="Tahoma"/>
        <family val="2"/>
      </rPr>
      <t xml:space="preserve">Reporte At. Ciudadano: </t>
    </r>
    <r>
      <rPr>
        <sz val="9"/>
        <color rgb="FF000000"/>
        <rFont val="Tahoma"/>
        <family val="2"/>
      </rPr>
      <t xml:space="preserve">Teniendo en cuenta que la atención se viene prestando a través de los canales virtuales aún no se ha realizado ningún avance sobre esta acción.
</t>
    </r>
    <r>
      <rPr>
        <b/>
        <sz val="9"/>
        <color rgb="FF000000"/>
        <rFont val="Tahoma"/>
        <family val="2"/>
      </rPr>
      <t>Reporte Sistemas:</t>
    </r>
    <r>
      <rPr>
        <sz val="9"/>
        <color rgb="FF000000"/>
        <rFont val="Tahoma"/>
        <family val="2"/>
      </rPr>
      <t xml:space="preserve"> El servicio de Centro de Relevo fue implementado y este ha sido monitoreado para manetenerlo operativo a tráves de la página web de la entidad.
</t>
    </r>
    <r>
      <rPr>
        <b/>
        <sz val="9"/>
        <color rgb="FF000000"/>
        <rFont val="Tahoma"/>
        <family val="2"/>
      </rPr>
      <t xml:space="preserve">Análisis OCI: </t>
    </r>
    <r>
      <rPr>
        <sz val="9"/>
        <color rgb="FF000000"/>
        <rFont val="Tahoma"/>
        <family val="2"/>
      </rPr>
      <t xml:space="preserve">Teniendo en cuenta el reporte de Atención al Ciudadano se procede a verificar lo indicado por el área de Sistemas; sin embargo, no se remitieron soportes que permitan evidenciar el monitoreo que se adelanta sobre la operación de la herramienta, por lo que, se califica la acción con alerta </t>
    </r>
    <r>
      <rPr>
        <b/>
        <sz val="9"/>
        <color rgb="FF000000"/>
        <rFont val="Tahoma"/>
        <family val="2"/>
      </rPr>
      <t>"Sin Iniciar"</t>
    </r>
    <r>
      <rPr>
        <sz val="9"/>
        <color rgb="FF000000"/>
        <rFont val="Tahoma"/>
        <family val="2"/>
      </rPr>
      <t xml:space="preserve"> y se recomienda adelantar la verificación de las acciones formuladas de manera que estas integren la nueva realidad del Canal, así como de la coordinación en la ejecución y reporte de los avances de las acciones.</t>
    </r>
  </si>
  <si>
    <r>
      <rPr>
        <b/>
        <sz val="9"/>
        <color rgb="FF000000"/>
        <rFont val="Tahoma"/>
        <family val="2"/>
      </rPr>
      <t>Reporte Planeación</t>
    </r>
    <r>
      <rPr>
        <sz val="9"/>
        <color rgb="FF000000"/>
        <rFont val="Tahoma"/>
        <family val="2"/>
      </rPr>
      <t>:A nivel externo pese a que se surtieron las fases anteriores, no se contó con participación de comentarios o aportes que permitieran ajustar el documento PAAC. Por otro lado a nivel interno se recibieron ajustes y comentarios por parte de algunos equipos de trabajo que se tuvieron en cuenta para consolidar la verisón inicial del PAAC</t>
    </r>
    <r>
      <rPr>
        <b/>
        <sz val="9"/>
        <color rgb="FF000000"/>
        <rFont val="Tahoma"/>
        <family val="2"/>
      </rPr>
      <t xml:space="preserve">
Análisis OCI:  </t>
    </r>
    <r>
      <rPr>
        <sz val="9"/>
        <color rgb="FF000000"/>
        <rFont val="Tahoma"/>
        <family val="2"/>
      </rPr>
      <t xml:space="preserve">Al no remitir los soportes de las observaciones remitidas por los equipos de trabajo a nivel interno, no es posible verificar si estas fueron tenidas en cuenta para la elaboración del PAAC. Por lo anterior, se califica </t>
    </r>
    <r>
      <rPr>
        <b/>
        <sz val="9"/>
        <color rgb="FF000000"/>
        <rFont val="Tahoma"/>
        <family val="2"/>
      </rPr>
      <t>"En Proceso".</t>
    </r>
  </si>
  <si>
    <r>
      <rPr>
        <b/>
        <sz val="9"/>
        <color rgb="FF000000"/>
        <rFont val="Tahoma"/>
        <family val="2"/>
      </rPr>
      <t>Reporte Planeación</t>
    </r>
    <r>
      <rPr>
        <sz val="9"/>
        <color rgb="FF000000"/>
        <rFont val="Tahoma"/>
        <family val="2"/>
      </rPr>
      <t>: Canal Capital implementó el ejercicio de retos públicos virtuales como la estrategia más acertada para el Canal y que consiste en una estrategia metodológica mediante la cual se consulta a la ciudadanía para obtener alternativas de solución creativas a uno o varios problemas públicos.
 A partir de la selección del ejercicio se priorizaron las temáticas a poner a consulta por parte de nuestros grupos de valor y que se asocian a los componentes 3 y 4 del PAAC.</t>
    </r>
    <r>
      <rPr>
        <b/>
        <sz val="9"/>
        <color rgb="FF000000"/>
        <rFont val="Tahoma"/>
        <family val="2"/>
      </rPr>
      <t xml:space="preserve">
Análisis OCI: </t>
    </r>
    <r>
      <rPr>
        <sz val="9"/>
        <color rgb="FF000000"/>
        <rFont val="Tahoma"/>
        <family val="2"/>
      </rPr>
      <t xml:space="preserve"> Si bien se reporta la metodología implementada y la cual según lo indicado permite hacer una verificación de las temáticas priorizadas. No es posible hacer una verificación, no anexan soportes, los cuales deben contener y soportar todas las etapas de la metodología de retos virtuales implementada, desde la fase de definir el alcance temático del espacio, hasta la publicación de los resultados. Lo cuál es necesario para verificar y dar garantía del cumplimiento de la actividad.  En las acciones del componente 1 se evidencio correo de la habilitación del foro denominado "Reto Público Virtual".                             
Conforme a lo reportado, se califica </t>
    </r>
    <r>
      <rPr>
        <b/>
        <sz val="9"/>
        <color rgb="FF000000"/>
        <rFont val="Tahoma"/>
        <family val="2"/>
      </rPr>
      <t>"En Proceso"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</si>
</sst>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yy;@"/>
    <numFmt numFmtId="166" formatCode="0.0%"/>
  </numFmts>
  <fonts count="35" x14ac:knownFonts="1">
    <font>
      <sz val="10"/>
      <color rgb="FF000000"/>
      <name val="Times New Roman"/>
      <charset val="204"/>
    </font>
    <font>
      <sz val="8"/>
      <color rgb="FF000000"/>
      <name val="Calibri"/>
      <family val="2"/>
      <scheme val="minor"/>
    </font>
    <font>
      <b/>
      <sz val="8"/>
      <name val="Calibri"/>
      <family val="2"/>
      <scheme val="minor"/>
    </font>
    <font>
      <sz val="10"/>
      <color rgb="FF000000"/>
      <name val="Calibri"/>
      <family val="2"/>
      <scheme val="minor"/>
    </font>
    <font>
      <b/>
      <sz val="10"/>
      <name val="Calibri"/>
      <family val="2"/>
      <scheme val="minor"/>
    </font>
    <font>
      <sz val="10"/>
      <name val="Calibri"/>
      <family val="2"/>
      <scheme val="minor"/>
    </font>
    <font>
      <u/>
      <sz val="10"/>
      <color theme="10"/>
      <name val="Times New Roman"/>
      <family val="1"/>
    </font>
    <font>
      <u/>
      <sz val="10"/>
      <color theme="10"/>
      <name val="Calibri"/>
      <family val="2"/>
      <scheme val="minor"/>
    </font>
    <font>
      <b/>
      <u/>
      <sz val="10"/>
      <color theme="10"/>
      <name val="Calibri"/>
      <family val="2"/>
      <scheme val="minor"/>
    </font>
    <font>
      <b/>
      <sz val="8"/>
      <color rgb="FF000000"/>
      <name val="Calibri"/>
      <family val="2"/>
      <scheme val="minor"/>
    </font>
    <font>
      <sz val="11"/>
      <color rgb="FF000000"/>
      <name val="Calibri"/>
      <family val="2"/>
      <scheme val="minor"/>
    </font>
    <font>
      <u/>
      <sz val="10"/>
      <color rgb="FF0000FF"/>
      <name val="Calibri"/>
      <family val="1"/>
      <scheme val="minor"/>
    </font>
    <font>
      <u/>
      <sz val="10"/>
      <color rgb="FF0000FF"/>
      <name val="Calibri"/>
      <family val="2"/>
      <scheme val="minor"/>
    </font>
    <font>
      <b/>
      <sz val="10"/>
      <color rgb="FF000000"/>
      <name val="Calibri"/>
      <family val="2"/>
      <scheme val="minor"/>
    </font>
    <font>
      <b/>
      <sz val="11"/>
      <color theme="1"/>
      <name val="Calibri"/>
      <family val="2"/>
      <scheme val="minor"/>
    </font>
    <font>
      <sz val="8"/>
      <color rgb="FF000000"/>
      <name val="Tahoma"/>
      <family val="2"/>
    </font>
    <font>
      <b/>
      <sz val="11"/>
      <color theme="1"/>
      <name val="Tahoma"/>
      <family val="2"/>
    </font>
    <font>
      <b/>
      <sz val="9"/>
      <name val="Tahoma"/>
      <family val="2"/>
    </font>
    <font>
      <sz val="9"/>
      <color rgb="FF000000"/>
      <name val="Tahoma"/>
      <family val="2"/>
    </font>
    <font>
      <b/>
      <sz val="9"/>
      <color theme="0"/>
      <name val="Tahoma"/>
      <family val="2"/>
    </font>
    <font>
      <b/>
      <sz val="9"/>
      <color theme="1"/>
      <name val="Tahoma"/>
      <family val="2"/>
    </font>
    <font>
      <b/>
      <sz val="8.5"/>
      <name val="Tahoma"/>
      <family val="2"/>
    </font>
    <font>
      <sz val="8.5"/>
      <name val="Tahoma"/>
      <family val="2"/>
    </font>
    <font>
      <sz val="8.5"/>
      <color rgb="FF000000"/>
      <name val="Tahoma"/>
      <family val="2"/>
    </font>
    <font>
      <sz val="8.5"/>
      <color theme="1"/>
      <name val="Tahoma"/>
      <family val="2"/>
    </font>
    <font>
      <strike/>
      <sz val="8.5"/>
      <name val="Tahoma"/>
      <family val="2"/>
    </font>
    <font>
      <b/>
      <sz val="8.5"/>
      <color theme="1"/>
      <name val="Tahoma"/>
      <family val="2"/>
    </font>
    <font>
      <b/>
      <sz val="8.5"/>
      <color rgb="FF000000"/>
      <name val="Tahoma"/>
      <family val="2"/>
    </font>
    <font>
      <b/>
      <sz val="8"/>
      <color rgb="FF000000"/>
      <name val="Tahoma"/>
      <family val="2"/>
    </font>
    <font>
      <sz val="10"/>
      <color rgb="FF000000"/>
      <name val="Times New Roman"/>
      <family val="1"/>
    </font>
    <font>
      <b/>
      <sz val="9"/>
      <color rgb="FF000000"/>
      <name val="Tahoma"/>
      <family val="2"/>
    </font>
    <font>
      <b/>
      <sz val="8"/>
      <name val="Tahoma"/>
      <family val="2"/>
    </font>
    <font>
      <sz val="9"/>
      <name val="Tahoma"/>
      <family val="2"/>
    </font>
    <font>
      <sz val="9"/>
      <color indexed="81"/>
      <name val="Tahoma"/>
      <family val="2"/>
    </font>
    <font>
      <b/>
      <sz val="9"/>
      <color indexed="81"/>
      <name val="Tahoma"/>
      <family val="2"/>
    </font>
  </fonts>
  <fills count="11">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9" tint="0.39997558519241921"/>
        <bgColor indexed="64"/>
      </patternFill>
    </fill>
    <fill>
      <patternFill patternType="solid">
        <fgColor theme="9"/>
        <bgColor rgb="FF000000"/>
      </patternFill>
    </fill>
    <fill>
      <patternFill patternType="solid">
        <fgColor rgb="FF002060"/>
        <bgColor indexed="64"/>
      </patternFill>
    </fill>
    <fill>
      <patternFill patternType="solid">
        <fgColor rgb="FFFF3300"/>
        <bgColor indexed="64"/>
      </patternFill>
    </fill>
    <fill>
      <patternFill patternType="solid">
        <fgColor rgb="FFFFC000"/>
        <bgColor indexed="64"/>
      </patternFill>
    </fill>
    <fill>
      <patternFill patternType="solid">
        <fgColor theme="6" tint="-0.249977111117893"/>
        <bgColor indexed="64"/>
      </patternFill>
    </fill>
    <fill>
      <patternFill patternType="solid">
        <fgColor rgb="FFC000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medium">
        <color rgb="FF000000"/>
      </right>
      <top style="medium">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5">
    <xf numFmtId="0" fontId="0" fillId="0" borderId="0"/>
    <xf numFmtId="0" fontId="6" fillId="0" borderId="0" applyNumberFormat="0" applyFill="0" applyBorder="0" applyAlignment="0" applyProtection="0"/>
    <xf numFmtId="0" fontId="10" fillId="0" borderId="0"/>
    <xf numFmtId="0" fontId="11" fillId="0" borderId="0" applyNumberFormat="0" applyFill="0" applyBorder="0" applyAlignment="0" applyProtection="0"/>
    <xf numFmtId="9" fontId="29" fillId="0" borderId="0" applyFont="0" applyFill="0" applyBorder="0" applyAlignment="0" applyProtection="0"/>
  </cellStyleXfs>
  <cellXfs count="190">
    <xf numFmtId="0" fontId="0" fillId="0" borderId="0" xfId="0" applyFill="1" applyBorder="1" applyAlignment="1">
      <alignment horizontal="left" vertical="top"/>
    </xf>
    <xf numFmtId="0" fontId="1" fillId="0" borderId="0" xfId="2" applyFont="1" applyAlignment="1">
      <alignment horizontal="center" vertical="center"/>
    </xf>
    <xf numFmtId="0" fontId="1" fillId="3" borderId="0" xfId="2" applyFont="1" applyFill="1" applyAlignment="1">
      <alignment horizontal="center" vertical="center"/>
    </xf>
    <xf numFmtId="0" fontId="2" fillId="0" borderId="0" xfId="2" applyFont="1" applyAlignment="1">
      <alignment horizontal="center" vertical="center" wrapText="1"/>
    </xf>
    <xf numFmtId="0" fontId="12" fillId="0" borderId="0" xfId="3" applyFont="1" applyAlignment="1">
      <alignment horizontal="center" vertical="center" wrapText="1"/>
    </xf>
    <xf numFmtId="0" fontId="4" fillId="0" borderId="23" xfId="3" applyFont="1" applyBorder="1" applyAlignment="1">
      <alignment horizontal="center" vertical="center" wrapText="1"/>
    </xf>
    <xf numFmtId="0" fontId="5" fillId="0" borderId="0" xfId="3" applyFont="1" applyAlignment="1">
      <alignment horizontal="left" vertical="center" wrapText="1"/>
    </xf>
    <xf numFmtId="0" fontId="10" fillId="0" borderId="0" xfId="2"/>
    <xf numFmtId="0" fontId="3" fillId="0" borderId="8" xfId="2" applyFont="1" applyBorder="1" applyAlignment="1">
      <alignment horizontal="center" vertical="center" wrapText="1"/>
    </xf>
    <xf numFmtId="0" fontId="3" fillId="0" borderId="9" xfId="2" applyFont="1" applyBorder="1" applyAlignment="1">
      <alignment horizontal="center" vertical="center" wrapText="1"/>
    </xf>
    <xf numFmtId="0" fontId="13" fillId="0" borderId="9" xfId="2" applyFont="1" applyBorder="1" applyAlignment="1">
      <alignment horizontal="center" vertical="center" wrapText="1"/>
    </xf>
    <xf numFmtId="0" fontId="3" fillId="0" borderId="10" xfId="2" applyFont="1" applyBorder="1" applyAlignment="1">
      <alignment horizontal="center" vertical="center" wrapText="1"/>
    </xf>
    <xf numFmtId="0" fontId="4" fillId="0" borderId="0" xfId="2" applyFont="1" applyAlignment="1">
      <alignment horizontal="left" vertical="center" wrapText="1"/>
    </xf>
    <xf numFmtId="0" fontId="3" fillId="3" borderId="0" xfId="2" applyFont="1" applyFill="1" applyAlignment="1">
      <alignment horizontal="center" vertical="center"/>
    </xf>
    <xf numFmtId="0" fontId="3" fillId="0" borderId="0" xfId="2" applyFont="1" applyAlignment="1">
      <alignment horizontal="center" vertical="center"/>
    </xf>
    <xf numFmtId="0" fontId="4" fillId="0" borderId="0" xfId="2" applyFont="1" applyBorder="1" applyAlignment="1">
      <alignment vertical="top" wrapText="1"/>
    </xf>
    <xf numFmtId="0" fontId="10" fillId="0" borderId="0" xfId="2" applyAlignment="1">
      <alignment horizontal="center" vertical="center" wrapText="1"/>
    </xf>
    <xf numFmtId="0" fontId="13" fillId="0" borderId="29" xfId="2" applyFont="1" applyBorder="1" applyAlignment="1">
      <alignment horizontal="center" vertical="center" textRotation="90" wrapText="1"/>
    </xf>
    <xf numFmtId="0" fontId="13" fillId="0" borderId="0" xfId="2" applyFont="1" applyBorder="1" applyAlignment="1">
      <alignment horizontal="center" vertical="center" textRotation="90" wrapText="1"/>
    </xf>
    <xf numFmtId="0" fontId="13" fillId="0" borderId="20" xfId="2" applyFont="1" applyBorder="1" applyAlignment="1">
      <alignment horizontal="center" vertical="center" textRotation="90" wrapText="1"/>
    </xf>
    <xf numFmtId="0" fontId="13" fillId="0" borderId="17" xfId="2" applyFont="1" applyBorder="1" applyAlignment="1">
      <alignment horizontal="center" vertical="center" textRotation="90" wrapText="1"/>
    </xf>
    <xf numFmtId="0" fontId="4" fillId="0" borderId="13" xfId="2" applyFont="1" applyBorder="1" applyAlignment="1">
      <alignment vertical="top" wrapText="1"/>
    </xf>
    <xf numFmtId="0" fontId="4" fillId="0" borderId="14" xfId="2" applyFont="1" applyBorder="1" applyAlignment="1">
      <alignment vertical="top" wrapText="1"/>
    </xf>
    <xf numFmtId="0" fontId="4" fillId="0" borderId="15" xfId="2" applyFont="1" applyBorder="1" applyAlignment="1">
      <alignment vertical="top" wrapText="1"/>
    </xf>
    <xf numFmtId="0" fontId="4" fillId="0" borderId="16" xfId="2" applyFont="1" applyBorder="1" applyAlignment="1">
      <alignment vertical="top" wrapText="1"/>
    </xf>
    <xf numFmtId="0" fontId="4" fillId="0" borderId="17" xfId="2" applyFont="1" applyBorder="1" applyAlignment="1">
      <alignment vertical="top" wrapText="1"/>
    </xf>
    <xf numFmtId="0" fontId="4" fillId="0" borderId="18" xfId="2" applyFont="1" applyBorder="1" applyAlignment="1">
      <alignment vertical="top" wrapText="1"/>
    </xf>
    <xf numFmtId="0" fontId="4" fillId="0" borderId="7" xfId="2" applyFont="1" applyBorder="1" applyAlignment="1">
      <alignment vertical="top" wrapText="1"/>
    </xf>
    <xf numFmtId="0" fontId="4" fillId="0" borderId="19" xfId="2" applyFont="1" applyBorder="1" applyAlignment="1">
      <alignment vertical="top" wrapText="1"/>
    </xf>
    <xf numFmtId="0" fontId="1" fillId="0" borderId="7" xfId="2" applyFont="1" applyBorder="1" applyAlignment="1">
      <alignment vertical="center"/>
    </xf>
    <xf numFmtId="0" fontId="15"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3" xfId="0" applyFont="1" applyFill="1" applyBorder="1" applyAlignment="1">
      <alignment horizontal="center" vertical="center"/>
    </xf>
    <xf numFmtId="0" fontId="23" fillId="0" borderId="0" xfId="0" applyFont="1" applyFill="1" applyBorder="1" applyAlignment="1">
      <alignment horizontal="center" vertical="center"/>
    </xf>
    <xf numFmtId="0" fontId="22" fillId="0" borderId="1" xfId="0" applyFont="1" applyFill="1" applyBorder="1" applyAlignment="1">
      <alignment horizontal="center" vertical="center" wrapText="1"/>
    </xf>
    <xf numFmtId="165" fontId="22" fillId="0" borderId="1" xfId="0" applyNumberFormat="1" applyFont="1" applyFill="1" applyBorder="1" applyAlignment="1">
      <alignment horizontal="center" vertical="center" wrapText="1"/>
    </xf>
    <xf numFmtId="15" fontId="15" fillId="0" borderId="0" xfId="0" applyNumberFormat="1" applyFont="1" applyFill="1" applyBorder="1" applyAlignment="1">
      <alignment horizontal="center" vertical="center"/>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164" fontId="26" fillId="0" borderId="1" xfId="0" applyNumberFormat="1" applyFont="1" applyFill="1" applyBorder="1" applyAlignment="1">
      <alignment horizontal="center" vertical="center" wrapText="1"/>
    </xf>
    <xf numFmtId="14" fontId="22" fillId="0" borderId="1" xfId="0" applyNumberFormat="1" applyFont="1" applyFill="1" applyBorder="1" applyAlignment="1">
      <alignment horizontal="center" vertical="center" wrapText="1"/>
    </xf>
    <xf numFmtId="0" fontId="22" fillId="0" borderId="35" xfId="0" applyFont="1" applyFill="1" applyBorder="1" applyAlignment="1">
      <alignment horizontal="center" vertical="center" wrapText="1"/>
    </xf>
    <xf numFmtId="0" fontId="23" fillId="0" borderId="35" xfId="0" applyFont="1" applyFill="1" applyBorder="1" applyAlignment="1">
      <alignment horizontal="center" vertical="center" wrapText="1"/>
    </xf>
    <xf numFmtId="165" fontId="22" fillId="0" borderId="35" xfId="0" applyNumberFormat="1"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9" xfId="0" applyFont="1" applyFill="1" applyBorder="1" applyAlignment="1">
      <alignment horizontal="center" vertical="center" wrapText="1"/>
    </xf>
    <xf numFmtId="164" fontId="27"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wrapText="1"/>
    </xf>
    <xf numFmtId="0" fontId="28" fillId="0" borderId="0" xfId="0" applyFont="1" applyFill="1" applyBorder="1" applyAlignment="1">
      <alignment horizontal="center" vertical="center"/>
    </xf>
    <xf numFmtId="164" fontId="27" fillId="0" borderId="35" xfId="0" applyNumberFormat="1" applyFont="1" applyFill="1" applyBorder="1" applyAlignment="1">
      <alignment horizontal="center" vertical="center" wrapText="1"/>
    </xf>
    <xf numFmtId="15" fontId="18" fillId="0" borderId="37" xfId="0" applyNumberFormat="1" applyFont="1" applyFill="1" applyBorder="1" applyAlignment="1">
      <alignment horizontal="center" vertical="center"/>
    </xf>
    <xf numFmtId="15" fontId="18" fillId="0" borderId="2" xfId="0" applyNumberFormat="1" applyFont="1" applyFill="1" applyBorder="1" applyAlignment="1">
      <alignment horizontal="center" vertical="center"/>
    </xf>
    <xf numFmtId="0" fontId="21" fillId="4" borderId="38" xfId="0" applyFont="1" applyFill="1" applyBorder="1" applyAlignment="1">
      <alignment horizontal="center" vertical="center" wrapText="1"/>
    </xf>
    <xf numFmtId="165" fontId="22" fillId="0" borderId="39" xfId="0" applyNumberFormat="1" applyFont="1" applyFill="1" applyBorder="1" applyAlignment="1">
      <alignment horizontal="center" vertical="center" wrapText="1"/>
    </xf>
    <xf numFmtId="165" fontId="22" fillId="0" borderId="11" xfId="0" applyNumberFormat="1" applyFont="1" applyFill="1" applyBorder="1" applyAlignment="1">
      <alignment horizontal="center" vertical="center" wrapText="1"/>
    </xf>
    <xf numFmtId="0" fontId="21" fillId="4" borderId="22" xfId="0" applyFont="1" applyFill="1" applyBorder="1" applyAlignment="1">
      <alignment horizontal="center" vertical="center" wrapText="1"/>
    </xf>
    <xf numFmtId="14" fontId="22" fillId="0" borderId="11" xfId="0" applyNumberFormat="1" applyFont="1" applyFill="1" applyBorder="1" applyAlignment="1">
      <alignment horizontal="center" vertical="center" wrapText="1"/>
    </xf>
    <xf numFmtId="0" fontId="27" fillId="0" borderId="35"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0" fillId="0" borderId="0" xfId="0" applyFill="1" applyBorder="1" applyAlignment="1">
      <alignment horizontal="center" vertical="center"/>
    </xf>
    <xf numFmtId="166" fontId="15" fillId="0" borderId="0" xfId="4" applyNumberFormat="1" applyFont="1" applyFill="1" applyBorder="1" applyAlignment="1">
      <alignment horizontal="center" vertical="center"/>
    </xf>
    <xf numFmtId="166" fontId="20" fillId="0" borderId="9" xfId="4" applyNumberFormat="1" applyFont="1" applyFill="1" applyBorder="1" applyAlignment="1">
      <alignment horizontal="center" vertical="center" wrapText="1"/>
    </xf>
    <xf numFmtId="0" fontId="0" fillId="0" borderId="0" xfId="0" applyFill="1" applyBorder="1" applyAlignment="1">
      <alignment horizontal="center" vertical="top"/>
    </xf>
    <xf numFmtId="15" fontId="20" fillId="0" borderId="8" xfId="0" applyNumberFormat="1" applyFont="1" applyFill="1" applyBorder="1" applyAlignment="1">
      <alignment horizontal="center" vertical="center" wrapText="1"/>
    </xf>
    <xf numFmtId="0" fontId="19" fillId="7" borderId="1" xfId="0" applyFont="1" applyFill="1" applyBorder="1" applyAlignment="1">
      <alignment horizontal="center" vertical="center"/>
    </xf>
    <xf numFmtId="0" fontId="20" fillId="0" borderId="9" xfId="0" applyFont="1" applyFill="1" applyBorder="1" applyAlignment="1">
      <alignment horizontal="center" vertical="center"/>
    </xf>
    <xf numFmtId="0" fontId="30" fillId="8" borderId="1" xfId="0" applyFont="1" applyFill="1" applyBorder="1" applyAlignment="1">
      <alignment horizontal="center" vertical="center"/>
    </xf>
    <xf numFmtId="0" fontId="18" fillId="0" borderId="1" xfId="0" applyFont="1" applyFill="1" applyBorder="1" applyAlignment="1">
      <alignment horizontal="center" vertical="center"/>
    </xf>
    <xf numFmtId="0" fontId="19" fillId="9" borderId="1" xfId="0" applyFont="1" applyFill="1" applyBorder="1" applyAlignment="1">
      <alignment horizontal="center" vertical="center"/>
    </xf>
    <xf numFmtId="0" fontId="19" fillId="10" borderId="1" xfId="0" applyFont="1" applyFill="1" applyBorder="1" applyAlignment="1">
      <alignment horizontal="center" vertical="center"/>
    </xf>
    <xf numFmtId="0" fontId="15" fillId="0" borderId="0" xfId="0" applyFont="1" applyFill="1" applyBorder="1" applyAlignment="1">
      <alignment horizontal="center" vertical="center"/>
    </xf>
    <xf numFmtId="0" fontId="18" fillId="0" borderId="0"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0" xfId="0" applyFont="1" applyFill="1" applyBorder="1" applyAlignment="1">
      <alignment horizontal="left" vertical="center"/>
    </xf>
    <xf numFmtId="0" fontId="18" fillId="0" borderId="1" xfId="0" applyFont="1" applyFill="1" applyBorder="1" applyAlignment="1">
      <alignment horizontal="left" vertical="center"/>
    </xf>
    <xf numFmtId="0" fontId="32" fillId="2" borderId="1" xfId="0" applyFont="1" applyFill="1" applyBorder="1" applyAlignment="1">
      <alignment horizontal="center" vertical="center" wrapText="1"/>
    </xf>
    <xf numFmtId="0" fontId="32" fillId="2" borderId="35" xfId="0" applyFont="1" applyFill="1" applyBorder="1" applyAlignment="1">
      <alignment horizontal="center" vertical="center" wrapText="1"/>
    </xf>
    <xf numFmtId="0" fontId="18" fillId="0" borderId="35" xfId="0" applyFont="1" applyFill="1" applyBorder="1" applyAlignment="1">
      <alignment horizontal="center" vertical="center"/>
    </xf>
    <xf numFmtId="166" fontId="18" fillId="0" borderId="35" xfId="4" applyNumberFormat="1" applyFont="1" applyFill="1" applyBorder="1" applyAlignment="1">
      <alignment horizontal="center" vertical="center"/>
    </xf>
    <xf numFmtId="0" fontId="18" fillId="0" borderId="35" xfId="0" applyFont="1" applyFill="1" applyBorder="1" applyAlignment="1">
      <alignment horizontal="left" vertical="center" wrapText="1"/>
    </xf>
    <xf numFmtId="0" fontId="15" fillId="0" borderId="0" xfId="0" applyFont="1" applyFill="1" applyBorder="1" applyAlignment="1">
      <alignment horizontal="center" vertical="center"/>
    </xf>
    <xf numFmtId="0" fontId="23" fillId="0" borderId="1" xfId="0" applyFont="1" applyFill="1" applyBorder="1" applyAlignment="1">
      <alignment horizontal="left" vertical="center" wrapText="1"/>
    </xf>
    <xf numFmtId="0" fontId="15" fillId="0" borderId="7" xfId="0" applyFont="1" applyFill="1" applyBorder="1" applyAlignment="1">
      <alignment horizontal="center" vertical="center"/>
    </xf>
    <xf numFmtId="0" fontId="31" fillId="0" borderId="0" xfId="0" applyFont="1" applyFill="1" applyBorder="1" applyAlignment="1">
      <alignment horizontal="center" vertical="center" wrapText="1"/>
    </xf>
    <xf numFmtId="0" fontId="17" fillId="2" borderId="22"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38" xfId="0" applyFont="1" applyFill="1" applyBorder="1" applyAlignment="1">
      <alignment horizontal="left" vertical="center" wrapText="1"/>
    </xf>
    <xf numFmtId="0" fontId="17" fillId="2" borderId="35" xfId="0" applyFont="1" applyFill="1" applyBorder="1" applyAlignment="1">
      <alignment horizontal="left" vertical="center" wrapText="1"/>
    </xf>
    <xf numFmtId="0" fontId="32" fillId="2" borderId="14"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17" fillId="2" borderId="14" xfId="0" applyFont="1" applyFill="1" applyBorder="1" applyAlignment="1">
      <alignment horizontal="left" vertical="center" wrapText="1"/>
    </xf>
    <xf numFmtId="0" fontId="32" fillId="2" borderId="40" xfId="0" applyFont="1" applyFill="1" applyBorder="1" applyAlignment="1">
      <alignment horizontal="left" vertical="center" wrapText="1"/>
    </xf>
    <xf numFmtId="0" fontId="32" fillId="2" borderId="41"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19" fillId="6" borderId="4" xfId="0" applyFont="1" applyFill="1" applyBorder="1" applyAlignment="1">
      <alignment horizontal="center" vertical="center"/>
    </xf>
    <xf numFmtId="0" fontId="19" fillId="6" borderId="5" xfId="0" applyFont="1" applyFill="1" applyBorder="1" applyAlignment="1">
      <alignment horizontal="center" vertical="center"/>
    </xf>
    <xf numFmtId="0" fontId="19" fillId="6" borderId="6"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32" fillId="2" borderId="42" xfId="0" applyFont="1" applyFill="1" applyBorder="1" applyAlignment="1">
      <alignment horizontal="left" vertical="center" wrapText="1"/>
    </xf>
    <xf numFmtId="0" fontId="32" fillId="2" borderId="31" xfId="0" applyFont="1" applyFill="1" applyBorder="1" applyAlignment="1">
      <alignment horizontal="left" vertical="center" wrapText="1"/>
    </xf>
    <xf numFmtId="0" fontId="32" fillId="2" borderId="37" xfId="0" applyFont="1" applyFill="1" applyBorder="1" applyAlignment="1">
      <alignment horizontal="left" vertical="center" wrapText="1"/>
    </xf>
    <xf numFmtId="0" fontId="20" fillId="2" borderId="13"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0" fillId="2" borderId="33"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20" fillId="2" borderId="27"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20" fillId="2" borderId="28" xfId="0" applyFont="1" applyFill="1" applyBorder="1" applyAlignment="1">
      <alignment horizontal="center" vertical="center" wrapText="1"/>
    </xf>
    <xf numFmtId="0" fontId="20" fillId="2" borderId="26" xfId="0" applyFont="1" applyFill="1" applyBorder="1" applyAlignment="1">
      <alignment horizontal="center" vertical="center" wrapText="1"/>
    </xf>
    <xf numFmtId="15" fontId="20" fillId="0" borderId="34" xfId="0" applyNumberFormat="1" applyFont="1" applyFill="1" applyBorder="1" applyAlignment="1">
      <alignment horizontal="center" vertical="center" wrapText="1"/>
    </xf>
    <xf numFmtId="15" fontId="20" fillId="0" borderId="36" xfId="0" applyNumberFormat="1"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24" xfId="0" applyFont="1" applyFill="1" applyBorder="1" applyAlignment="1">
      <alignment horizontal="center" vertical="center" wrapText="1"/>
    </xf>
    <xf numFmtId="166" fontId="20" fillId="0" borderId="27" xfId="4" applyNumberFormat="1" applyFont="1" applyFill="1" applyBorder="1" applyAlignment="1">
      <alignment horizontal="center" vertical="center" wrapText="1"/>
    </xf>
    <xf numFmtId="166" fontId="20" fillId="0" borderId="24" xfId="4" applyNumberFormat="1" applyFont="1" applyFill="1" applyBorder="1" applyAlignment="1">
      <alignment horizontal="center" vertical="center" wrapText="1"/>
    </xf>
    <xf numFmtId="0" fontId="20" fillId="0" borderId="27"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28"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26" xfId="0" applyFont="1" applyFill="1" applyBorder="1" applyAlignment="1">
      <alignment horizontal="center" vertical="center" wrapText="1"/>
    </xf>
    <xf numFmtId="165" fontId="22" fillId="0" borderId="1" xfId="0" applyNumberFormat="1" applyFont="1" applyFill="1" applyBorder="1" applyAlignment="1">
      <alignment horizontal="center" vertical="center" wrapText="1"/>
    </xf>
    <xf numFmtId="165" fontId="22" fillId="0" borderId="11" xfId="0" applyNumberFormat="1"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4" xfId="0" applyFont="1" applyFill="1" applyBorder="1" applyAlignment="1">
      <alignment horizontal="center" vertical="center"/>
    </xf>
    <xf numFmtId="0" fontId="4" fillId="0" borderId="13" xfId="2" applyFont="1" applyBorder="1" applyAlignment="1">
      <alignment horizontal="center" vertical="top" wrapText="1"/>
    </xf>
    <xf numFmtId="0" fontId="4" fillId="0" borderId="14" xfId="2" applyFont="1" applyBorder="1" applyAlignment="1">
      <alignment horizontal="center" vertical="top" wrapText="1"/>
    </xf>
    <xf numFmtId="0" fontId="4" fillId="0" borderId="15" xfId="2" applyFont="1" applyBorder="1" applyAlignment="1">
      <alignment horizontal="center" vertical="top" wrapText="1"/>
    </xf>
    <xf numFmtId="0" fontId="4" fillId="0" borderId="16" xfId="2" applyFont="1" applyBorder="1" applyAlignment="1">
      <alignment horizontal="center" vertical="top" wrapText="1"/>
    </xf>
    <xf numFmtId="0" fontId="4" fillId="0" borderId="0" xfId="2" applyFont="1" applyBorder="1" applyAlignment="1">
      <alignment horizontal="center" vertical="top" wrapText="1"/>
    </xf>
    <xf numFmtId="0" fontId="4" fillId="0" borderId="17" xfId="2" applyFont="1" applyBorder="1" applyAlignment="1">
      <alignment horizontal="center" vertical="top" wrapText="1"/>
    </xf>
    <xf numFmtId="0" fontId="4" fillId="0" borderId="18" xfId="2" applyFont="1" applyBorder="1" applyAlignment="1">
      <alignment horizontal="center" vertical="top" wrapText="1"/>
    </xf>
    <xf numFmtId="0" fontId="4" fillId="0" borderId="7" xfId="2" applyFont="1" applyBorder="1" applyAlignment="1">
      <alignment horizontal="center" vertical="top" wrapText="1"/>
    </xf>
    <xf numFmtId="0" fontId="4" fillId="0" borderId="19" xfId="2" applyFont="1" applyBorder="1" applyAlignment="1">
      <alignment horizontal="center" vertical="top" wrapText="1"/>
    </xf>
    <xf numFmtId="0" fontId="2" fillId="0" borderId="0" xfId="2" applyFont="1" applyBorder="1" applyAlignment="1">
      <alignment horizontal="left" vertical="center" wrapText="1"/>
    </xf>
    <xf numFmtId="0" fontId="4" fillId="0" borderId="13" xfId="2" applyFont="1" applyFill="1" applyBorder="1" applyAlignment="1">
      <alignment horizontal="left" vertical="center" wrapText="1"/>
    </xf>
    <xf numFmtId="0" fontId="4" fillId="0" borderId="14" xfId="2" applyFont="1" applyFill="1" applyBorder="1" applyAlignment="1">
      <alignment horizontal="left" vertical="center" wrapText="1"/>
    </xf>
    <xf numFmtId="0" fontId="4" fillId="0" borderId="15" xfId="2" applyFont="1" applyFill="1" applyBorder="1" applyAlignment="1">
      <alignment horizontal="left" vertical="center" wrapText="1"/>
    </xf>
    <xf numFmtId="0" fontId="4" fillId="0" borderId="16" xfId="2" applyFont="1" applyFill="1" applyBorder="1" applyAlignment="1">
      <alignment horizontal="left" vertical="center" wrapText="1"/>
    </xf>
    <xf numFmtId="0" fontId="4" fillId="0" borderId="0" xfId="2" applyFont="1" applyFill="1" applyBorder="1" applyAlignment="1">
      <alignment horizontal="left" vertical="center" wrapText="1"/>
    </xf>
    <xf numFmtId="0" fontId="4" fillId="0" borderId="17" xfId="2" applyFont="1" applyFill="1" applyBorder="1" applyAlignment="1">
      <alignment horizontal="left" vertical="center" wrapText="1"/>
    </xf>
    <xf numFmtId="0" fontId="4" fillId="0" borderId="18" xfId="2" applyFont="1" applyFill="1" applyBorder="1" applyAlignment="1">
      <alignment horizontal="left" vertical="center" wrapText="1"/>
    </xf>
    <xf numFmtId="0" fontId="4" fillId="0" borderId="7" xfId="2" applyFont="1" applyFill="1" applyBorder="1" applyAlignment="1">
      <alignment horizontal="left" vertical="center" wrapText="1"/>
    </xf>
    <xf numFmtId="0" fontId="4" fillId="0" borderId="19" xfId="2" applyFont="1" applyFill="1" applyBorder="1" applyAlignment="1">
      <alignment horizontal="left" vertical="center" wrapText="1"/>
    </xf>
    <xf numFmtId="0" fontId="5" fillId="0" borderId="4" xfId="3" applyFont="1" applyBorder="1" applyAlignment="1">
      <alignment horizontal="left" vertical="center" wrapText="1"/>
    </xf>
    <xf numFmtId="0" fontId="5" fillId="0" borderId="5" xfId="3" applyFont="1" applyBorder="1" applyAlignment="1">
      <alignment horizontal="left" vertical="center" wrapText="1"/>
    </xf>
    <xf numFmtId="0" fontId="5" fillId="0" borderId="30" xfId="3" applyFont="1" applyBorder="1" applyAlignment="1">
      <alignment horizontal="left" vertical="center" wrapText="1"/>
    </xf>
    <xf numFmtId="0" fontId="9" fillId="3" borderId="0" xfId="2" applyFont="1" applyFill="1" applyAlignment="1">
      <alignment horizontal="center" vertical="center"/>
    </xf>
    <xf numFmtId="14" fontId="1" fillId="0" borderId="31" xfId="2" applyNumberFormat="1" applyFont="1" applyFill="1" applyBorder="1" applyAlignment="1">
      <alignment horizontal="center" vertical="center"/>
    </xf>
    <xf numFmtId="0" fontId="1" fillId="0" borderId="31" xfId="2" applyFont="1" applyFill="1" applyBorder="1" applyAlignment="1">
      <alignment horizontal="center" vertical="center"/>
    </xf>
    <xf numFmtId="0" fontId="13" fillId="0" borderId="4" xfId="2" applyFont="1" applyBorder="1" applyAlignment="1">
      <alignment horizontal="center" vertical="center" wrapText="1"/>
    </xf>
    <xf numFmtId="0" fontId="13" fillId="0" borderId="5"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21" xfId="2" applyFont="1" applyBorder="1" applyAlignment="1">
      <alignment horizontal="center" vertical="center" textRotation="90" wrapText="1"/>
    </xf>
    <xf numFmtId="0" fontId="13" fillId="0" borderId="23" xfId="2" applyFont="1" applyBorder="1" applyAlignment="1">
      <alignment horizontal="center" vertical="center" textRotation="90" wrapText="1"/>
    </xf>
    <xf numFmtId="0" fontId="13" fillId="0" borderId="6" xfId="2" applyFont="1" applyBorder="1" applyAlignment="1">
      <alignment horizontal="center" vertical="center" wrapText="1"/>
    </xf>
    <xf numFmtId="0" fontId="7" fillId="5" borderId="4" xfId="1" applyFont="1" applyFill="1" applyBorder="1" applyAlignment="1">
      <alignment horizontal="center" vertical="center" wrapText="1"/>
    </xf>
    <xf numFmtId="0" fontId="7" fillId="5" borderId="5" xfId="1" applyFont="1" applyFill="1" applyBorder="1" applyAlignment="1">
      <alignment horizontal="center" vertical="center" wrapText="1"/>
    </xf>
    <xf numFmtId="0" fontId="7" fillId="5" borderId="30" xfId="1" applyFont="1" applyFill="1" applyBorder="1" applyAlignment="1">
      <alignment horizontal="center" vertical="center" wrapText="1"/>
    </xf>
    <xf numFmtId="0" fontId="1" fillId="0" borderId="4" xfId="2" applyFont="1" applyBorder="1" applyAlignment="1">
      <alignment horizontal="center" vertical="center"/>
    </xf>
    <xf numFmtId="0" fontId="1" fillId="0" borderId="6" xfId="2" applyFont="1" applyBorder="1" applyAlignment="1">
      <alignment horizontal="center" vertical="center"/>
    </xf>
    <xf numFmtId="0" fontId="14" fillId="0" borderId="4" xfId="2" applyFont="1" applyBorder="1" applyAlignment="1">
      <alignment horizontal="center" vertical="center" wrapText="1"/>
    </xf>
    <xf numFmtId="0" fontId="14" fillId="0" borderId="5" xfId="2" applyFont="1" applyBorder="1" applyAlignment="1">
      <alignment horizontal="center" vertical="center" wrapText="1"/>
    </xf>
    <xf numFmtId="0" fontId="14" fillId="0" borderId="6" xfId="2" applyFont="1" applyBorder="1" applyAlignment="1">
      <alignment horizontal="center" vertical="center" wrapText="1"/>
    </xf>
    <xf numFmtId="0" fontId="1" fillId="0" borderId="5" xfId="2" applyFont="1" applyBorder="1" applyAlignment="1">
      <alignment horizontal="center" vertical="center"/>
    </xf>
    <xf numFmtId="0" fontId="1" fillId="0" borderId="30" xfId="2" applyFont="1" applyBorder="1" applyAlignment="1">
      <alignment horizontal="center" vertical="center"/>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18" fillId="0" borderId="35" xfId="0" applyFont="1" applyFill="1" applyBorder="1" applyAlignment="1">
      <alignment horizontal="justify" vertical="center" wrapText="1"/>
    </xf>
    <xf numFmtId="0" fontId="18" fillId="0" borderId="1" xfId="0" applyFont="1" applyFill="1" applyBorder="1" applyAlignment="1">
      <alignment horizontal="justify" vertical="center" wrapText="1"/>
    </xf>
    <xf numFmtId="0" fontId="30" fillId="0" borderId="1" xfId="0" applyFont="1" applyFill="1" applyBorder="1" applyAlignment="1">
      <alignment horizontal="justify" vertical="center" wrapText="1"/>
    </xf>
  </cellXfs>
  <cellStyles count="5">
    <cellStyle name="Hipervínculo" xfId="1" builtinId="8"/>
    <cellStyle name="Hipervínculo 2" xfId="3"/>
    <cellStyle name="Normal" xfId="0" builtinId="0"/>
    <cellStyle name="Normal 2" xfId="2"/>
    <cellStyle name="Porcentaje" xfId="4" builtinId="5"/>
  </cellStyles>
  <dxfs count="11">
    <dxf>
      <font>
        <b/>
        <i val="0"/>
        <color theme="0"/>
      </font>
      <fill>
        <patternFill>
          <bgColor rgb="FFC00000"/>
        </patternFill>
      </fill>
    </dxf>
    <dxf>
      <font>
        <b/>
        <i val="0"/>
        <color theme="0"/>
      </font>
      <fill>
        <patternFill>
          <bgColor theme="6" tint="-0.499984740745262"/>
        </patternFill>
      </fill>
    </dxf>
    <dxf>
      <font>
        <b/>
        <i val="0"/>
      </font>
      <fill>
        <patternFill>
          <bgColor rgb="FFFFC000"/>
        </patternFill>
      </fill>
    </dxf>
    <dxf>
      <font>
        <b/>
        <i val="0"/>
        <color theme="0"/>
      </font>
      <fill>
        <patternFill>
          <bgColor rgb="FFFF3300"/>
        </patternFill>
      </fill>
    </dxf>
    <dxf>
      <font>
        <b/>
        <i val="0"/>
        <color theme="0"/>
      </font>
      <fill>
        <patternFill>
          <bgColor rgb="FFFF3300"/>
        </patternFill>
      </fill>
    </dxf>
    <dxf>
      <font>
        <b/>
        <i val="0"/>
      </font>
      <fill>
        <patternFill>
          <bgColor rgb="FFFFC000"/>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theme="6" tint="-0.24994659260841701"/>
        </patternFill>
      </fill>
    </dxf>
    <dxf>
      <font>
        <b/>
        <i val="0"/>
      </font>
      <fill>
        <patternFill>
          <bgColor rgb="FFFFC000"/>
        </patternFill>
      </fill>
    </dxf>
    <dxf>
      <font>
        <b/>
        <i val="0"/>
        <color theme="0"/>
      </font>
      <fill>
        <patternFill>
          <bgColor rgb="FFFF3300"/>
        </patternFill>
      </fill>
    </dxf>
  </dxfs>
  <tableStyles count="0" defaultTableStyle="TableStyleMedium9"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111497</xdr:rowOff>
    </xdr:from>
    <xdr:to>
      <xdr:col>1</xdr:col>
      <xdr:colOff>505945</xdr:colOff>
      <xdr:row>1</xdr:row>
      <xdr:rowOff>1111623</xdr:rowOff>
    </xdr:to>
    <xdr:pic>
      <xdr:nvPicPr>
        <xdr:cNvPr id="3" name="7 Imagen" descr="C:\Users\john.garcia\Desktop\LOGO CAPITAL LETRA NEGRA.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7725" y="201144"/>
          <a:ext cx="1671357" cy="1000126"/>
        </a:xfrm>
        <a:prstGeom prst="rect">
          <a:avLst/>
        </a:prstGeom>
        <a:noFill/>
        <a:ln>
          <a:noFill/>
        </a:ln>
      </xdr:spPr>
    </xdr:pic>
    <xdr:clientData/>
  </xdr:twoCellAnchor>
  <xdr:twoCellAnchor editAs="oneCell">
    <xdr:from>
      <xdr:col>14</xdr:col>
      <xdr:colOff>207196</xdr:colOff>
      <xdr:row>1</xdr:row>
      <xdr:rowOff>177390</xdr:rowOff>
    </xdr:from>
    <xdr:to>
      <xdr:col>14</xdr:col>
      <xdr:colOff>1073522</xdr:colOff>
      <xdr:row>1</xdr:row>
      <xdr:rowOff>1013014</xdr:rowOff>
    </xdr:to>
    <xdr:pic>
      <xdr:nvPicPr>
        <xdr:cNvPr id="4" name="4 Imagen" descr="C:\Users\john.garcia\Desktop\2020-01-08.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949220" y="267037"/>
          <a:ext cx="904426" cy="83562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108585</xdr:colOff>
      <xdr:row>1</xdr:row>
      <xdr:rowOff>150494</xdr:rowOff>
    </xdr:from>
    <xdr:to>
      <xdr:col>17</xdr:col>
      <xdr:colOff>1018540</xdr:colOff>
      <xdr:row>1</xdr:row>
      <xdr:rowOff>990599</xdr:rowOff>
    </xdr:to>
    <xdr:pic>
      <xdr:nvPicPr>
        <xdr:cNvPr id="5" name="4 Imagen" descr="C:\Users\john.garcia\Desktop\2020-01-08.png">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98025" y="241934"/>
          <a:ext cx="1052830" cy="840105"/>
        </a:xfrm>
        <a:prstGeom prst="rect">
          <a:avLst/>
        </a:prstGeom>
        <a:noFill/>
        <a:ln>
          <a:noFill/>
        </a:ln>
      </xdr:spPr>
    </xdr:pic>
    <xdr:clientData/>
  </xdr:twoCellAnchor>
  <xdr:twoCellAnchor editAs="oneCell">
    <xdr:from>
      <xdr:col>0</xdr:col>
      <xdr:colOff>774016</xdr:colOff>
      <xdr:row>1</xdr:row>
      <xdr:rowOff>131444</xdr:rowOff>
    </xdr:from>
    <xdr:to>
      <xdr:col>1</xdr:col>
      <xdr:colOff>1091565</xdr:colOff>
      <xdr:row>1</xdr:row>
      <xdr:rowOff>1082040</xdr:rowOff>
    </xdr:to>
    <xdr:pic>
      <xdr:nvPicPr>
        <xdr:cNvPr id="4" name="7 Imagen" descr="C:\Users\john.garcia\Desktop\LOGO CAPITAL LETRA NEGRA.png">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4016" y="222884"/>
          <a:ext cx="1656764" cy="95059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714375</xdr:colOff>
      <xdr:row>1</xdr:row>
      <xdr:rowOff>95250</xdr:rowOff>
    </xdr:from>
    <xdr:to>
      <xdr:col>22</xdr:col>
      <xdr:colOff>142240</xdr:colOff>
      <xdr:row>1</xdr:row>
      <xdr:rowOff>753110</xdr:rowOff>
    </xdr:to>
    <xdr:pic>
      <xdr:nvPicPr>
        <xdr:cNvPr id="5" name="4 Imagen" descr="C:\Users\john.garcia\Desktop\2020-01-08.png">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25900" y="190500"/>
          <a:ext cx="761365" cy="657860"/>
        </a:xfrm>
        <a:prstGeom prst="rect">
          <a:avLst/>
        </a:prstGeom>
        <a:noFill/>
        <a:ln>
          <a:noFill/>
        </a:ln>
      </xdr:spPr>
    </xdr:pic>
    <xdr:clientData/>
  </xdr:twoCellAnchor>
  <xdr:twoCellAnchor editAs="oneCell">
    <xdr:from>
      <xdr:col>0</xdr:col>
      <xdr:colOff>219075</xdr:colOff>
      <xdr:row>1</xdr:row>
      <xdr:rowOff>66675</xdr:rowOff>
    </xdr:from>
    <xdr:to>
      <xdr:col>1</xdr:col>
      <xdr:colOff>309231</xdr:colOff>
      <xdr:row>1</xdr:row>
      <xdr:rowOff>756285</xdr:rowOff>
    </xdr:to>
    <xdr:pic>
      <xdr:nvPicPr>
        <xdr:cNvPr id="9" name="7 Imagen" descr="C:\Users\john.garcia\Desktop\LOGO CAPITAL LETRA NEGRA.png">
          <a:extLst>
            <a:ext uri="{FF2B5EF4-FFF2-40B4-BE49-F238E27FC236}">
              <a16:creationId xmlns:a16="http://schemas.microsoft.com/office/drawing/2014/main" id="{00000000-0008-0000-0200-000009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075" y="161925"/>
          <a:ext cx="995031" cy="689610"/>
        </a:xfrm>
        <a:prstGeom prst="rect">
          <a:avLst/>
        </a:prstGeom>
        <a:noFill/>
        <a:ln>
          <a:noFill/>
        </a:ln>
      </xdr:spPr>
    </xdr:pic>
    <xdr:clientData/>
  </xdr:twoCellAnchor>
  <xdr:twoCellAnchor editAs="oneCell">
    <xdr:from>
      <xdr:col>5</xdr:col>
      <xdr:colOff>38099</xdr:colOff>
      <xdr:row>17</xdr:row>
      <xdr:rowOff>9524</xdr:rowOff>
    </xdr:from>
    <xdr:to>
      <xdr:col>16</xdr:col>
      <xdr:colOff>565191</xdr:colOff>
      <xdr:row>50</xdr:row>
      <xdr:rowOff>85725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3"/>
        <a:srcRect l="22429" t="17129" r="27222" b="5266"/>
        <a:stretch/>
      </xdr:blipFill>
      <xdr:spPr>
        <a:xfrm>
          <a:off x="3476624" y="5772149"/>
          <a:ext cx="6937417" cy="573405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7"/>
  <sheetViews>
    <sheetView tabSelected="1" topLeftCell="I1" zoomScaleNormal="100" zoomScaleSheetLayoutView="100" workbookViewId="0">
      <selection activeCell="J7" sqref="J7"/>
    </sheetView>
  </sheetViews>
  <sheetFormatPr baseColWidth="10" defaultColWidth="9.33203125" defaultRowHeight="0" customHeight="1" zeroHeight="1" x14ac:dyDescent="0.25"/>
  <cols>
    <col min="1" max="3" width="17" style="74" customWidth="1"/>
    <col min="4" max="4" width="19.33203125" style="74" customWidth="1"/>
    <col min="5" max="8" width="17" style="74" customWidth="1"/>
    <col min="9" max="9" width="18.77734375" style="74" customWidth="1"/>
    <col min="10" max="10" width="42.77734375" style="74" customWidth="1"/>
    <col min="11" max="11" width="18.77734375" style="74" customWidth="1"/>
    <col min="12" max="12" width="18.77734375" style="64" customWidth="1"/>
    <col min="13" max="13" width="18.77734375" style="84" customWidth="1"/>
    <col min="14" max="14" width="60.77734375" style="74" customWidth="1"/>
    <col min="15" max="15" width="18.77734375" style="74" customWidth="1"/>
    <col min="16" max="16384" width="9.33203125" style="74"/>
  </cols>
  <sheetData>
    <row r="1" spans="1:15" ht="7.5" customHeight="1" thickBot="1" x14ac:dyDescent="0.3">
      <c r="A1" s="86"/>
      <c r="B1" s="86"/>
      <c r="C1" s="86"/>
      <c r="D1" s="86"/>
      <c r="E1" s="86"/>
      <c r="F1" s="86"/>
      <c r="G1" s="86"/>
      <c r="H1" s="86"/>
    </row>
    <row r="2" spans="1:15" ht="96.6" customHeight="1" thickBot="1" x14ac:dyDescent="0.3">
      <c r="A2" s="101"/>
      <c r="B2" s="102"/>
      <c r="C2" s="103" t="s">
        <v>280</v>
      </c>
      <c r="D2" s="104"/>
      <c r="E2" s="104"/>
      <c r="F2" s="104"/>
      <c r="G2" s="104"/>
      <c r="H2" s="104"/>
      <c r="I2" s="104"/>
      <c r="J2" s="104"/>
      <c r="K2" s="104"/>
      <c r="L2" s="104"/>
      <c r="M2" s="104"/>
      <c r="N2" s="104"/>
      <c r="O2" s="36"/>
    </row>
    <row r="3" spans="1:15" ht="7.5" customHeight="1" thickBot="1" x14ac:dyDescent="0.3">
      <c r="A3" s="87"/>
      <c r="B3" s="87"/>
      <c r="C3" s="87"/>
      <c r="D3" s="87"/>
      <c r="E3" s="87"/>
      <c r="F3" s="87"/>
      <c r="G3" s="87"/>
      <c r="H3" s="87"/>
    </row>
    <row r="4" spans="1:15" ht="24.6" customHeight="1" thickBot="1" x14ac:dyDescent="0.3">
      <c r="A4" s="93" t="s">
        <v>247</v>
      </c>
      <c r="B4" s="94"/>
      <c r="C4" s="92" t="s">
        <v>248</v>
      </c>
      <c r="D4" s="92"/>
      <c r="E4" s="92"/>
      <c r="F4" s="92"/>
      <c r="G4" s="92"/>
      <c r="H4" s="92"/>
      <c r="I4" s="98" t="s">
        <v>284</v>
      </c>
      <c r="J4" s="99"/>
      <c r="K4" s="99"/>
      <c r="L4" s="99"/>
      <c r="M4" s="99"/>
      <c r="N4" s="99"/>
      <c r="O4" s="100"/>
    </row>
    <row r="5" spans="1:15" ht="34.950000000000003" customHeight="1" x14ac:dyDescent="0.25">
      <c r="A5" s="108" t="s">
        <v>249</v>
      </c>
      <c r="B5" s="109"/>
      <c r="C5" s="109"/>
      <c r="D5" s="109"/>
      <c r="E5" s="109"/>
      <c r="F5" s="110"/>
      <c r="G5" s="114" t="s">
        <v>292</v>
      </c>
      <c r="H5" s="116" t="s">
        <v>354</v>
      </c>
      <c r="I5" s="118" t="s">
        <v>273</v>
      </c>
      <c r="J5" s="120" t="s">
        <v>274</v>
      </c>
      <c r="K5" s="120" t="s">
        <v>275</v>
      </c>
      <c r="L5" s="122" t="s">
        <v>276</v>
      </c>
      <c r="M5" s="124" t="s">
        <v>277</v>
      </c>
      <c r="N5" s="124" t="s">
        <v>278</v>
      </c>
      <c r="O5" s="126" t="s">
        <v>279</v>
      </c>
    </row>
    <row r="6" spans="1:15" ht="13.95" customHeight="1" thickBot="1" x14ac:dyDescent="0.3">
      <c r="A6" s="111"/>
      <c r="B6" s="112"/>
      <c r="C6" s="112"/>
      <c r="D6" s="112"/>
      <c r="E6" s="112"/>
      <c r="F6" s="113"/>
      <c r="G6" s="115"/>
      <c r="H6" s="117"/>
      <c r="I6" s="119"/>
      <c r="J6" s="121"/>
      <c r="K6" s="121"/>
      <c r="L6" s="123"/>
      <c r="M6" s="125"/>
      <c r="N6" s="125"/>
      <c r="O6" s="127"/>
    </row>
    <row r="7" spans="1:15" ht="264" customHeight="1" x14ac:dyDescent="0.25">
      <c r="A7" s="90" t="s">
        <v>255</v>
      </c>
      <c r="B7" s="91"/>
      <c r="C7" s="105" t="s">
        <v>353</v>
      </c>
      <c r="D7" s="106"/>
      <c r="E7" s="106"/>
      <c r="F7" s="107"/>
      <c r="G7" s="80">
        <v>1</v>
      </c>
      <c r="H7" s="54">
        <v>44561</v>
      </c>
      <c r="I7" s="54">
        <v>44316</v>
      </c>
      <c r="J7" s="83" t="s">
        <v>355</v>
      </c>
      <c r="K7" s="81">
        <v>0.5</v>
      </c>
      <c r="L7" s="82">
        <f>IF(K7="","",IF(OR(G7=0,G7="",I7=""),"",(K7*100%/G7)))</f>
        <v>0.5</v>
      </c>
      <c r="M7" s="70" t="str">
        <f>IF(K7="","",IF(I7&lt;=H7,IF(L7=0%,"SIN INICIAR",IF(L7=100%,"TERMINADA",IF(L7&gt;0%,"EN PROCESO")))))</f>
        <v>EN PROCESO</v>
      </c>
      <c r="N7" s="83" t="s">
        <v>379</v>
      </c>
      <c r="O7" s="81" t="s">
        <v>314</v>
      </c>
    </row>
    <row r="8" spans="1:15" ht="102.75" customHeight="1" x14ac:dyDescent="0.25">
      <c r="A8" s="88" t="s">
        <v>250</v>
      </c>
      <c r="B8" s="89"/>
      <c r="C8" s="95" t="s">
        <v>261</v>
      </c>
      <c r="D8" s="96"/>
      <c r="E8" s="96"/>
      <c r="F8" s="97"/>
      <c r="G8" s="79">
        <v>1</v>
      </c>
      <c r="H8" s="54">
        <v>44561</v>
      </c>
      <c r="I8" s="54">
        <v>44316</v>
      </c>
      <c r="J8" s="76" t="s">
        <v>356</v>
      </c>
      <c r="K8" s="71">
        <v>1</v>
      </c>
      <c r="L8" s="82">
        <f t="shared" ref="L8:L12" si="0">IF(K8="","",IF(OR(G8=0,G8="",I8=""),"",(K8*100%/G8)))</f>
        <v>1</v>
      </c>
      <c r="M8" s="72" t="str">
        <f t="shared" ref="M8:M12" si="1">IF(K8="","",IF(I8&lt;=H8,IF(L8=0%,"SIN INICIAR",IF(L8=100%,"TERMINADA",IF(L8&gt;0%,"EN PROCESO")))))</f>
        <v>TERMINADA</v>
      </c>
      <c r="N8" s="83" t="s">
        <v>378</v>
      </c>
      <c r="O8" s="71" t="s">
        <v>314</v>
      </c>
    </row>
    <row r="9" spans="1:15" ht="89.25" customHeight="1" x14ac:dyDescent="0.25">
      <c r="A9" s="88" t="s">
        <v>251</v>
      </c>
      <c r="B9" s="89"/>
      <c r="C9" s="95" t="s">
        <v>256</v>
      </c>
      <c r="D9" s="96"/>
      <c r="E9" s="96"/>
      <c r="F9" s="97"/>
      <c r="G9" s="79">
        <v>1</v>
      </c>
      <c r="H9" s="54">
        <v>44561</v>
      </c>
      <c r="I9" s="54">
        <v>44316</v>
      </c>
      <c r="J9" s="76" t="s">
        <v>357</v>
      </c>
      <c r="K9" s="71">
        <v>1</v>
      </c>
      <c r="L9" s="82">
        <f t="shared" si="0"/>
        <v>1</v>
      </c>
      <c r="M9" s="72" t="str">
        <f t="shared" si="1"/>
        <v>TERMINADA</v>
      </c>
      <c r="N9" s="83" t="s">
        <v>366</v>
      </c>
      <c r="O9" s="71" t="s">
        <v>314</v>
      </c>
    </row>
    <row r="10" spans="1:15" ht="121.95" customHeight="1" x14ac:dyDescent="0.25">
      <c r="A10" s="88" t="s">
        <v>252</v>
      </c>
      <c r="B10" s="89"/>
      <c r="C10" s="95" t="s">
        <v>262</v>
      </c>
      <c r="D10" s="96"/>
      <c r="E10" s="96"/>
      <c r="F10" s="97"/>
      <c r="G10" s="79">
        <v>1</v>
      </c>
      <c r="H10" s="54">
        <v>44561</v>
      </c>
      <c r="I10" s="54">
        <v>44316</v>
      </c>
      <c r="J10" s="76" t="s">
        <v>361</v>
      </c>
      <c r="K10" s="71">
        <v>1</v>
      </c>
      <c r="L10" s="82">
        <f t="shared" si="0"/>
        <v>1</v>
      </c>
      <c r="M10" s="72" t="str">
        <f t="shared" si="1"/>
        <v>TERMINADA</v>
      </c>
      <c r="N10" s="83" t="s">
        <v>365</v>
      </c>
      <c r="O10" s="71" t="s">
        <v>314</v>
      </c>
    </row>
    <row r="11" spans="1:15" ht="136.5" customHeight="1" x14ac:dyDescent="0.25">
      <c r="A11" s="88" t="s">
        <v>253</v>
      </c>
      <c r="B11" s="89"/>
      <c r="C11" s="95" t="s">
        <v>263</v>
      </c>
      <c r="D11" s="96"/>
      <c r="E11" s="96"/>
      <c r="F11" s="97"/>
      <c r="G11" s="79">
        <v>1</v>
      </c>
      <c r="H11" s="54">
        <v>44561</v>
      </c>
      <c r="I11" s="54">
        <v>44316</v>
      </c>
      <c r="J11" s="78" t="s">
        <v>362</v>
      </c>
      <c r="K11" s="71">
        <v>0.5</v>
      </c>
      <c r="L11" s="82">
        <f t="shared" si="0"/>
        <v>0.5</v>
      </c>
      <c r="M11" s="70" t="str">
        <f t="shared" si="1"/>
        <v>EN PROCESO</v>
      </c>
      <c r="N11" s="83" t="s">
        <v>378</v>
      </c>
      <c r="O11" s="71" t="s">
        <v>314</v>
      </c>
    </row>
    <row r="12" spans="1:15" ht="138" customHeight="1" x14ac:dyDescent="0.25">
      <c r="A12" s="88" t="s">
        <v>254</v>
      </c>
      <c r="B12" s="89"/>
      <c r="C12" s="95" t="s">
        <v>257</v>
      </c>
      <c r="D12" s="96"/>
      <c r="E12" s="96"/>
      <c r="F12" s="97"/>
      <c r="G12" s="79">
        <v>1</v>
      </c>
      <c r="H12" s="54">
        <v>44561</v>
      </c>
      <c r="I12" s="54">
        <v>44316</v>
      </c>
      <c r="J12" s="76" t="s">
        <v>363</v>
      </c>
      <c r="K12" s="71">
        <v>1</v>
      </c>
      <c r="L12" s="82">
        <f t="shared" si="0"/>
        <v>1</v>
      </c>
      <c r="M12" s="72" t="str">
        <f t="shared" si="1"/>
        <v>TERMINADA</v>
      </c>
      <c r="N12" s="76" t="s">
        <v>364</v>
      </c>
      <c r="O12" s="71" t="s">
        <v>314</v>
      </c>
    </row>
    <row r="13" spans="1:15" ht="10.199999999999999" x14ac:dyDescent="0.25"/>
    <row r="14" spans="1:15" ht="10.199999999999999" x14ac:dyDescent="0.25"/>
    <row r="15" spans="1:15" ht="10.199999999999999" x14ac:dyDescent="0.25"/>
    <row r="16" spans="1:15" ht="10.199999999999999" x14ac:dyDescent="0.25"/>
    <row r="17" ht="10.199999999999999" x14ac:dyDescent="0.25"/>
    <row r="18" ht="10.199999999999999" x14ac:dyDescent="0.25"/>
    <row r="19" ht="11.25" customHeight="1" x14ac:dyDescent="0.25"/>
    <row r="20" ht="11.25" customHeight="1" x14ac:dyDescent="0.25"/>
    <row r="21" ht="11.25" customHeight="1" x14ac:dyDescent="0.25"/>
    <row r="22" ht="11.25" customHeight="1" x14ac:dyDescent="0.25"/>
    <row r="23" ht="11.25" customHeight="1" x14ac:dyDescent="0.25"/>
    <row r="24" ht="11.25" customHeight="1" x14ac:dyDescent="0.25"/>
    <row r="25" ht="11.25" customHeight="1" x14ac:dyDescent="0.25"/>
    <row r="26" ht="11.25" customHeight="1" x14ac:dyDescent="0.25"/>
    <row r="27" ht="11.25" customHeight="1" x14ac:dyDescent="0.25"/>
  </sheetData>
  <sheetProtection algorithmName="SHA-512" hashValue="0zrXxK6aCA0l7BdNSCm2JsKhl9isKPP6QqeL1O+vgHhUyVgE8+2wTF+v9o9uaRcAGCdS/fV5YdcPDyk0rs8Zhg==" saltValue="19CJ2Z88IEhJgsjvsfAvLw==" spinCount="100000" sheet="1" objects="1" scenarios="1"/>
  <autoFilter ref="A6:O12">
    <filterColumn colId="0" showButton="0"/>
    <filterColumn colId="1" showButton="0"/>
    <filterColumn colId="2" showButton="0"/>
    <filterColumn colId="3" showButton="0"/>
    <filterColumn colId="4" showButton="0"/>
  </autoFilter>
  <mergeCells count="29">
    <mergeCell ref="I4:O4"/>
    <mergeCell ref="A2:B2"/>
    <mergeCell ref="C2:N2"/>
    <mergeCell ref="C7:F7"/>
    <mergeCell ref="C8:F8"/>
    <mergeCell ref="A5:F6"/>
    <mergeCell ref="G5:G6"/>
    <mergeCell ref="H5:H6"/>
    <mergeCell ref="I5:I6"/>
    <mergeCell ref="J5:J6"/>
    <mergeCell ref="K5:K6"/>
    <mergeCell ref="L5:L6"/>
    <mergeCell ref="M5:M6"/>
    <mergeCell ref="N5:N6"/>
    <mergeCell ref="O5:O6"/>
    <mergeCell ref="A1:H1"/>
    <mergeCell ref="A3:H3"/>
    <mergeCell ref="A12:B12"/>
    <mergeCell ref="A7:B7"/>
    <mergeCell ref="A8:B8"/>
    <mergeCell ref="A9:B9"/>
    <mergeCell ref="A10:B10"/>
    <mergeCell ref="A11:B11"/>
    <mergeCell ref="C4:H4"/>
    <mergeCell ref="A4:B4"/>
    <mergeCell ref="C9:F9"/>
    <mergeCell ref="C10:F10"/>
    <mergeCell ref="C11:F11"/>
    <mergeCell ref="C12:F12"/>
  </mergeCells>
  <printOptions horizontalCentered="1"/>
  <pageMargins left="0.31496062992125984" right="0.23622047244094491" top="0.39370078740157483" bottom="0.39370078740157483" header="0.31496062992125984" footer="0.31496062992125984"/>
  <pageSetup scale="70" orientation="portrait" r:id="rId1"/>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Hoja1!$B$2:$B$19</xm:f>
          </x14:formula1>
          <xm:sqref>K7:K12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topLeftCell="A2" zoomScaleNormal="100" zoomScaleSheetLayoutView="100" workbookViewId="0">
      <selection activeCell="E6" sqref="E6"/>
    </sheetView>
  </sheetViews>
  <sheetFormatPr baseColWidth="10" defaultColWidth="9.33203125" defaultRowHeight="10.199999999999999" x14ac:dyDescent="0.25"/>
  <cols>
    <col min="1" max="1" width="19.109375" style="35" customWidth="1"/>
    <col min="2" max="2" width="19.109375" style="30" customWidth="1"/>
    <col min="3" max="3" width="4.109375" style="52" bestFit="1" customWidth="1"/>
    <col min="4" max="4" width="23.77734375" style="32" customWidth="1"/>
    <col min="5" max="5" width="38.109375" style="30" customWidth="1"/>
    <col min="6" max="6" width="21.77734375" style="30" customWidth="1"/>
    <col min="7" max="7" width="21.77734375" style="35" customWidth="1"/>
    <col min="8" max="8" width="21.77734375" style="30" customWidth="1"/>
    <col min="9" max="9" width="17.77734375" style="30" customWidth="1"/>
    <col min="10" max="11" width="16.77734375" style="30" customWidth="1"/>
    <col min="12" max="12" width="17.77734375" style="40" customWidth="1"/>
    <col min="13" max="13" width="42.77734375" style="30" customWidth="1"/>
    <col min="14" max="14" width="18.6640625" style="35" bestFit="1" customWidth="1"/>
    <col min="15" max="15" width="17.77734375" style="64" customWidth="1"/>
    <col min="16" max="16" width="17.77734375" style="32" customWidth="1"/>
    <col min="17" max="17" width="60.77734375" style="30" customWidth="1"/>
    <col min="18" max="18" width="17.77734375" style="30" customWidth="1"/>
    <col min="19" max="16384" width="9.33203125" style="30"/>
  </cols>
  <sheetData>
    <row r="1" spans="1:18" ht="7.5" customHeight="1" thickBot="1" x14ac:dyDescent="0.3">
      <c r="B1" s="141"/>
      <c r="C1" s="141"/>
      <c r="D1" s="141"/>
      <c r="E1" s="141"/>
      <c r="F1" s="141"/>
      <c r="G1" s="141"/>
      <c r="H1" s="141"/>
      <c r="I1" s="141"/>
      <c r="J1" s="141"/>
      <c r="K1" s="141"/>
    </row>
    <row r="2" spans="1:18" ht="96.6" customHeight="1" thickBot="1" x14ac:dyDescent="0.3">
      <c r="A2" s="142"/>
      <c r="B2" s="101"/>
      <c r="C2" s="102"/>
      <c r="D2" s="103" t="s">
        <v>280</v>
      </c>
      <c r="E2" s="104"/>
      <c r="F2" s="104"/>
      <c r="G2" s="104"/>
      <c r="H2" s="104"/>
      <c r="I2" s="104"/>
      <c r="J2" s="104"/>
      <c r="K2" s="104"/>
      <c r="L2" s="104"/>
      <c r="M2" s="104"/>
      <c r="N2" s="104"/>
      <c r="O2" s="104"/>
      <c r="P2" s="104"/>
      <c r="Q2" s="128"/>
      <c r="R2" s="36"/>
    </row>
    <row r="3" spans="1:18" s="35" customFormat="1" ht="3.6" customHeight="1" thickBot="1" x14ac:dyDescent="0.3">
      <c r="C3" s="52"/>
      <c r="D3" s="33"/>
      <c r="E3" s="34"/>
      <c r="F3" s="34"/>
      <c r="G3" s="34"/>
      <c r="H3" s="34"/>
      <c r="L3" s="40"/>
      <c r="O3" s="64"/>
      <c r="P3" s="32"/>
    </row>
    <row r="4" spans="1:18" ht="20.399999999999999" customHeight="1" thickBot="1" x14ac:dyDescent="0.3">
      <c r="A4" s="129" t="s">
        <v>285</v>
      </c>
      <c r="B4" s="129" t="s">
        <v>3</v>
      </c>
      <c r="C4" s="131" t="s">
        <v>4</v>
      </c>
      <c r="D4" s="132"/>
      <c r="E4" s="135" t="s">
        <v>17</v>
      </c>
      <c r="F4" s="135" t="s">
        <v>5</v>
      </c>
      <c r="G4" s="135" t="s">
        <v>292</v>
      </c>
      <c r="H4" s="135" t="s">
        <v>2</v>
      </c>
      <c r="I4" s="135" t="s">
        <v>6</v>
      </c>
      <c r="J4" s="135" t="s">
        <v>7</v>
      </c>
      <c r="K4" s="137" t="s">
        <v>8</v>
      </c>
      <c r="L4" s="98" t="s">
        <v>284</v>
      </c>
      <c r="M4" s="99"/>
      <c r="N4" s="99"/>
      <c r="O4" s="99"/>
      <c r="P4" s="99"/>
      <c r="Q4" s="99"/>
      <c r="R4" s="100"/>
    </row>
    <row r="5" spans="1:18" s="31" customFormat="1" ht="34.799999999999997" thickBot="1" x14ac:dyDescent="0.3">
      <c r="A5" s="130"/>
      <c r="B5" s="130"/>
      <c r="C5" s="133"/>
      <c r="D5" s="134"/>
      <c r="E5" s="136"/>
      <c r="F5" s="136"/>
      <c r="G5" s="136"/>
      <c r="H5" s="136"/>
      <c r="I5" s="136"/>
      <c r="J5" s="136"/>
      <c r="K5" s="138"/>
      <c r="L5" s="67" t="s">
        <v>273</v>
      </c>
      <c r="M5" s="49" t="s">
        <v>274</v>
      </c>
      <c r="N5" s="49" t="s">
        <v>275</v>
      </c>
      <c r="O5" s="65" t="s">
        <v>276</v>
      </c>
      <c r="P5" s="69" t="s">
        <v>277</v>
      </c>
      <c r="Q5" s="69" t="s">
        <v>278</v>
      </c>
      <c r="R5" s="48" t="s">
        <v>279</v>
      </c>
    </row>
    <row r="6" spans="1:18" s="37" customFormat="1" ht="75.599999999999994" x14ac:dyDescent="0.25">
      <c r="A6" s="61" t="s">
        <v>286</v>
      </c>
      <c r="B6" s="56" t="s">
        <v>39</v>
      </c>
      <c r="C6" s="53" t="s">
        <v>11</v>
      </c>
      <c r="D6" s="45" t="s">
        <v>163</v>
      </c>
      <c r="E6" s="45" t="s">
        <v>283</v>
      </c>
      <c r="F6" s="45" t="s">
        <v>233</v>
      </c>
      <c r="G6" s="45">
        <v>3</v>
      </c>
      <c r="H6" s="46" t="s">
        <v>54</v>
      </c>
      <c r="I6" s="45" t="s">
        <v>0</v>
      </c>
      <c r="J6" s="47">
        <v>44228</v>
      </c>
      <c r="K6" s="57">
        <v>44561</v>
      </c>
      <c r="L6" s="54">
        <v>44316</v>
      </c>
      <c r="M6" s="83" t="s">
        <v>296</v>
      </c>
      <c r="N6" s="81">
        <v>0</v>
      </c>
      <c r="O6" s="82">
        <f>IF(N6="","",IF(OR(G6=0,G6="",L6=""),"",(N6*100%/G6)))</f>
        <v>0</v>
      </c>
      <c r="P6" s="68" t="str">
        <f>IF(N6="","",IF(L6&lt;=K6,IF(O6=0%,"SIN INICIAR",IF(O6=100%,"TERMINADA",IF(O6&gt;0%,"EN PROCESO")))))</f>
        <v>SIN INICIAR</v>
      </c>
      <c r="Q6" s="187" t="s">
        <v>370</v>
      </c>
      <c r="R6" s="81" t="s">
        <v>314</v>
      </c>
    </row>
    <row r="7" spans="1:18" s="37" customFormat="1" ht="118.8" x14ac:dyDescent="0.25">
      <c r="A7" s="61" t="s">
        <v>286</v>
      </c>
      <c r="B7" s="56" t="s">
        <v>39</v>
      </c>
      <c r="C7" s="50" t="s">
        <v>36</v>
      </c>
      <c r="D7" s="38" t="s">
        <v>165</v>
      </c>
      <c r="E7" s="41" t="s">
        <v>234</v>
      </c>
      <c r="F7" s="41" t="s">
        <v>55</v>
      </c>
      <c r="G7" s="41">
        <v>12</v>
      </c>
      <c r="H7" s="41" t="s">
        <v>56</v>
      </c>
      <c r="I7" s="38" t="s">
        <v>57</v>
      </c>
      <c r="J7" s="39">
        <v>44200</v>
      </c>
      <c r="K7" s="58">
        <v>44561</v>
      </c>
      <c r="L7" s="55">
        <v>44316</v>
      </c>
      <c r="M7" s="83" t="s">
        <v>296</v>
      </c>
      <c r="N7" s="71">
        <v>0</v>
      </c>
      <c r="O7" s="82">
        <f>IF(N7="","",IF(OR(G7=0,G7="",L7=""),"",(N7*100%/G7)))</f>
        <v>0</v>
      </c>
      <c r="P7" s="68" t="str">
        <f t="shared" ref="P7:P51" si="0">IF(N7="","",IF(L7&lt;=K7,IF(O7=0%,"SIN INICIAR",IF(O7=100%,"TERMINADA",IF(O7&gt;0%,"EN PROCESO")))))</f>
        <v>SIN INICIAR</v>
      </c>
      <c r="Q7" s="187" t="s">
        <v>322</v>
      </c>
      <c r="R7" s="71" t="s">
        <v>314</v>
      </c>
    </row>
    <row r="8" spans="1:18" s="37" customFormat="1" ht="91.2" x14ac:dyDescent="0.25">
      <c r="A8" s="61" t="s">
        <v>286</v>
      </c>
      <c r="B8" s="59" t="s">
        <v>19</v>
      </c>
      <c r="C8" s="51" t="s">
        <v>12</v>
      </c>
      <c r="D8" s="38" t="s">
        <v>235</v>
      </c>
      <c r="E8" s="38" t="s">
        <v>236</v>
      </c>
      <c r="F8" s="38" t="s">
        <v>270</v>
      </c>
      <c r="G8" s="38">
        <v>1</v>
      </c>
      <c r="H8" s="38" t="s">
        <v>237</v>
      </c>
      <c r="I8" s="38" t="s">
        <v>166</v>
      </c>
      <c r="J8" s="39">
        <v>44200</v>
      </c>
      <c r="K8" s="58">
        <v>44227</v>
      </c>
      <c r="L8" s="55">
        <v>44316</v>
      </c>
      <c r="M8" s="76" t="s">
        <v>307</v>
      </c>
      <c r="N8" s="71">
        <v>1</v>
      </c>
      <c r="O8" s="82">
        <f t="shared" ref="O8" si="1">IF(N8="","",IF(OR(G8=0,G8="",L8=""),"",(N8*100%/G8)))</f>
        <v>1</v>
      </c>
      <c r="P8" s="72" t="str">
        <f>IF(N8="","",IF(L8&gt;K8,IF(O8=0%,"SIN INICIAR",IF(O8=100%,"TERMINADA",IF(O8&gt;0%,"EN PROCESO")))))</f>
        <v>TERMINADA</v>
      </c>
      <c r="Q8" s="187" t="s">
        <v>323</v>
      </c>
      <c r="R8" s="71" t="s">
        <v>314</v>
      </c>
    </row>
    <row r="9" spans="1:18" s="37" customFormat="1" ht="216" x14ac:dyDescent="0.25">
      <c r="A9" s="61" t="s">
        <v>286</v>
      </c>
      <c r="B9" s="59" t="s">
        <v>20</v>
      </c>
      <c r="C9" s="50" t="s">
        <v>13</v>
      </c>
      <c r="D9" s="38" t="s">
        <v>238</v>
      </c>
      <c r="E9" s="38" t="s">
        <v>172</v>
      </c>
      <c r="F9" s="38" t="s">
        <v>68</v>
      </c>
      <c r="G9" s="38">
        <v>2</v>
      </c>
      <c r="H9" s="38" t="s">
        <v>169</v>
      </c>
      <c r="I9" s="38" t="s">
        <v>0</v>
      </c>
      <c r="J9" s="39">
        <v>44210</v>
      </c>
      <c r="K9" s="58">
        <v>44225</v>
      </c>
      <c r="L9" s="55">
        <v>44316</v>
      </c>
      <c r="M9" s="76" t="s">
        <v>308</v>
      </c>
      <c r="N9" s="71">
        <v>2</v>
      </c>
      <c r="O9" s="82">
        <f t="shared" ref="O9" si="2">IF(N9="","",IF(OR(G9=0,G9="",L9=""),"",(N9*100%/G9)))</f>
        <v>1</v>
      </c>
      <c r="P9" s="72" t="str">
        <f>IF(N9="","",IF(L9&gt;K9,IF(O9=0%,"SIN INICIAR",IF(O9=100%,"TERMINADA",IF(O9&gt;0%,"EN PROCESO")))))</f>
        <v>TERMINADA</v>
      </c>
      <c r="Q9" s="187" t="s">
        <v>372</v>
      </c>
      <c r="R9" s="71" t="s">
        <v>314</v>
      </c>
    </row>
    <row r="10" spans="1:18" s="37" customFormat="1" ht="216" x14ac:dyDescent="0.25">
      <c r="A10" s="61" t="s">
        <v>286</v>
      </c>
      <c r="B10" s="59" t="s">
        <v>20</v>
      </c>
      <c r="C10" s="50" t="s">
        <v>14</v>
      </c>
      <c r="D10" s="38" t="s">
        <v>239</v>
      </c>
      <c r="E10" s="42" t="s">
        <v>224</v>
      </c>
      <c r="F10" s="38" t="s">
        <v>167</v>
      </c>
      <c r="G10" s="38">
        <v>2</v>
      </c>
      <c r="H10" s="38" t="s">
        <v>168</v>
      </c>
      <c r="I10" s="38" t="s">
        <v>0</v>
      </c>
      <c r="J10" s="39">
        <v>44225</v>
      </c>
      <c r="K10" s="58">
        <v>44227</v>
      </c>
      <c r="L10" s="55">
        <v>44316</v>
      </c>
      <c r="M10" s="76" t="s">
        <v>309</v>
      </c>
      <c r="N10" s="71">
        <v>2</v>
      </c>
      <c r="O10" s="82">
        <f t="shared" ref="O10" si="3">IF(N10="","",IF(OR(G10=0,G10="",L10=""),"",(N10*100%/G10)))</f>
        <v>1</v>
      </c>
      <c r="P10" s="72" t="str">
        <f>IF(N10="","",IF(L10&gt;K10,IF(O10=0%,"SIN INICIAR",IF(O10=100%,"TERMINADA",IF(O10&gt;0%,"EN PROCESO")))))</f>
        <v>TERMINADA</v>
      </c>
      <c r="Q10" s="188" t="s">
        <v>324</v>
      </c>
      <c r="R10" s="71" t="s">
        <v>314</v>
      </c>
    </row>
    <row r="11" spans="1:18" s="37" customFormat="1" ht="140.4" x14ac:dyDescent="0.25">
      <c r="A11" s="61" t="s">
        <v>286</v>
      </c>
      <c r="B11" s="59" t="s">
        <v>20</v>
      </c>
      <c r="C11" s="50" t="s">
        <v>47</v>
      </c>
      <c r="D11" s="38" t="s">
        <v>58</v>
      </c>
      <c r="E11" s="38" t="s">
        <v>170</v>
      </c>
      <c r="F11" s="38" t="s">
        <v>171</v>
      </c>
      <c r="G11" s="38">
        <v>2</v>
      </c>
      <c r="H11" s="38" t="s">
        <v>171</v>
      </c>
      <c r="I11" s="38" t="s">
        <v>0</v>
      </c>
      <c r="J11" s="39">
        <v>44227</v>
      </c>
      <c r="K11" s="58">
        <v>44561</v>
      </c>
      <c r="L11" s="55">
        <v>44316</v>
      </c>
      <c r="M11" s="76" t="s">
        <v>310</v>
      </c>
      <c r="N11" s="71">
        <v>1</v>
      </c>
      <c r="O11" s="82">
        <f>IF(N11="","",IF(OR(G11=0,G11="",L11=""),"",(N11*100%/G11)))</f>
        <v>0.5</v>
      </c>
      <c r="P11" s="70" t="str">
        <f t="shared" si="0"/>
        <v>EN PROCESO</v>
      </c>
      <c r="Q11" s="188" t="s">
        <v>358</v>
      </c>
      <c r="R11" s="71" t="s">
        <v>314</v>
      </c>
    </row>
    <row r="12" spans="1:18" s="37" customFormat="1" ht="79.8" x14ac:dyDescent="0.25">
      <c r="A12" s="62" t="s">
        <v>287</v>
      </c>
      <c r="B12" s="59" t="s">
        <v>21</v>
      </c>
      <c r="C12" s="50" t="s">
        <v>11</v>
      </c>
      <c r="D12" s="38" t="s">
        <v>178</v>
      </c>
      <c r="E12" s="38" t="s">
        <v>62</v>
      </c>
      <c r="F12" s="38" t="s">
        <v>173</v>
      </c>
      <c r="G12" s="38">
        <v>1</v>
      </c>
      <c r="H12" s="38" t="s">
        <v>173</v>
      </c>
      <c r="I12" s="38" t="s">
        <v>0</v>
      </c>
      <c r="J12" s="39">
        <v>44228</v>
      </c>
      <c r="K12" s="58">
        <v>44286</v>
      </c>
      <c r="L12" s="55">
        <v>44316</v>
      </c>
      <c r="M12" s="76" t="s">
        <v>313</v>
      </c>
      <c r="N12" s="71">
        <v>1</v>
      </c>
      <c r="O12" s="82">
        <f t="shared" ref="O12:O51" si="4">IF(N12="","",IF(OR(G12=0,G12="",L12=""),"",(N12*100%/G12)))</f>
        <v>1</v>
      </c>
      <c r="P12" s="72" t="str">
        <f>IF(N12="","",IF(L12&gt;=K12,IF(O12=0%,"SIN INICIAR",IF(O12=100%,"TERMINADA",IF(O12&gt;0%,"EN PROCESO")))))</f>
        <v>TERMINADA</v>
      </c>
      <c r="Q12" s="188" t="s">
        <v>325</v>
      </c>
      <c r="R12" s="71" t="s">
        <v>314</v>
      </c>
    </row>
    <row r="13" spans="1:18" s="37" customFormat="1" ht="64.8" x14ac:dyDescent="0.25">
      <c r="A13" s="62" t="s">
        <v>287</v>
      </c>
      <c r="B13" s="59" t="s">
        <v>21</v>
      </c>
      <c r="C13" s="50" t="s">
        <v>36</v>
      </c>
      <c r="D13" s="38" t="s">
        <v>240</v>
      </c>
      <c r="E13" s="38" t="s">
        <v>133</v>
      </c>
      <c r="F13" s="38" t="s">
        <v>140</v>
      </c>
      <c r="G13" s="38">
        <v>1</v>
      </c>
      <c r="H13" s="38" t="s">
        <v>87</v>
      </c>
      <c r="I13" s="38" t="s">
        <v>225</v>
      </c>
      <c r="J13" s="39">
        <v>44287</v>
      </c>
      <c r="K13" s="58">
        <v>44469</v>
      </c>
      <c r="L13" s="55">
        <v>44316</v>
      </c>
      <c r="M13" s="83" t="s">
        <v>296</v>
      </c>
      <c r="N13" s="71">
        <v>0</v>
      </c>
      <c r="O13" s="82">
        <f t="shared" si="4"/>
        <v>0</v>
      </c>
      <c r="P13" s="68" t="str">
        <f t="shared" si="0"/>
        <v>SIN INICIAR</v>
      </c>
      <c r="Q13" s="188" t="s">
        <v>326</v>
      </c>
      <c r="R13" s="71" t="s">
        <v>314</v>
      </c>
    </row>
    <row r="14" spans="1:18" s="37" customFormat="1" ht="43.2" x14ac:dyDescent="0.25">
      <c r="A14" s="62" t="s">
        <v>287</v>
      </c>
      <c r="B14" s="59" t="s">
        <v>21</v>
      </c>
      <c r="C14" s="50" t="s">
        <v>40</v>
      </c>
      <c r="D14" s="38" t="s">
        <v>132</v>
      </c>
      <c r="E14" s="38" t="s">
        <v>175</v>
      </c>
      <c r="F14" s="38" t="s">
        <v>241</v>
      </c>
      <c r="G14" s="38">
        <v>1</v>
      </c>
      <c r="H14" s="38" t="s">
        <v>87</v>
      </c>
      <c r="I14" s="38" t="s">
        <v>0</v>
      </c>
      <c r="J14" s="39">
        <v>44287</v>
      </c>
      <c r="K14" s="58">
        <v>44469</v>
      </c>
      <c r="L14" s="55">
        <v>44316</v>
      </c>
      <c r="M14" s="83" t="s">
        <v>296</v>
      </c>
      <c r="N14" s="71">
        <v>0</v>
      </c>
      <c r="O14" s="82">
        <f t="shared" si="4"/>
        <v>0</v>
      </c>
      <c r="P14" s="68" t="str">
        <f t="shared" si="0"/>
        <v>SIN INICIAR</v>
      </c>
      <c r="Q14" s="188" t="s">
        <v>326</v>
      </c>
      <c r="R14" s="71" t="s">
        <v>314</v>
      </c>
    </row>
    <row r="15" spans="1:18" s="37" customFormat="1" ht="68.400000000000006" x14ac:dyDescent="0.25">
      <c r="A15" s="62" t="s">
        <v>287</v>
      </c>
      <c r="B15" s="59" t="s">
        <v>21</v>
      </c>
      <c r="C15" s="50" t="s">
        <v>52</v>
      </c>
      <c r="D15" s="38" t="s">
        <v>91</v>
      </c>
      <c r="E15" s="38" t="s">
        <v>86</v>
      </c>
      <c r="F15" s="38" t="s">
        <v>174</v>
      </c>
      <c r="G15" s="38">
        <v>2</v>
      </c>
      <c r="H15" s="38" t="s">
        <v>87</v>
      </c>
      <c r="I15" s="38" t="s">
        <v>0</v>
      </c>
      <c r="J15" s="39">
        <v>44228</v>
      </c>
      <c r="K15" s="58">
        <v>44561</v>
      </c>
      <c r="L15" s="55">
        <v>44316</v>
      </c>
      <c r="M15" s="76" t="s">
        <v>312</v>
      </c>
      <c r="N15" s="71">
        <v>1</v>
      </c>
      <c r="O15" s="82">
        <f t="shared" si="4"/>
        <v>0.5</v>
      </c>
      <c r="P15" s="70" t="str">
        <f t="shared" si="0"/>
        <v>EN PROCESO</v>
      </c>
      <c r="Q15" s="188" t="s">
        <v>327</v>
      </c>
      <c r="R15" s="71" t="s">
        <v>314</v>
      </c>
    </row>
    <row r="16" spans="1:18" s="37" customFormat="1" ht="86.4" x14ac:dyDescent="0.25">
      <c r="A16" s="62" t="s">
        <v>287</v>
      </c>
      <c r="B16" s="59" t="s">
        <v>1</v>
      </c>
      <c r="C16" s="50" t="s">
        <v>12</v>
      </c>
      <c r="D16" s="38" t="s">
        <v>64</v>
      </c>
      <c r="E16" s="38" t="s">
        <v>92</v>
      </c>
      <c r="F16" s="38" t="s">
        <v>81</v>
      </c>
      <c r="G16" s="38">
        <v>1</v>
      </c>
      <c r="H16" s="38" t="s">
        <v>164</v>
      </c>
      <c r="I16" s="38" t="s">
        <v>226</v>
      </c>
      <c r="J16" s="139" t="s">
        <v>176</v>
      </c>
      <c r="K16" s="140"/>
      <c r="L16" s="55">
        <v>44316</v>
      </c>
      <c r="M16" s="83" t="s">
        <v>296</v>
      </c>
      <c r="N16" s="71">
        <v>0</v>
      </c>
      <c r="O16" s="82">
        <f t="shared" si="4"/>
        <v>0</v>
      </c>
      <c r="P16" s="68" t="str">
        <f>IF(N16="","",IF(L16&gt;=K16,IF(O16=0%,"SIN INICIAR",IF(O16=100%,"TERMINADA",IF(O16&gt;0%,"EN PROCESO")))))</f>
        <v>SIN INICIAR</v>
      </c>
      <c r="Q16" s="188" t="s">
        <v>371</v>
      </c>
      <c r="R16" s="71" t="s">
        <v>314</v>
      </c>
    </row>
    <row r="17" spans="1:18" s="37" customFormat="1" ht="108" x14ac:dyDescent="0.25">
      <c r="A17" s="62" t="s">
        <v>287</v>
      </c>
      <c r="B17" s="59" t="s">
        <v>1</v>
      </c>
      <c r="C17" s="50" t="s">
        <v>50</v>
      </c>
      <c r="D17" s="38" t="s">
        <v>242</v>
      </c>
      <c r="E17" s="38" t="s">
        <v>177</v>
      </c>
      <c r="F17" s="38" t="s">
        <v>223</v>
      </c>
      <c r="G17" s="38">
        <v>1</v>
      </c>
      <c r="H17" s="38" t="s">
        <v>87</v>
      </c>
      <c r="I17" s="38" t="s">
        <v>231</v>
      </c>
      <c r="J17" s="39">
        <v>44228</v>
      </c>
      <c r="K17" s="58">
        <v>44561</v>
      </c>
      <c r="L17" s="55">
        <v>44316</v>
      </c>
      <c r="M17" s="83" t="s">
        <v>296</v>
      </c>
      <c r="N17" s="71">
        <v>0</v>
      </c>
      <c r="O17" s="82">
        <f t="shared" si="4"/>
        <v>0</v>
      </c>
      <c r="P17" s="68" t="str">
        <f t="shared" si="0"/>
        <v>SIN INICIAR</v>
      </c>
      <c r="Q17" s="189" t="s">
        <v>328</v>
      </c>
      <c r="R17" s="71" t="s">
        <v>294</v>
      </c>
    </row>
    <row r="18" spans="1:18" s="37" customFormat="1" ht="97.2" x14ac:dyDescent="0.25">
      <c r="A18" s="62" t="s">
        <v>287</v>
      </c>
      <c r="B18" s="59" t="s">
        <v>1</v>
      </c>
      <c r="C18" s="50" t="s">
        <v>135</v>
      </c>
      <c r="D18" s="38" t="s">
        <v>243</v>
      </c>
      <c r="E18" s="38" t="s">
        <v>134</v>
      </c>
      <c r="F18" s="38" t="s">
        <v>244</v>
      </c>
      <c r="G18" s="38">
        <v>1</v>
      </c>
      <c r="H18" s="38" t="s">
        <v>164</v>
      </c>
      <c r="I18" s="38" t="s">
        <v>227</v>
      </c>
      <c r="J18" s="39">
        <v>44228</v>
      </c>
      <c r="K18" s="58">
        <v>44561</v>
      </c>
      <c r="L18" s="55">
        <v>44316</v>
      </c>
      <c r="M18" s="83" t="s">
        <v>296</v>
      </c>
      <c r="N18" s="71">
        <v>0</v>
      </c>
      <c r="O18" s="82">
        <f t="shared" si="4"/>
        <v>0</v>
      </c>
      <c r="P18" s="68" t="str">
        <f t="shared" si="0"/>
        <v>SIN INICIAR</v>
      </c>
      <c r="Q18" s="188" t="s">
        <v>329</v>
      </c>
      <c r="R18" s="71" t="s">
        <v>314</v>
      </c>
    </row>
    <row r="19" spans="1:18" s="37" customFormat="1" ht="79.8" x14ac:dyDescent="0.25">
      <c r="A19" s="62" t="s">
        <v>287</v>
      </c>
      <c r="B19" s="59" t="s">
        <v>22</v>
      </c>
      <c r="C19" s="50" t="s">
        <v>13</v>
      </c>
      <c r="D19" s="38" t="s">
        <v>136</v>
      </c>
      <c r="E19" s="38" t="s">
        <v>37</v>
      </c>
      <c r="F19" s="38" t="s">
        <v>65</v>
      </c>
      <c r="G19" s="38">
        <v>1</v>
      </c>
      <c r="H19" s="38" t="s">
        <v>38</v>
      </c>
      <c r="I19" s="38" t="s">
        <v>137</v>
      </c>
      <c r="J19" s="39">
        <v>44228</v>
      </c>
      <c r="K19" s="58">
        <v>44469</v>
      </c>
      <c r="L19" s="55">
        <v>44316</v>
      </c>
      <c r="M19" s="76" t="s">
        <v>316</v>
      </c>
      <c r="N19" s="71">
        <v>0.5</v>
      </c>
      <c r="O19" s="82">
        <f t="shared" si="4"/>
        <v>0.5</v>
      </c>
      <c r="P19" s="70" t="str">
        <f t="shared" si="0"/>
        <v>EN PROCESO</v>
      </c>
      <c r="Q19" s="188" t="s">
        <v>330</v>
      </c>
      <c r="R19" s="71" t="s">
        <v>314</v>
      </c>
    </row>
    <row r="20" spans="1:18" s="37" customFormat="1" ht="68.400000000000006" x14ac:dyDescent="0.25">
      <c r="A20" s="62" t="s">
        <v>287</v>
      </c>
      <c r="B20" s="59" t="s">
        <v>22</v>
      </c>
      <c r="C20" s="51" t="s">
        <v>14</v>
      </c>
      <c r="D20" s="38" t="s">
        <v>138</v>
      </c>
      <c r="E20" s="38" t="s">
        <v>258</v>
      </c>
      <c r="F20" s="38" t="s">
        <v>229</v>
      </c>
      <c r="G20" s="38">
        <v>1</v>
      </c>
      <c r="H20" s="38" t="s">
        <v>87</v>
      </c>
      <c r="I20" s="38" t="s">
        <v>63</v>
      </c>
      <c r="J20" s="39">
        <v>44228</v>
      </c>
      <c r="K20" s="58">
        <v>44561</v>
      </c>
      <c r="L20" s="55">
        <v>44316</v>
      </c>
      <c r="M20" s="83" t="s">
        <v>296</v>
      </c>
      <c r="N20" s="71">
        <v>0</v>
      </c>
      <c r="O20" s="82">
        <f t="shared" ref="O20:O21" si="5">IF(N20="","",IF(OR(G20=0,G20="",L20=""),"",(N20*100%/G20)))</f>
        <v>0</v>
      </c>
      <c r="P20" s="68" t="str">
        <f t="shared" si="0"/>
        <v>SIN INICIAR</v>
      </c>
      <c r="Q20" s="189" t="s">
        <v>328</v>
      </c>
      <c r="R20" s="71" t="s">
        <v>294</v>
      </c>
    </row>
    <row r="21" spans="1:18" s="37" customFormat="1" ht="86.4" x14ac:dyDescent="0.25">
      <c r="A21" s="62" t="s">
        <v>287</v>
      </c>
      <c r="B21" s="59" t="s">
        <v>23</v>
      </c>
      <c r="C21" s="50" t="s">
        <v>15</v>
      </c>
      <c r="D21" s="38" t="s">
        <v>139</v>
      </c>
      <c r="E21" s="38" t="s">
        <v>259</v>
      </c>
      <c r="F21" s="38" t="s">
        <v>222</v>
      </c>
      <c r="G21" s="38">
        <v>1</v>
      </c>
      <c r="H21" s="38" t="s">
        <v>164</v>
      </c>
      <c r="I21" s="38" t="s">
        <v>228</v>
      </c>
      <c r="J21" s="39">
        <v>44228</v>
      </c>
      <c r="K21" s="58">
        <v>44561</v>
      </c>
      <c r="L21" s="55">
        <v>44316</v>
      </c>
      <c r="M21" s="83" t="s">
        <v>296</v>
      </c>
      <c r="N21" s="71">
        <v>0</v>
      </c>
      <c r="O21" s="82">
        <f t="shared" si="5"/>
        <v>0</v>
      </c>
      <c r="P21" s="68" t="str">
        <f t="shared" si="0"/>
        <v>SIN INICIAR</v>
      </c>
      <c r="Q21" s="189" t="s">
        <v>331</v>
      </c>
      <c r="R21" s="71" t="s">
        <v>294</v>
      </c>
    </row>
    <row r="22" spans="1:18" s="37" customFormat="1" ht="125.4" x14ac:dyDescent="0.25">
      <c r="A22" s="62" t="s">
        <v>287</v>
      </c>
      <c r="B22" s="59" t="s">
        <v>23</v>
      </c>
      <c r="C22" s="50" t="s">
        <v>34</v>
      </c>
      <c r="D22" s="38" t="s">
        <v>66</v>
      </c>
      <c r="E22" s="38" t="s">
        <v>67</v>
      </c>
      <c r="F22" s="38" t="s">
        <v>69</v>
      </c>
      <c r="G22" s="38">
        <v>2</v>
      </c>
      <c r="H22" s="38" t="s">
        <v>164</v>
      </c>
      <c r="I22" s="38" t="s">
        <v>0</v>
      </c>
      <c r="J22" s="39">
        <v>44200</v>
      </c>
      <c r="K22" s="58">
        <v>44227</v>
      </c>
      <c r="L22" s="55">
        <v>44316</v>
      </c>
      <c r="M22" s="76" t="s">
        <v>315</v>
      </c>
      <c r="N22" s="71">
        <v>0.5</v>
      </c>
      <c r="O22" s="82">
        <f t="shared" si="4"/>
        <v>0.25</v>
      </c>
      <c r="P22" s="70" t="str">
        <f>IF(N22="","",IF(L22&gt;=K22,IF(O22=0%,"SIN INICIAR",IF(O22=100%,"TERMINADA",IF(O22&gt;0%,"EN PROCESO")))))</f>
        <v>EN PROCESO</v>
      </c>
      <c r="Q22" s="188" t="s">
        <v>359</v>
      </c>
      <c r="R22" s="71" t="s">
        <v>314</v>
      </c>
    </row>
    <row r="23" spans="1:18" s="37" customFormat="1" ht="57" x14ac:dyDescent="0.25">
      <c r="A23" s="62" t="s">
        <v>288</v>
      </c>
      <c r="B23" s="59" t="s">
        <v>24</v>
      </c>
      <c r="C23" s="51" t="s">
        <v>11</v>
      </c>
      <c r="D23" s="38" t="s">
        <v>88</v>
      </c>
      <c r="E23" s="38" t="s">
        <v>59</v>
      </c>
      <c r="F23" s="38" t="s">
        <v>85</v>
      </c>
      <c r="G23" s="38">
        <v>1</v>
      </c>
      <c r="H23" s="38" t="s">
        <v>164</v>
      </c>
      <c r="I23" s="38" t="s">
        <v>83</v>
      </c>
      <c r="J23" s="39">
        <v>44228</v>
      </c>
      <c r="K23" s="58">
        <v>44561</v>
      </c>
      <c r="L23" s="55">
        <v>44316</v>
      </c>
      <c r="M23" s="76" t="s">
        <v>296</v>
      </c>
      <c r="N23" s="71">
        <v>0</v>
      </c>
      <c r="O23" s="82">
        <f t="shared" si="4"/>
        <v>0</v>
      </c>
      <c r="P23" s="68" t="str">
        <f t="shared" si="0"/>
        <v>SIN INICIAR</v>
      </c>
      <c r="Q23" s="189" t="s">
        <v>332</v>
      </c>
      <c r="R23" s="71" t="s">
        <v>294</v>
      </c>
    </row>
    <row r="24" spans="1:18" s="37" customFormat="1" ht="125.4" x14ac:dyDescent="0.25">
      <c r="A24" s="62" t="s">
        <v>288</v>
      </c>
      <c r="B24" s="59" t="s">
        <v>24</v>
      </c>
      <c r="C24" s="51" t="s">
        <v>36</v>
      </c>
      <c r="D24" s="38" t="s">
        <v>207</v>
      </c>
      <c r="E24" s="38" t="s">
        <v>86</v>
      </c>
      <c r="F24" s="38" t="s">
        <v>141</v>
      </c>
      <c r="G24" s="38">
        <v>4</v>
      </c>
      <c r="H24" s="38" t="s">
        <v>87</v>
      </c>
      <c r="I24" s="38" t="s">
        <v>9</v>
      </c>
      <c r="J24" s="39">
        <v>44228</v>
      </c>
      <c r="K24" s="58">
        <v>44561</v>
      </c>
      <c r="L24" s="55">
        <v>44316</v>
      </c>
      <c r="M24" s="78" t="s">
        <v>298</v>
      </c>
      <c r="N24" s="71">
        <v>1</v>
      </c>
      <c r="O24" s="82">
        <f t="shared" si="4"/>
        <v>0.25</v>
      </c>
      <c r="P24" s="70" t="str">
        <f t="shared" si="0"/>
        <v>EN PROCESO</v>
      </c>
      <c r="Q24" s="189" t="s">
        <v>333</v>
      </c>
      <c r="R24" s="71" t="s">
        <v>294</v>
      </c>
    </row>
    <row r="25" spans="1:18" s="37" customFormat="1" ht="102.6" x14ac:dyDescent="0.25">
      <c r="A25" s="62" t="s">
        <v>288</v>
      </c>
      <c r="B25" s="59" t="s">
        <v>24</v>
      </c>
      <c r="C25" s="51" t="s">
        <v>40</v>
      </c>
      <c r="D25" s="38" t="s">
        <v>82</v>
      </c>
      <c r="E25" s="38" t="s">
        <v>179</v>
      </c>
      <c r="F25" s="38" t="s">
        <v>180</v>
      </c>
      <c r="G25" s="38">
        <v>2</v>
      </c>
      <c r="H25" s="38" t="s">
        <v>181</v>
      </c>
      <c r="I25" s="38" t="s">
        <v>46</v>
      </c>
      <c r="J25" s="39">
        <v>44228</v>
      </c>
      <c r="K25" s="58">
        <v>44561</v>
      </c>
      <c r="L25" s="55">
        <v>44316</v>
      </c>
      <c r="M25" s="78" t="s">
        <v>317</v>
      </c>
      <c r="N25" s="71">
        <v>2</v>
      </c>
      <c r="O25" s="82">
        <f t="shared" si="4"/>
        <v>1</v>
      </c>
      <c r="P25" s="72" t="str">
        <f t="shared" si="0"/>
        <v>TERMINADA</v>
      </c>
      <c r="Q25" s="188" t="s">
        <v>360</v>
      </c>
      <c r="R25" s="71" t="s">
        <v>314</v>
      </c>
    </row>
    <row r="26" spans="1:18" s="37" customFormat="1" ht="159.6" x14ac:dyDescent="0.25">
      <c r="A26" s="62" t="s">
        <v>288</v>
      </c>
      <c r="B26" s="59" t="s">
        <v>25</v>
      </c>
      <c r="C26" s="51" t="s">
        <v>12</v>
      </c>
      <c r="D26" s="38" t="s">
        <v>182</v>
      </c>
      <c r="E26" s="38" t="s">
        <v>232</v>
      </c>
      <c r="F26" s="38" t="s">
        <v>183</v>
      </c>
      <c r="G26" s="38">
        <v>6</v>
      </c>
      <c r="H26" s="38" t="s">
        <v>184</v>
      </c>
      <c r="I26" s="38" t="s">
        <v>281</v>
      </c>
      <c r="J26" s="39">
        <v>44228</v>
      </c>
      <c r="K26" s="58">
        <v>44561</v>
      </c>
      <c r="L26" s="55">
        <v>44316</v>
      </c>
      <c r="M26" s="76" t="s">
        <v>300</v>
      </c>
      <c r="N26" s="71">
        <v>5</v>
      </c>
      <c r="O26" s="82">
        <f t="shared" si="4"/>
        <v>0.83333333333333337</v>
      </c>
      <c r="P26" s="70" t="str">
        <f t="shared" si="0"/>
        <v>EN PROCESO</v>
      </c>
      <c r="Q26" s="189" t="s">
        <v>376</v>
      </c>
      <c r="R26" s="71" t="s">
        <v>294</v>
      </c>
    </row>
    <row r="27" spans="1:18" s="37" customFormat="1" ht="171" x14ac:dyDescent="0.25">
      <c r="A27" s="62" t="s">
        <v>288</v>
      </c>
      <c r="B27" s="59" t="s">
        <v>25</v>
      </c>
      <c r="C27" s="51" t="s">
        <v>50</v>
      </c>
      <c r="D27" s="38" t="s">
        <v>282</v>
      </c>
      <c r="E27" s="38" t="s">
        <v>265</v>
      </c>
      <c r="F27" s="38" t="s">
        <v>205</v>
      </c>
      <c r="G27" s="38">
        <v>1</v>
      </c>
      <c r="H27" s="38" t="s">
        <v>205</v>
      </c>
      <c r="I27" s="38" t="s">
        <v>266</v>
      </c>
      <c r="J27" s="39">
        <v>44228</v>
      </c>
      <c r="K27" s="58">
        <v>44561</v>
      </c>
      <c r="L27" s="55">
        <v>44316</v>
      </c>
      <c r="M27" s="76" t="s">
        <v>296</v>
      </c>
      <c r="N27" s="71">
        <v>0</v>
      </c>
      <c r="O27" s="82">
        <f t="shared" si="4"/>
        <v>0</v>
      </c>
      <c r="P27" s="68" t="str">
        <f t="shared" si="0"/>
        <v>SIN INICIAR</v>
      </c>
      <c r="Q27" s="188" t="s">
        <v>377</v>
      </c>
      <c r="R27" s="71" t="s">
        <v>294</v>
      </c>
    </row>
    <row r="28" spans="1:18" s="37" customFormat="1" ht="102.6" x14ac:dyDescent="0.25">
      <c r="A28" s="62" t="s">
        <v>288</v>
      </c>
      <c r="B28" s="59" t="s">
        <v>26</v>
      </c>
      <c r="C28" s="51" t="s">
        <v>13</v>
      </c>
      <c r="D28" s="38" t="s">
        <v>197</v>
      </c>
      <c r="E28" s="38" t="s">
        <v>208</v>
      </c>
      <c r="F28" s="38" t="s">
        <v>142</v>
      </c>
      <c r="G28" s="38">
        <v>6</v>
      </c>
      <c r="H28" s="38" t="s">
        <v>41</v>
      </c>
      <c r="I28" s="38" t="s">
        <v>9</v>
      </c>
      <c r="J28" s="39">
        <v>44228</v>
      </c>
      <c r="K28" s="58">
        <v>44561</v>
      </c>
      <c r="L28" s="55">
        <v>44316</v>
      </c>
      <c r="M28" s="76" t="s">
        <v>299</v>
      </c>
      <c r="N28" s="71">
        <v>1</v>
      </c>
      <c r="O28" s="82">
        <f t="shared" si="4"/>
        <v>0.16666666666666666</v>
      </c>
      <c r="P28" s="70" t="str">
        <f t="shared" si="0"/>
        <v>EN PROCESO</v>
      </c>
      <c r="Q28" s="189" t="s">
        <v>334</v>
      </c>
      <c r="R28" s="71" t="s">
        <v>294</v>
      </c>
    </row>
    <row r="29" spans="1:18" s="37" customFormat="1" ht="68.400000000000006" x14ac:dyDescent="0.25">
      <c r="A29" s="62" t="s">
        <v>288</v>
      </c>
      <c r="B29" s="59" t="s">
        <v>26</v>
      </c>
      <c r="C29" s="51" t="s">
        <v>14</v>
      </c>
      <c r="D29" s="38" t="s">
        <v>44</v>
      </c>
      <c r="E29" s="38" t="s">
        <v>70</v>
      </c>
      <c r="F29" s="38" t="s">
        <v>94</v>
      </c>
      <c r="G29" s="38">
        <v>2</v>
      </c>
      <c r="H29" s="38" t="s">
        <v>45</v>
      </c>
      <c r="I29" s="38" t="s">
        <v>46</v>
      </c>
      <c r="J29" s="39">
        <v>44228</v>
      </c>
      <c r="K29" s="58">
        <v>44561</v>
      </c>
      <c r="L29" s="55">
        <v>44316</v>
      </c>
      <c r="M29" s="76" t="s">
        <v>296</v>
      </c>
      <c r="N29" s="71">
        <v>0</v>
      </c>
      <c r="O29" s="82">
        <f t="shared" si="4"/>
        <v>0</v>
      </c>
      <c r="P29" s="68" t="str">
        <f t="shared" si="0"/>
        <v>SIN INICIAR</v>
      </c>
      <c r="Q29" s="188" t="s">
        <v>335</v>
      </c>
      <c r="R29" s="71" t="s">
        <v>314</v>
      </c>
    </row>
    <row r="30" spans="1:18" s="37" customFormat="1" ht="75.599999999999994" x14ac:dyDescent="0.25">
      <c r="A30" s="62" t="s">
        <v>288</v>
      </c>
      <c r="B30" s="59" t="s">
        <v>26</v>
      </c>
      <c r="C30" s="51" t="s">
        <v>47</v>
      </c>
      <c r="D30" s="38" t="s">
        <v>260</v>
      </c>
      <c r="E30" s="38" t="s">
        <v>185</v>
      </c>
      <c r="F30" s="38" t="s">
        <v>143</v>
      </c>
      <c r="G30" s="38">
        <v>1</v>
      </c>
      <c r="H30" s="38" t="s">
        <v>45</v>
      </c>
      <c r="I30" s="38" t="s">
        <v>46</v>
      </c>
      <c r="J30" s="39">
        <v>44228</v>
      </c>
      <c r="K30" s="58">
        <v>44561</v>
      </c>
      <c r="L30" s="55">
        <v>44316</v>
      </c>
      <c r="M30" s="76" t="s">
        <v>296</v>
      </c>
      <c r="N30" s="71">
        <v>0</v>
      </c>
      <c r="O30" s="82">
        <f t="shared" si="4"/>
        <v>0</v>
      </c>
      <c r="P30" s="68" t="str">
        <f t="shared" si="0"/>
        <v>SIN INICIAR</v>
      </c>
      <c r="Q30" s="188" t="s">
        <v>336</v>
      </c>
      <c r="R30" s="71" t="s">
        <v>314</v>
      </c>
    </row>
    <row r="31" spans="1:18" s="37" customFormat="1" ht="136.80000000000001" x14ac:dyDescent="0.25">
      <c r="A31" s="62" t="s">
        <v>288</v>
      </c>
      <c r="B31" s="59" t="s">
        <v>27</v>
      </c>
      <c r="C31" s="51" t="s">
        <v>15</v>
      </c>
      <c r="D31" s="38" t="s">
        <v>198</v>
      </c>
      <c r="E31" s="38" t="s">
        <v>199</v>
      </c>
      <c r="F31" s="38" t="s">
        <v>200</v>
      </c>
      <c r="G31" s="38">
        <v>1</v>
      </c>
      <c r="H31" s="38" t="s">
        <v>200</v>
      </c>
      <c r="I31" s="38" t="s">
        <v>9</v>
      </c>
      <c r="J31" s="39">
        <v>44228</v>
      </c>
      <c r="K31" s="58">
        <v>44316</v>
      </c>
      <c r="L31" s="55">
        <v>44316</v>
      </c>
      <c r="M31" s="76" t="s">
        <v>296</v>
      </c>
      <c r="N31" s="71">
        <v>0</v>
      </c>
      <c r="O31" s="82">
        <f t="shared" si="4"/>
        <v>0</v>
      </c>
      <c r="P31" s="73" t="str">
        <f>IF(N31="","",IF(L31&gt;=K31,IF(O31=0%,"INCUMPLIDA",IF(O31=100%,"TERMINADA",IF(O31&gt;0%,"EN PROCESO")))))</f>
        <v>INCUMPLIDA</v>
      </c>
      <c r="Q31" s="189" t="s">
        <v>337</v>
      </c>
      <c r="R31" s="71" t="s">
        <v>294</v>
      </c>
    </row>
    <row r="32" spans="1:18" s="37" customFormat="1" ht="91.2" x14ac:dyDescent="0.25">
      <c r="A32" s="62" t="s">
        <v>288</v>
      </c>
      <c r="B32" s="59" t="s">
        <v>27</v>
      </c>
      <c r="C32" s="51" t="s">
        <v>34</v>
      </c>
      <c r="D32" s="38" t="s">
        <v>144</v>
      </c>
      <c r="E32" s="38" t="s">
        <v>133</v>
      </c>
      <c r="F32" s="38" t="s">
        <v>145</v>
      </c>
      <c r="G32" s="38">
        <v>4</v>
      </c>
      <c r="H32" s="38" t="s">
        <v>87</v>
      </c>
      <c r="I32" s="38" t="s">
        <v>146</v>
      </c>
      <c r="J32" s="39">
        <v>44228</v>
      </c>
      <c r="K32" s="58">
        <v>44561</v>
      </c>
      <c r="L32" s="55">
        <v>44316</v>
      </c>
      <c r="M32" s="78" t="s">
        <v>301</v>
      </c>
      <c r="N32" s="71">
        <v>0.3</v>
      </c>
      <c r="O32" s="82">
        <f t="shared" si="4"/>
        <v>7.4999999999999997E-2</v>
      </c>
      <c r="P32" s="70" t="str">
        <f t="shared" si="0"/>
        <v>EN PROCESO</v>
      </c>
      <c r="Q32" s="189" t="s">
        <v>338</v>
      </c>
      <c r="R32" s="71" t="s">
        <v>294</v>
      </c>
    </row>
    <row r="33" spans="1:18" s="37" customFormat="1" ht="114" x14ac:dyDescent="0.25">
      <c r="A33" s="62" t="s">
        <v>288</v>
      </c>
      <c r="B33" s="59" t="s">
        <v>27</v>
      </c>
      <c r="C33" s="51" t="s">
        <v>201</v>
      </c>
      <c r="D33" s="38" t="s">
        <v>202</v>
      </c>
      <c r="E33" s="38" t="s">
        <v>203</v>
      </c>
      <c r="F33" s="38" t="s">
        <v>204</v>
      </c>
      <c r="G33" s="38">
        <v>1</v>
      </c>
      <c r="H33" s="38" t="s">
        <v>204</v>
      </c>
      <c r="I33" s="38" t="s">
        <v>9</v>
      </c>
      <c r="J33" s="39">
        <v>44228</v>
      </c>
      <c r="K33" s="58">
        <v>44316</v>
      </c>
      <c r="L33" s="55">
        <v>44316</v>
      </c>
      <c r="M33" s="76" t="s">
        <v>302</v>
      </c>
      <c r="N33" s="71">
        <v>1</v>
      </c>
      <c r="O33" s="82">
        <f t="shared" si="4"/>
        <v>1</v>
      </c>
      <c r="P33" s="72" t="str">
        <f t="shared" si="0"/>
        <v>TERMINADA</v>
      </c>
      <c r="Q33" s="189" t="s">
        <v>339</v>
      </c>
      <c r="R33" s="71" t="s">
        <v>294</v>
      </c>
    </row>
    <row r="34" spans="1:18" s="37" customFormat="1" ht="97.2" x14ac:dyDescent="0.25">
      <c r="A34" s="62" t="s">
        <v>288</v>
      </c>
      <c r="B34" s="59" t="s">
        <v>28</v>
      </c>
      <c r="C34" s="51" t="s">
        <v>16</v>
      </c>
      <c r="D34" s="38" t="s">
        <v>149</v>
      </c>
      <c r="E34" s="38" t="s">
        <v>155</v>
      </c>
      <c r="F34" s="38" t="s">
        <v>35</v>
      </c>
      <c r="G34" s="38">
        <v>1</v>
      </c>
      <c r="H34" s="38" t="s">
        <v>164</v>
      </c>
      <c r="I34" s="38" t="s">
        <v>9</v>
      </c>
      <c r="J34" s="39">
        <v>44228</v>
      </c>
      <c r="K34" s="58">
        <v>44407</v>
      </c>
      <c r="L34" s="55">
        <v>44316</v>
      </c>
      <c r="M34" s="76" t="s">
        <v>296</v>
      </c>
      <c r="N34" s="71">
        <v>0</v>
      </c>
      <c r="O34" s="82">
        <f t="shared" ref="O34" si="6">IF(N34="","",IF(OR(G34=0,G34="",L34=""),"",(N34*100%/G34)))</f>
        <v>0</v>
      </c>
      <c r="P34" s="68" t="str">
        <f t="shared" ref="P34" si="7">IF(N34="","",IF(L34&lt;=K34,IF(O34=0%,"SIN INICIAR",IF(O34=100%,"TERMINADA",IF(O34&gt;0%,"EN PROCESO")))))</f>
        <v>SIN INICIAR</v>
      </c>
      <c r="Q34" s="189" t="s">
        <v>340</v>
      </c>
      <c r="R34" s="71" t="s">
        <v>294</v>
      </c>
    </row>
    <row r="35" spans="1:18" s="37" customFormat="1" ht="97.2" x14ac:dyDescent="0.25">
      <c r="A35" s="62" t="s">
        <v>288</v>
      </c>
      <c r="B35" s="59" t="s">
        <v>28</v>
      </c>
      <c r="C35" s="51" t="s">
        <v>43</v>
      </c>
      <c r="D35" s="38" t="s">
        <v>160</v>
      </c>
      <c r="E35" s="38" t="s">
        <v>161</v>
      </c>
      <c r="F35" s="38" t="s">
        <v>162</v>
      </c>
      <c r="G35" s="38">
        <v>1</v>
      </c>
      <c r="H35" s="38" t="s">
        <v>164</v>
      </c>
      <c r="I35" s="38" t="s">
        <v>10</v>
      </c>
      <c r="J35" s="39">
        <v>44228</v>
      </c>
      <c r="K35" s="58">
        <v>44561</v>
      </c>
      <c r="L35" s="55">
        <v>44316</v>
      </c>
      <c r="M35" s="76" t="s">
        <v>296</v>
      </c>
      <c r="N35" s="71">
        <v>0</v>
      </c>
      <c r="O35" s="82">
        <f t="shared" ref="O35:O36" si="8">IF(N35="","",IF(OR(G35=0,G35="",L35=""),"",(N35*100%/G35)))</f>
        <v>0</v>
      </c>
      <c r="P35" s="68" t="str">
        <f t="shared" ref="P35:P36" si="9">IF(N35="","",IF(L35&lt;=K35,IF(O35=0%,"SIN INICIAR",IF(O35=100%,"TERMINADA",IF(O35&gt;0%,"EN PROCESO")))))</f>
        <v>SIN INICIAR</v>
      </c>
      <c r="Q35" s="189" t="s">
        <v>341</v>
      </c>
      <c r="R35" s="71" t="s">
        <v>306</v>
      </c>
    </row>
    <row r="36" spans="1:18" s="37" customFormat="1" ht="64.8" x14ac:dyDescent="0.25">
      <c r="A36" s="62" t="s">
        <v>288</v>
      </c>
      <c r="B36" s="59" t="s">
        <v>28</v>
      </c>
      <c r="C36" s="51" t="s">
        <v>159</v>
      </c>
      <c r="D36" s="38" t="s">
        <v>147</v>
      </c>
      <c r="E36" s="38" t="s">
        <v>148</v>
      </c>
      <c r="F36" s="38" t="s">
        <v>51</v>
      </c>
      <c r="G36" s="38">
        <v>1</v>
      </c>
      <c r="H36" s="38" t="s">
        <v>164</v>
      </c>
      <c r="I36" s="38" t="s">
        <v>0</v>
      </c>
      <c r="J36" s="39">
        <v>44228</v>
      </c>
      <c r="K36" s="58">
        <v>44561</v>
      </c>
      <c r="L36" s="55">
        <v>44316</v>
      </c>
      <c r="M36" s="83" t="s">
        <v>296</v>
      </c>
      <c r="N36" s="71">
        <v>0</v>
      </c>
      <c r="O36" s="82">
        <f t="shared" si="8"/>
        <v>0</v>
      </c>
      <c r="P36" s="68" t="str">
        <f t="shared" si="9"/>
        <v>SIN INICIAR</v>
      </c>
      <c r="Q36" s="188" t="s">
        <v>342</v>
      </c>
      <c r="R36" s="71" t="s">
        <v>314</v>
      </c>
    </row>
    <row r="37" spans="1:18" s="37" customFormat="1" ht="228" x14ac:dyDescent="0.25">
      <c r="A37" s="62" t="s">
        <v>289</v>
      </c>
      <c r="B37" s="59" t="s">
        <v>29</v>
      </c>
      <c r="C37" s="43" t="s">
        <v>11</v>
      </c>
      <c r="D37" s="38" t="s">
        <v>245</v>
      </c>
      <c r="E37" s="38" t="s">
        <v>156</v>
      </c>
      <c r="F37" s="38" t="s">
        <v>150</v>
      </c>
      <c r="G37" s="38">
        <v>2</v>
      </c>
      <c r="H37" s="38" t="s">
        <v>150</v>
      </c>
      <c r="I37" s="38" t="s">
        <v>206</v>
      </c>
      <c r="J37" s="39">
        <v>44228</v>
      </c>
      <c r="K37" s="58">
        <v>44561</v>
      </c>
      <c r="L37" s="55">
        <v>44316</v>
      </c>
      <c r="M37" s="76" t="s">
        <v>297</v>
      </c>
      <c r="N37" s="71">
        <v>1</v>
      </c>
      <c r="O37" s="82">
        <f t="shared" si="4"/>
        <v>0.5</v>
      </c>
      <c r="P37" s="70" t="str">
        <f t="shared" si="0"/>
        <v>EN PROCESO</v>
      </c>
      <c r="Q37" s="189" t="s">
        <v>343</v>
      </c>
      <c r="R37" s="71" t="s">
        <v>294</v>
      </c>
    </row>
    <row r="38" spans="1:18" s="37" customFormat="1" ht="159.6" x14ac:dyDescent="0.25">
      <c r="A38" s="62" t="s">
        <v>289</v>
      </c>
      <c r="B38" s="59" t="s">
        <v>29</v>
      </c>
      <c r="C38" s="43" t="s">
        <v>40</v>
      </c>
      <c r="D38" s="38" t="s">
        <v>186</v>
      </c>
      <c r="E38" s="38" t="s">
        <v>187</v>
      </c>
      <c r="F38" s="38" t="s">
        <v>188</v>
      </c>
      <c r="G38" s="38">
        <v>1</v>
      </c>
      <c r="H38" s="38" t="s">
        <v>189</v>
      </c>
      <c r="I38" s="38" t="s">
        <v>190</v>
      </c>
      <c r="J38" s="39">
        <v>44228</v>
      </c>
      <c r="K38" s="58">
        <v>44561</v>
      </c>
      <c r="L38" s="55">
        <v>44316</v>
      </c>
      <c r="M38" s="76" t="s">
        <v>293</v>
      </c>
      <c r="N38" s="71">
        <v>1</v>
      </c>
      <c r="O38" s="82">
        <f t="shared" si="4"/>
        <v>1</v>
      </c>
      <c r="P38" s="72" t="str">
        <f t="shared" si="0"/>
        <v>TERMINADA</v>
      </c>
      <c r="Q38" s="189" t="s">
        <v>344</v>
      </c>
      <c r="R38" s="71" t="s">
        <v>294</v>
      </c>
    </row>
    <row r="39" spans="1:18" s="37" customFormat="1" ht="125.4" x14ac:dyDescent="0.25">
      <c r="A39" s="62" t="s">
        <v>289</v>
      </c>
      <c r="B39" s="59" t="s">
        <v>29</v>
      </c>
      <c r="C39" s="43" t="s">
        <v>52</v>
      </c>
      <c r="D39" s="38" t="s">
        <v>191</v>
      </c>
      <c r="E39" s="38" t="s">
        <v>187</v>
      </c>
      <c r="F39" s="38" t="s">
        <v>192</v>
      </c>
      <c r="G39" s="38">
        <v>1</v>
      </c>
      <c r="H39" s="38" t="s">
        <v>189</v>
      </c>
      <c r="I39" s="38" t="s">
        <v>190</v>
      </c>
      <c r="J39" s="39">
        <v>44228</v>
      </c>
      <c r="K39" s="58">
        <v>44561</v>
      </c>
      <c r="L39" s="55">
        <v>44316</v>
      </c>
      <c r="M39" s="76" t="s">
        <v>295</v>
      </c>
      <c r="N39" s="71">
        <v>0</v>
      </c>
      <c r="O39" s="82">
        <f t="shared" si="4"/>
        <v>0</v>
      </c>
      <c r="P39" s="68" t="str">
        <f t="shared" si="0"/>
        <v>SIN INICIAR</v>
      </c>
      <c r="Q39" s="189" t="s">
        <v>345</v>
      </c>
      <c r="R39" s="71" t="s">
        <v>294</v>
      </c>
    </row>
    <row r="40" spans="1:18" s="37" customFormat="1" ht="91.2" x14ac:dyDescent="0.25">
      <c r="A40" s="62" t="s">
        <v>289</v>
      </c>
      <c r="B40" s="59" t="s">
        <v>29</v>
      </c>
      <c r="C40" s="43" t="s">
        <v>193</v>
      </c>
      <c r="D40" s="38" t="s">
        <v>194</v>
      </c>
      <c r="E40" s="38" t="s">
        <v>187</v>
      </c>
      <c r="F40" s="38" t="s">
        <v>195</v>
      </c>
      <c r="G40" s="38">
        <v>1</v>
      </c>
      <c r="H40" s="38" t="s">
        <v>189</v>
      </c>
      <c r="I40" s="38" t="s">
        <v>190</v>
      </c>
      <c r="J40" s="39">
        <v>44228</v>
      </c>
      <c r="K40" s="58">
        <v>44561</v>
      </c>
      <c r="L40" s="55">
        <v>44316</v>
      </c>
      <c r="M40" s="76" t="s">
        <v>295</v>
      </c>
      <c r="N40" s="71">
        <v>0</v>
      </c>
      <c r="O40" s="82">
        <f t="shared" si="4"/>
        <v>0</v>
      </c>
      <c r="P40" s="68" t="str">
        <f t="shared" si="0"/>
        <v>SIN INICIAR</v>
      </c>
      <c r="Q40" s="189" t="s">
        <v>346</v>
      </c>
      <c r="R40" s="71" t="s">
        <v>294</v>
      </c>
    </row>
    <row r="41" spans="1:18" s="37" customFormat="1" ht="148.19999999999999" x14ac:dyDescent="0.25">
      <c r="A41" s="62" t="s">
        <v>289</v>
      </c>
      <c r="B41" s="59" t="s">
        <v>29</v>
      </c>
      <c r="C41" s="43" t="s">
        <v>196</v>
      </c>
      <c r="D41" s="38" t="s">
        <v>72</v>
      </c>
      <c r="E41" s="38" t="s">
        <v>73</v>
      </c>
      <c r="F41" s="38" t="s">
        <v>74</v>
      </c>
      <c r="G41" s="38">
        <v>1</v>
      </c>
      <c r="H41" s="38" t="s">
        <v>71</v>
      </c>
      <c r="I41" s="38" t="s">
        <v>84</v>
      </c>
      <c r="J41" s="44">
        <v>44228</v>
      </c>
      <c r="K41" s="60">
        <v>44561</v>
      </c>
      <c r="L41" s="55">
        <v>44316</v>
      </c>
      <c r="M41" s="78" t="s">
        <v>303</v>
      </c>
      <c r="N41" s="71">
        <v>0.5</v>
      </c>
      <c r="O41" s="82">
        <f t="shared" si="4"/>
        <v>0.5</v>
      </c>
      <c r="P41" s="70" t="str">
        <f t="shared" si="0"/>
        <v>EN PROCESO</v>
      </c>
      <c r="Q41" s="189" t="s">
        <v>347</v>
      </c>
      <c r="R41" s="71" t="s">
        <v>294</v>
      </c>
    </row>
    <row r="42" spans="1:18" s="37" customFormat="1" ht="125.4" x14ac:dyDescent="0.25">
      <c r="A42" s="62" t="s">
        <v>289</v>
      </c>
      <c r="B42" s="59" t="s">
        <v>30</v>
      </c>
      <c r="C42" s="43" t="s">
        <v>12</v>
      </c>
      <c r="D42" s="38" t="s">
        <v>267</v>
      </c>
      <c r="E42" s="38" t="s">
        <v>271</v>
      </c>
      <c r="F42" s="38" t="s">
        <v>269</v>
      </c>
      <c r="G42" s="38">
        <v>44</v>
      </c>
      <c r="H42" s="38" t="s">
        <v>268</v>
      </c>
      <c r="I42" s="38" t="s">
        <v>9</v>
      </c>
      <c r="J42" s="44">
        <v>44229</v>
      </c>
      <c r="K42" s="60">
        <v>44561</v>
      </c>
      <c r="L42" s="55">
        <v>44316</v>
      </c>
      <c r="M42" s="78" t="s">
        <v>304</v>
      </c>
      <c r="N42" s="71">
        <v>11</v>
      </c>
      <c r="O42" s="82">
        <f t="shared" si="4"/>
        <v>0.25</v>
      </c>
      <c r="P42" s="70" t="str">
        <f t="shared" si="0"/>
        <v>EN PROCESO</v>
      </c>
      <c r="Q42" s="189" t="s">
        <v>348</v>
      </c>
      <c r="R42" s="71" t="s">
        <v>294</v>
      </c>
    </row>
    <row r="43" spans="1:18" s="37" customFormat="1" ht="159.6" x14ac:dyDescent="0.25">
      <c r="A43" s="62" t="s">
        <v>289</v>
      </c>
      <c r="B43" s="59" t="s">
        <v>60</v>
      </c>
      <c r="C43" s="43" t="s">
        <v>13</v>
      </c>
      <c r="D43" s="38" t="s">
        <v>151</v>
      </c>
      <c r="E43" s="38" t="s">
        <v>157</v>
      </c>
      <c r="F43" s="38" t="s">
        <v>152</v>
      </c>
      <c r="G43" s="38">
        <v>1</v>
      </c>
      <c r="H43" s="38" t="s">
        <v>152</v>
      </c>
      <c r="I43" s="38" t="s">
        <v>75</v>
      </c>
      <c r="J43" s="44">
        <v>44228</v>
      </c>
      <c r="K43" s="60">
        <v>44377</v>
      </c>
      <c r="L43" s="55">
        <v>44316</v>
      </c>
      <c r="M43" s="76" t="s">
        <v>293</v>
      </c>
      <c r="N43" s="71">
        <v>1</v>
      </c>
      <c r="O43" s="82">
        <f t="shared" ref="O43" si="10">IF(N43="","",IF(OR(G43=0,G43="",L43=""),"",(N43*100%/G43)))</f>
        <v>1</v>
      </c>
      <c r="P43" s="72" t="str">
        <f t="shared" si="0"/>
        <v>TERMINADA</v>
      </c>
      <c r="Q43" s="189" t="s">
        <v>344</v>
      </c>
      <c r="R43" s="71" t="s">
        <v>294</v>
      </c>
    </row>
    <row r="44" spans="1:18" s="37" customFormat="1" ht="86.4" x14ac:dyDescent="0.25">
      <c r="A44" s="62" t="s">
        <v>289</v>
      </c>
      <c r="B44" s="59" t="s">
        <v>31</v>
      </c>
      <c r="C44" s="43" t="s">
        <v>15</v>
      </c>
      <c r="D44" s="38" t="s">
        <v>93</v>
      </c>
      <c r="E44" s="38" t="s">
        <v>76</v>
      </c>
      <c r="F44" s="38" t="s">
        <v>48</v>
      </c>
      <c r="G44" s="38">
        <v>1</v>
      </c>
      <c r="H44" s="38" t="s">
        <v>48</v>
      </c>
      <c r="I44" s="38" t="s">
        <v>49</v>
      </c>
      <c r="J44" s="44">
        <v>44228</v>
      </c>
      <c r="K44" s="60">
        <v>44469</v>
      </c>
      <c r="L44" s="55">
        <v>44316</v>
      </c>
      <c r="M44" s="76" t="s">
        <v>296</v>
      </c>
      <c r="N44" s="71">
        <v>0</v>
      </c>
      <c r="O44" s="82">
        <f t="shared" si="4"/>
        <v>0</v>
      </c>
      <c r="P44" s="68" t="str">
        <f t="shared" si="0"/>
        <v>SIN INICIAR</v>
      </c>
      <c r="Q44" s="188" t="s">
        <v>373</v>
      </c>
      <c r="R44" s="71" t="s">
        <v>314</v>
      </c>
    </row>
    <row r="45" spans="1:18" s="37" customFormat="1" ht="136.80000000000001" x14ac:dyDescent="0.25">
      <c r="A45" s="62" t="s">
        <v>289</v>
      </c>
      <c r="B45" s="59" t="s">
        <v>32</v>
      </c>
      <c r="C45" s="43" t="s">
        <v>16</v>
      </c>
      <c r="D45" s="38" t="s">
        <v>246</v>
      </c>
      <c r="E45" s="38" t="s">
        <v>77</v>
      </c>
      <c r="F45" s="38" t="s">
        <v>78</v>
      </c>
      <c r="G45" s="38">
        <v>11</v>
      </c>
      <c r="H45" s="38" t="s">
        <v>18</v>
      </c>
      <c r="I45" s="38" t="s">
        <v>9</v>
      </c>
      <c r="J45" s="44">
        <v>44228</v>
      </c>
      <c r="K45" s="60">
        <v>44561</v>
      </c>
      <c r="L45" s="55">
        <v>44316</v>
      </c>
      <c r="M45" s="76" t="s">
        <v>305</v>
      </c>
      <c r="N45" s="71">
        <v>3</v>
      </c>
      <c r="O45" s="82">
        <f t="shared" si="4"/>
        <v>0.27272727272727271</v>
      </c>
      <c r="P45" s="70" t="str">
        <f t="shared" si="0"/>
        <v>EN PROCESO</v>
      </c>
      <c r="Q45" s="189" t="s">
        <v>349</v>
      </c>
      <c r="R45" s="71" t="s">
        <v>294</v>
      </c>
    </row>
    <row r="46" spans="1:18" s="37" customFormat="1" ht="79.8" x14ac:dyDescent="0.25">
      <c r="A46" s="62" t="s">
        <v>290</v>
      </c>
      <c r="B46" s="59" t="s">
        <v>95</v>
      </c>
      <c r="C46" s="51" t="s">
        <v>11</v>
      </c>
      <c r="D46" s="38" t="s">
        <v>154</v>
      </c>
      <c r="E46" s="38" t="s">
        <v>158</v>
      </c>
      <c r="F46" s="38" t="s">
        <v>153</v>
      </c>
      <c r="G46" s="38">
        <v>2</v>
      </c>
      <c r="H46" s="38" t="s">
        <v>42</v>
      </c>
      <c r="I46" s="38" t="s">
        <v>49</v>
      </c>
      <c r="J46" s="39">
        <v>44228</v>
      </c>
      <c r="K46" s="58">
        <v>44377</v>
      </c>
      <c r="L46" s="55">
        <v>44316</v>
      </c>
      <c r="M46" s="75" t="s">
        <v>318</v>
      </c>
      <c r="N46" s="71">
        <v>1</v>
      </c>
      <c r="O46" s="82">
        <f t="shared" si="4"/>
        <v>0.5</v>
      </c>
      <c r="P46" s="70" t="str">
        <f t="shared" si="0"/>
        <v>EN PROCESO</v>
      </c>
      <c r="Q46" s="188" t="s">
        <v>375</v>
      </c>
      <c r="R46" s="71" t="s">
        <v>314</v>
      </c>
    </row>
    <row r="47" spans="1:18" s="37" customFormat="1" ht="102.6" x14ac:dyDescent="0.25">
      <c r="A47" s="62" t="s">
        <v>290</v>
      </c>
      <c r="B47" s="59" t="s">
        <v>95</v>
      </c>
      <c r="C47" s="51" t="s">
        <v>40</v>
      </c>
      <c r="D47" s="38" t="s">
        <v>210</v>
      </c>
      <c r="E47" s="38" t="s">
        <v>211</v>
      </c>
      <c r="F47" s="38" t="s">
        <v>212</v>
      </c>
      <c r="G47" s="38">
        <v>1</v>
      </c>
      <c r="H47" s="38" t="s">
        <v>213</v>
      </c>
      <c r="I47" s="38" t="s">
        <v>49</v>
      </c>
      <c r="J47" s="39">
        <v>44228</v>
      </c>
      <c r="K47" s="58">
        <v>44561</v>
      </c>
      <c r="L47" s="55">
        <v>44316</v>
      </c>
      <c r="M47" s="76" t="s">
        <v>319</v>
      </c>
      <c r="N47" s="71">
        <v>0.5</v>
      </c>
      <c r="O47" s="82">
        <f t="shared" si="4"/>
        <v>0.5</v>
      </c>
      <c r="P47" s="70" t="str">
        <f t="shared" si="0"/>
        <v>EN PROCESO</v>
      </c>
      <c r="Q47" s="188" t="s">
        <v>374</v>
      </c>
      <c r="R47" s="71" t="s">
        <v>314</v>
      </c>
    </row>
    <row r="48" spans="1:18" s="37" customFormat="1" ht="68.400000000000006" x14ac:dyDescent="0.25">
      <c r="A48" s="62" t="s">
        <v>290</v>
      </c>
      <c r="B48" s="59" t="s">
        <v>95</v>
      </c>
      <c r="C48" s="51" t="s">
        <v>52</v>
      </c>
      <c r="D48" s="38" t="s">
        <v>214</v>
      </c>
      <c r="E48" s="38" t="s">
        <v>216</v>
      </c>
      <c r="F48" s="38" t="s">
        <v>215</v>
      </c>
      <c r="G48" s="38">
        <v>1</v>
      </c>
      <c r="H48" s="38" t="s">
        <v>215</v>
      </c>
      <c r="I48" s="38" t="s">
        <v>49</v>
      </c>
      <c r="J48" s="39">
        <v>44228</v>
      </c>
      <c r="K48" s="58">
        <v>44561</v>
      </c>
      <c r="L48" s="55">
        <v>44316</v>
      </c>
      <c r="M48" s="77" t="s">
        <v>320</v>
      </c>
      <c r="N48" s="71">
        <v>1</v>
      </c>
      <c r="O48" s="82">
        <f t="shared" si="4"/>
        <v>1</v>
      </c>
      <c r="P48" s="72" t="str">
        <f t="shared" si="0"/>
        <v>TERMINADA</v>
      </c>
      <c r="Q48" s="188" t="s">
        <v>350</v>
      </c>
      <c r="R48" s="71" t="s">
        <v>314</v>
      </c>
    </row>
    <row r="49" spans="1:18" s="37" customFormat="1" ht="79.8" x14ac:dyDescent="0.25">
      <c r="A49" s="62" t="s">
        <v>290</v>
      </c>
      <c r="B49" s="59" t="s">
        <v>95</v>
      </c>
      <c r="C49" s="51" t="s">
        <v>193</v>
      </c>
      <c r="D49" s="38" t="s">
        <v>209</v>
      </c>
      <c r="E49" s="38" t="s">
        <v>217</v>
      </c>
      <c r="F49" s="38" t="s">
        <v>218</v>
      </c>
      <c r="G49" s="38">
        <v>1</v>
      </c>
      <c r="H49" s="38" t="s">
        <v>213</v>
      </c>
      <c r="I49" s="38" t="s">
        <v>49</v>
      </c>
      <c r="J49" s="39">
        <v>44228</v>
      </c>
      <c r="K49" s="58">
        <v>44561</v>
      </c>
      <c r="L49" s="55">
        <v>44316</v>
      </c>
      <c r="M49" s="78" t="s">
        <v>321</v>
      </c>
      <c r="N49" s="71">
        <v>0.3</v>
      </c>
      <c r="O49" s="82">
        <f t="shared" si="4"/>
        <v>0.3</v>
      </c>
      <c r="P49" s="70" t="str">
        <f t="shared" si="0"/>
        <v>EN PROCESO</v>
      </c>
      <c r="Q49" s="188" t="s">
        <v>351</v>
      </c>
      <c r="R49" s="71" t="s">
        <v>314</v>
      </c>
    </row>
    <row r="50" spans="1:18" s="37" customFormat="1" ht="75.599999999999994" x14ac:dyDescent="0.25">
      <c r="A50" s="62" t="s">
        <v>290</v>
      </c>
      <c r="B50" s="59" t="s">
        <v>95</v>
      </c>
      <c r="C50" s="51" t="s">
        <v>196</v>
      </c>
      <c r="D50" s="38" t="s">
        <v>219</v>
      </c>
      <c r="E50" s="38" t="s">
        <v>220</v>
      </c>
      <c r="F50" s="38" t="s">
        <v>221</v>
      </c>
      <c r="G50" s="38">
        <v>1</v>
      </c>
      <c r="H50" s="38" t="s">
        <v>221</v>
      </c>
      <c r="I50" s="38" t="s">
        <v>49</v>
      </c>
      <c r="J50" s="39">
        <v>44228</v>
      </c>
      <c r="K50" s="58">
        <v>44561</v>
      </c>
      <c r="L50" s="55">
        <v>44316</v>
      </c>
      <c r="M50" s="76" t="s">
        <v>311</v>
      </c>
      <c r="N50" s="71">
        <v>0</v>
      </c>
      <c r="O50" s="82">
        <f t="shared" si="4"/>
        <v>0</v>
      </c>
      <c r="P50" s="68" t="str">
        <f t="shared" si="0"/>
        <v>SIN INICIAR</v>
      </c>
      <c r="Q50" s="188" t="s">
        <v>352</v>
      </c>
      <c r="R50" s="71" t="s">
        <v>314</v>
      </c>
    </row>
    <row r="51" spans="1:18" s="37" customFormat="1" ht="228" x14ac:dyDescent="0.25">
      <c r="A51" s="62" t="s">
        <v>291</v>
      </c>
      <c r="B51" s="59" t="s">
        <v>33</v>
      </c>
      <c r="C51" s="51" t="s">
        <v>11</v>
      </c>
      <c r="D51" s="38" t="s">
        <v>79</v>
      </c>
      <c r="E51" s="38" t="s">
        <v>80</v>
      </c>
      <c r="F51" s="38" t="s">
        <v>61</v>
      </c>
      <c r="G51" s="38">
        <v>1</v>
      </c>
      <c r="H51" s="38" t="s">
        <v>164</v>
      </c>
      <c r="I51" s="38" t="s">
        <v>230</v>
      </c>
      <c r="J51" s="39">
        <v>44228</v>
      </c>
      <c r="K51" s="58">
        <v>44561</v>
      </c>
      <c r="L51" s="55">
        <v>44316</v>
      </c>
      <c r="M51" s="85" t="s">
        <v>367</v>
      </c>
      <c r="N51" s="71">
        <v>0.5</v>
      </c>
      <c r="O51" s="82">
        <f t="shared" si="4"/>
        <v>0.5</v>
      </c>
      <c r="P51" s="70" t="str">
        <f t="shared" si="0"/>
        <v>EN PROCESO</v>
      </c>
      <c r="Q51" s="188" t="s">
        <v>368</v>
      </c>
      <c r="R51" s="71" t="s">
        <v>369</v>
      </c>
    </row>
  </sheetData>
  <sheetProtection algorithmName="SHA-512" hashValue="osVxY+yBRbjRVVPr8UsV4vSFVHeHQ1I7FNbcbac0ieQbl2PAuyVNghRM7+JLve3soWEp2yNJ2uw+zpMyyIa0fQ==" saltValue="XsRsz83evixGdTvvZLXZbw==" spinCount="100000" sheet="1" objects="1" scenarios="1" formatCells="0" formatColumns="0" formatRows="0"/>
  <autoFilter ref="A5:R51">
    <filterColumn colId="2" showButton="0"/>
  </autoFilter>
  <mergeCells count="15">
    <mergeCell ref="J16:K16"/>
    <mergeCell ref="B1:K1"/>
    <mergeCell ref="A4:A5"/>
    <mergeCell ref="A2:C2"/>
    <mergeCell ref="G4:G5"/>
    <mergeCell ref="L4:R4"/>
    <mergeCell ref="D2:Q2"/>
    <mergeCell ref="B4:B5"/>
    <mergeCell ref="C4:D5"/>
    <mergeCell ref="E4:E5"/>
    <mergeCell ref="F4:F5"/>
    <mergeCell ref="H4:H5"/>
    <mergeCell ref="I4:I5"/>
    <mergeCell ref="J4:J5"/>
    <mergeCell ref="K4:K5"/>
  </mergeCells>
  <printOptions horizontalCentered="1"/>
  <pageMargins left="0.31496062992125984" right="0.17" top="0.39370078740157483" bottom="0.39370078740157483" header="0.31496062992125984" footer="0.31496062992125984"/>
  <pageSetup scale="70" orientation="portrait" r:id="rId1"/>
  <ignoredErrors>
    <ignoredError sqref="P31 P22"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Hoja1!$B$2:$B$19</xm:f>
          </x14:formula1>
          <xm:sqref>N6:N51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5"/>
  <sheetViews>
    <sheetView showGridLines="0" view="pageBreakPreview" topLeftCell="A7" zoomScaleNormal="100" zoomScaleSheetLayoutView="100" workbookViewId="0">
      <selection activeCell="A13" sqref="A13:W15"/>
    </sheetView>
  </sheetViews>
  <sheetFormatPr baseColWidth="10" defaultColWidth="0" defaultRowHeight="15" customHeight="1" zeroHeight="1" x14ac:dyDescent="0.3"/>
  <cols>
    <col min="1" max="1" width="15.77734375" style="16" customWidth="1"/>
    <col min="2" max="2" width="8.77734375" style="16" customWidth="1"/>
    <col min="3" max="3" width="12.109375" style="16" customWidth="1"/>
    <col min="4" max="4" width="8.33203125" style="16" customWidth="1"/>
    <col min="5" max="5" width="15" style="16" customWidth="1"/>
    <col min="6" max="6" width="10" style="16" customWidth="1"/>
    <col min="7" max="7" width="9.44140625" style="16" customWidth="1"/>
    <col min="8" max="8" width="11.77734375" style="16" customWidth="1"/>
    <col min="9" max="9" width="8.6640625" style="16" customWidth="1"/>
    <col min="10" max="10" width="10.33203125" style="16" customWidth="1"/>
    <col min="11" max="11" width="8.44140625" style="16" customWidth="1"/>
    <col min="12" max="12" width="13.33203125" style="16" customWidth="1"/>
    <col min="13" max="13" width="10.33203125" style="16" customWidth="1"/>
    <col min="14" max="14" width="10.77734375" style="16" customWidth="1"/>
    <col min="15" max="15" width="10.44140625" style="16" customWidth="1"/>
    <col min="16" max="16" width="8.33203125" style="16" customWidth="1"/>
    <col min="17" max="17" width="10.33203125" style="16" customWidth="1"/>
    <col min="18" max="18" width="9.44140625" style="16" customWidth="1"/>
    <col min="19" max="19" width="13.6640625" style="16" customWidth="1"/>
    <col min="20" max="20" width="9.6640625" style="16" customWidth="1"/>
    <col min="21" max="21" width="13" style="16" customWidth="1"/>
    <col min="22" max="22" width="10.33203125" style="16" customWidth="1"/>
    <col min="23" max="23" width="9.109375" style="16" customWidth="1"/>
    <col min="24" max="24" width="2.33203125" style="7" customWidth="1"/>
    <col min="25" max="26" width="0" style="7" hidden="1" customWidth="1"/>
    <col min="27" max="16384" width="12" style="7" hidden="1"/>
  </cols>
  <sheetData>
    <row r="1" spans="1:26" s="1" customFormat="1" ht="7.5" customHeight="1" thickBot="1" x14ac:dyDescent="0.3">
      <c r="A1" s="29"/>
      <c r="B1" s="29"/>
      <c r="C1" s="29"/>
      <c r="D1" s="29"/>
      <c r="E1" s="29"/>
      <c r="F1" s="29"/>
      <c r="G1" s="29"/>
      <c r="H1" s="29"/>
      <c r="I1" s="29"/>
      <c r="Z1" s="2"/>
    </row>
    <row r="2" spans="1:26" s="1" customFormat="1" ht="67.5" customHeight="1" thickBot="1" x14ac:dyDescent="0.3">
      <c r="A2" s="178"/>
      <c r="B2" s="179"/>
      <c r="C2" s="180" t="s">
        <v>272</v>
      </c>
      <c r="D2" s="181"/>
      <c r="E2" s="181"/>
      <c r="F2" s="181"/>
      <c r="G2" s="181"/>
      <c r="H2" s="181"/>
      <c r="I2" s="181"/>
      <c r="J2" s="181"/>
      <c r="K2" s="181"/>
      <c r="L2" s="181"/>
      <c r="M2" s="181"/>
      <c r="N2" s="181"/>
      <c r="O2" s="181"/>
      <c r="P2" s="181"/>
      <c r="Q2" s="181"/>
      <c r="R2" s="181"/>
      <c r="S2" s="181"/>
      <c r="T2" s="182"/>
      <c r="U2" s="178"/>
      <c r="V2" s="183"/>
      <c r="W2" s="184"/>
      <c r="Z2" s="2"/>
    </row>
    <row r="3" spans="1:26" s="1" customFormat="1" ht="7.5" customHeight="1" thickBot="1" x14ac:dyDescent="0.3">
      <c r="A3" s="185"/>
      <c r="B3" s="186"/>
      <c r="C3" s="186"/>
      <c r="D3" s="186"/>
      <c r="E3" s="186"/>
      <c r="F3" s="186"/>
      <c r="G3" s="186"/>
      <c r="H3" s="186"/>
      <c r="I3" s="186"/>
      <c r="J3" s="186"/>
      <c r="K3" s="186"/>
      <c r="L3" s="186"/>
      <c r="M3" s="186"/>
      <c r="N3" s="186"/>
      <c r="O3" s="186"/>
      <c r="P3" s="186"/>
      <c r="Q3" s="186"/>
      <c r="R3" s="186"/>
      <c r="S3" s="186"/>
      <c r="T3" s="186"/>
      <c r="U3" s="186"/>
      <c r="V3" s="186"/>
      <c r="W3" s="186"/>
      <c r="X3" s="3"/>
      <c r="Y3" s="3"/>
      <c r="Z3" s="2"/>
    </row>
    <row r="4" spans="1:26" s="1" customFormat="1" ht="30" customHeight="1" thickBot="1" x14ac:dyDescent="0.3">
      <c r="A4" s="175" t="s">
        <v>53</v>
      </c>
      <c r="B4" s="176"/>
      <c r="C4" s="176"/>
      <c r="D4" s="176"/>
      <c r="E4" s="176"/>
      <c r="F4" s="176"/>
      <c r="G4" s="176"/>
      <c r="H4" s="176"/>
      <c r="I4" s="176"/>
      <c r="J4" s="176"/>
      <c r="K4" s="176"/>
      <c r="L4" s="176"/>
      <c r="M4" s="176"/>
      <c r="N4" s="176"/>
      <c r="O4" s="176"/>
      <c r="P4" s="176"/>
      <c r="Q4" s="176"/>
      <c r="R4" s="176"/>
      <c r="S4" s="176"/>
      <c r="T4" s="176"/>
      <c r="U4" s="176"/>
      <c r="V4" s="176"/>
      <c r="W4" s="177"/>
      <c r="X4" s="4"/>
      <c r="Y4" s="4"/>
      <c r="Z4" s="2"/>
    </row>
    <row r="5" spans="1:26" s="1" customFormat="1" ht="30" customHeight="1" thickBot="1" x14ac:dyDescent="0.3">
      <c r="A5" s="5" t="s">
        <v>89</v>
      </c>
      <c r="B5" s="162" t="s">
        <v>90</v>
      </c>
      <c r="C5" s="163"/>
      <c r="D5" s="163"/>
      <c r="E5" s="163"/>
      <c r="F5" s="163"/>
      <c r="G5" s="163"/>
      <c r="H5" s="163"/>
      <c r="I5" s="163"/>
      <c r="J5" s="163"/>
      <c r="K5" s="163"/>
      <c r="L5" s="163"/>
      <c r="M5" s="163"/>
      <c r="N5" s="163"/>
      <c r="O5" s="163"/>
      <c r="P5" s="163"/>
      <c r="Q5" s="163"/>
      <c r="R5" s="163"/>
      <c r="S5" s="163"/>
      <c r="T5" s="163"/>
      <c r="U5" s="163"/>
      <c r="V5" s="163"/>
      <c r="W5" s="164"/>
      <c r="X5" s="6"/>
      <c r="Y5" s="6"/>
      <c r="Z5" s="2"/>
    </row>
    <row r="6" spans="1:26" s="1" customFormat="1" ht="10.199999999999999" x14ac:dyDescent="0.25">
      <c r="A6" s="2"/>
      <c r="B6" s="2"/>
      <c r="C6" s="2"/>
      <c r="D6" s="2"/>
      <c r="E6" s="2"/>
      <c r="F6" s="2"/>
      <c r="G6" s="2"/>
      <c r="H6" s="2"/>
      <c r="I6" s="2"/>
      <c r="J6" s="2"/>
      <c r="K6" s="2"/>
      <c r="L6" s="2"/>
      <c r="M6" s="2"/>
      <c r="N6" s="2"/>
      <c r="O6" s="2"/>
      <c r="P6" s="2"/>
      <c r="Q6" s="2"/>
      <c r="R6" s="2"/>
      <c r="S6" s="2"/>
      <c r="T6" s="2"/>
      <c r="U6" s="2"/>
      <c r="V6" s="2"/>
      <c r="W6" s="2"/>
      <c r="Z6" s="2"/>
    </row>
    <row r="7" spans="1:26" s="1" customFormat="1" ht="10.199999999999999" x14ac:dyDescent="0.25">
      <c r="A7" s="165" t="s">
        <v>96</v>
      </c>
      <c r="B7" s="165"/>
      <c r="C7" s="166">
        <v>44218</v>
      </c>
      <c r="D7" s="167"/>
      <c r="E7" s="167"/>
      <c r="F7" s="167"/>
      <c r="G7" s="2"/>
      <c r="H7" s="2"/>
      <c r="I7" s="2"/>
      <c r="J7" s="2"/>
      <c r="K7" s="2"/>
      <c r="L7" s="2"/>
      <c r="M7" s="2"/>
      <c r="N7" s="2"/>
      <c r="O7" s="2"/>
      <c r="P7" s="2"/>
      <c r="Q7" s="2"/>
      <c r="R7" s="2"/>
      <c r="S7" s="2"/>
      <c r="T7" s="2"/>
      <c r="U7" s="2"/>
      <c r="V7" s="2"/>
      <c r="W7" s="2"/>
      <c r="Z7" s="2"/>
    </row>
    <row r="8" spans="1:26" s="1" customFormat="1" ht="10.8" thickBot="1" x14ac:dyDescent="0.3">
      <c r="A8" s="2"/>
      <c r="B8" s="2"/>
      <c r="C8" s="2"/>
      <c r="D8" s="2"/>
      <c r="E8" s="2"/>
      <c r="F8" s="2"/>
      <c r="G8" s="2"/>
      <c r="H8" s="2"/>
      <c r="I8" s="2"/>
      <c r="J8" s="2"/>
      <c r="K8" s="2"/>
      <c r="L8" s="2"/>
      <c r="M8" s="2"/>
      <c r="N8" s="2"/>
      <c r="O8" s="2"/>
      <c r="P8" s="2"/>
      <c r="Q8" s="2"/>
      <c r="R8" s="2"/>
      <c r="S8" s="2"/>
      <c r="T8" s="2"/>
      <c r="U8" s="2"/>
      <c r="V8" s="2"/>
      <c r="W8" s="2"/>
      <c r="Z8" s="2"/>
    </row>
    <row r="9" spans="1:26" ht="12.75" customHeight="1" thickBot="1" x14ac:dyDescent="0.35">
      <c r="A9" s="168" t="s">
        <v>97</v>
      </c>
      <c r="B9" s="169"/>
      <c r="C9" s="169"/>
      <c r="D9" s="170"/>
      <c r="E9" s="171" t="s">
        <v>98</v>
      </c>
      <c r="F9" s="170"/>
      <c r="G9" s="171" t="s">
        <v>99</v>
      </c>
      <c r="H9" s="170"/>
      <c r="I9" s="171" t="s">
        <v>100</v>
      </c>
      <c r="J9" s="169"/>
      <c r="K9" s="169"/>
      <c r="L9" s="169"/>
      <c r="M9" s="169"/>
      <c r="N9" s="169"/>
      <c r="O9" s="170"/>
      <c r="P9" s="171" t="s">
        <v>101</v>
      </c>
      <c r="Q9" s="169"/>
      <c r="R9" s="169"/>
      <c r="S9" s="169"/>
      <c r="T9" s="169"/>
      <c r="U9" s="172" t="s">
        <v>102</v>
      </c>
      <c r="V9" s="169" t="s">
        <v>103</v>
      </c>
      <c r="W9" s="174"/>
    </row>
    <row r="10" spans="1:26" ht="109.8" thickBot="1" x14ac:dyDescent="0.35">
      <c r="A10" s="19" t="s">
        <v>104</v>
      </c>
      <c r="B10" s="17" t="s">
        <v>105</v>
      </c>
      <c r="C10" s="17" t="s">
        <v>106</v>
      </c>
      <c r="D10" s="17" t="s">
        <v>107</v>
      </c>
      <c r="E10" s="17" t="s">
        <v>108</v>
      </c>
      <c r="F10" s="17" t="s">
        <v>109</v>
      </c>
      <c r="G10" s="17" t="s">
        <v>110</v>
      </c>
      <c r="H10" s="17" t="s">
        <v>111</v>
      </c>
      <c r="I10" s="17" t="s">
        <v>112</v>
      </c>
      <c r="J10" s="17" t="s">
        <v>113</v>
      </c>
      <c r="K10" s="17" t="s">
        <v>114</v>
      </c>
      <c r="L10" s="17" t="s">
        <v>115</v>
      </c>
      <c r="M10" s="17" t="s">
        <v>116</v>
      </c>
      <c r="N10" s="17" t="s">
        <v>117</v>
      </c>
      <c r="O10" s="17" t="s">
        <v>118</v>
      </c>
      <c r="P10" s="17" t="s">
        <v>119</v>
      </c>
      <c r="Q10" s="17" t="s">
        <v>120</v>
      </c>
      <c r="R10" s="17" t="s">
        <v>121</v>
      </c>
      <c r="S10" s="17" t="s">
        <v>122</v>
      </c>
      <c r="T10" s="18" t="s">
        <v>123</v>
      </c>
      <c r="U10" s="173"/>
      <c r="V10" s="17" t="s">
        <v>124</v>
      </c>
      <c r="W10" s="20" t="s">
        <v>125</v>
      </c>
    </row>
    <row r="11" spans="1:26" ht="85.5" customHeight="1" thickBot="1" x14ac:dyDescent="0.35">
      <c r="A11" s="8" t="s">
        <v>126</v>
      </c>
      <c r="B11" s="9">
        <v>19442</v>
      </c>
      <c r="C11" s="9" t="s">
        <v>127</v>
      </c>
      <c r="D11" s="9" t="s">
        <v>128</v>
      </c>
      <c r="E11" s="9" t="s">
        <v>129</v>
      </c>
      <c r="F11" s="9" t="s">
        <v>129</v>
      </c>
      <c r="G11" s="9" t="s">
        <v>129</v>
      </c>
      <c r="H11" s="9" t="s">
        <v>129</v>
      </c>
      <c r="I11" s="9" t="s">
        <v>129</v>
      </c>
      <c r="J11" s="9" t="s">
        <v>129</v>
      </c>
      <c r="K11" s="9" t="s">
        <v>129</v>
      </c>
      <c r="L11" s="9" t="s">
        <v>130</v>
      </c>
      <c r="M11" s="9" t="s">
        <v>129</v>
      </c>
      <c r="N11" s="9" t="s">
        <v>129</v>
      </c>
      <c r="O11" s="9" t="s">
        <v>129</v>
      </c>
      <c r="P11" s="9" t="s">
        <v>129</v>
      </c>
      <c r="Q11" s="9" t="s">
        <v>129</v>
      </c>
      <c r="R11" s="9" t="s">
        <v>129</v>
      </c>
      <c r="S11" s="9" t="s">
        <v>129</v>
      </c>
      <c r="T11" s="9" t="s">
        <v>129</v>
      </c>
      <c r="U11" s="10" t="s">
        <v>131</v>
      </c>
      <c r="V11" s="9">
        <v>45</v>
      </c>
      <c r="W11" s="11" t="s">
        <v>129</v>
      </c>
    </row>
    <row r="12" spans="1:26" s="1" customFormat="1" ht="7.5" customHeight="1" thickBot="1" x14ac:dyDescent="0.3">
      <c r="A12" s="152"/>
      <c r="B12" s="152"/>
      <c r="C12" s="152"/>
      <c r="D12" s="152"/>
      <c r="E12" s="152"/>
      <c r="F12" s="152"/>
      <c r="G12" s="152"/>
      <c r="H12" s="152"/>
      <c r="I12" s="152"/>
      <c r="J12" s="152"/>
      <c r="K12" s="152"/>
      <c r="L12" s="152"/>
      <c r="M12" s="152"/>
      <c r="N12" s="152"/>
      <c r="O12" s="152"/>
      <c r="P12" s="152"/>
      <c r="Q12" s="152"/>
      <c r="R12" s="152"/>
      <c r="S12" s="152"/>
      <c r="T12" s="152"/>
      <c r="U12" s="152"/>
      <c r="V12" s="152"/>
      <c r="W12" s="152"/>
      <c r="X12" s="3"/>
      <c r="Y12" s="3"/>
      <c r="Z12" s="2"/>
    </row>
    <row r="13" spans="1:26" s="14" customFormat="1" ht="13.5" customHeight="1" x14ac:dyDescent="0.25">
      <c r="A13" s="153" t="s">
        <v>264</v>
      </c>
      <c r="B13" s="154"/>
      <c r="C13" s="154"/>
      <c r="D13" s="154"/>
      <c r="E13" s="154"/>
      <c r="F13" s="154"/>
      <c r="G13" s="154"/>
      <c r="H13" s="154"/>
      <c r="I13" s="154"/>
      <c r="J13" s="154"/>
      <c r="K13" s="154"/>
      <c r="L13" s="154"/>
      <c r="M13" s="154"/>
      <c r="N13" s="154"/>
      <c r="O13" s="154"/>
      <c r="P13" s="154"/>
      <c r="Q13" s="154"/>
      <c r="R13" s="154"/>
      <c r="S13" s="154"/>
      <c r="T13" s="154"/>
      <c r="U13" s="154"/>
      <c r="V13" s="154"/>
      <c r="W13" s="155"/>
      <c r="X13" s="12"/>
      <c r="Y13" s="12"/>
      <c r="Z13" s="13"/>
    </row>
    <row r="14" spans="1:26" s="1" customFormat="1" ht="13.5" customHeight="1" x14ac:dyDescent="0.25">
      <c r="A14" s="156"/>
      <c r="B14" s="157"/>
      <c r="C14" s="157"/>
      <c r="D14" s="157"/>
      <c r="E14" s="157"/>
      <c r="F14" s="157"/>
      <c r="G14" s="157"/>
      <c r="H14" s="157"/>
      <c r="I14" s="157"/>
      <c r="J14" s="157"/>
      <c r="K14" s="157"/>
      <c r="L14" s="157"/>
      <c r="M14" s="157"/>
      <c r="N14" s="157"/>
      <c r="O14" s="157"/>
      <c r="P14" s="157"/>
      <c r="Q14" s="157"/>
      <c r="R14" s="157"/>
      <c r="S14" s="157"/>
      <c r="T14" s="157"/>
      <c r="U14" s="157"/>
      <c r="V14" s="157"/>
      <c r="W14" s="158"/>
      <c r="X14" s="12"/>
      <c r="Y14" s="12"/>
      <c r="Z14" s="2"/>
    </row>
    <row r="15" spans="1:26" s="1" customFormat="1" ht="13.5" customHeight="1" thickBot="1" x14ac:dyDescent="0.3">
      <c r="A15" s="159"/>
      <c r="B15" s="160"/>
      <c r="C15" s="160"/>
      <c r="D15" s="160"/>
      <c r="E15" s="160"/>
      <c r="F15" s="160"/>
      <c r="G15" s="160"/>
      <c r="H15" s="160"/>
      <c r="I15" s="160"/>
      <c r="J15" s="160"/>
      <c r="K15" s="160"/>
      <c r="L15" s="160"/>
      <c r="M15" s="160"/>
      <c r="N15" s="160"/>
      <c r="O15" s="160"/>
      <c r="P15" s="160"/>
      <c r="Q15" s="160"/>
      <c r="R15" s="160"/>
      <c r="S15" s="160"/>
      <c r="T15" s="160"/>
      <c r="U15" s="160"/>
      <c r="V15" s="160"/>
      <c r="W15" s="161"/>
      <c r="X15" s="12"/>
      <c r="Y15" s="12"/>
      <c r="Z15" s="2"/>
    </row>
    <row r="16" spans="1:26" s="1" customFormat="1" ht="6.75" customHeight="1" thickBot="1" x14ac:dyDescent="0.3">
      <c r="A16" s="15"/>
      <c r="B16" s="15"/>
      <c r="C16" s="15"/>
      <c r="D16" s="15"/>
      <c r="E16" s="15"/>
      <c r="F16" s="15"/>
      <c r="G16" s="15"/>
      <c r="H16" s="15"/>
      <c r="I16" s="15"/>
      <c r="J16" s="15"/>
      <c r="K16" s="15"/>
      <c r="L16" s="15"/>
      <c r="M16" s="15"/>
      <c r="N16" s="15"/>
      <c r="O16" s="15"/>
      <c r="P16" s="15"/>
      <c r="Q16" s="15"/>
      <c r="R16" s="15"/>
      <c r="S16" s="15"/>
      <c r="T16" s="15"/>
      <c r="U16" s="15"/>
      <c r="V16" s="15"/>
      <c r="W16" s="15"/>
      <c r="X16" s="12"/>
      <c r="Y16" s="12"/>
      <c r="Z16" s="2"/>
    </row>
    <row r="17" spans="1:26" s="1" customFormat="1" ht="13.5" customHeight="1" thickBot="1" x14ac:dyDescent="0.3">
      <c r="A17" s="21"/>
      <c r="B17" s="22"/>
      <c r="C17" s="22"/>
      <c r="D17" s="22"/>
      <c r="E17" s="22"/>
      <c r="F17" s="22"/>
      <c r="G17" s="22"/>
      <c r="H17" s="22"/>
      <c r="I17" s="22"/>
      <c r="J17" s="22"/>
      <c r="K17" s="22"/>
      <c r="L17" s="22"/>
      <c r="M17" s="22"/>
      <c r="N17" s="22"/>
      <c r="O17" s="22"/>
      <c r="P17" s="22"/>
      <c r="Q17" s="22"/>
      <c r="R17" s="22"/>
      <c r="S17" s="22"/>
      <c r="T17" s="22"/>
      <c r="U17" s="22"/>
      <c r="V17" s="22"/>
      <c r="W17" s="23"/>
      <c r="X17" s="12"/>
      <c r="Y17" s="12"/>
      <c r="Z17" s="2"/>
    </row>
    <row r="18" spans="1:26" s="1" customFormat="1" ht="13.5" customHeight="1" x14ac:dyDescent="0.25">
      <c r="A18" s="24"/>
      <c r="B18" s="15"/>
      <c r="C18" s="15"/>
      <c r="D18" s="15"/>
      <c r="E18" s="15"/>
      <c r="F18" s="143"/>
      <c r="G18" s="144"/>
      <c r="H18" s="144"/>
      <c r="I18" s="144"/>
      <c r="J18" s="144"/>
      <c r="K18" s="144"/>
      <c r="L18" s="144"/>
      <c r="M18" s="144"/>
      <c r="N18" s="144"/>
      <c r="O18" s="144"/>
      <c r="P18" s="144"/>
      <c r="Q18" s="145"/>
      <c r="R18" s="15"/>
      <c r="S18" s="15"/>
      <c r="T18" s="15"/>
      <c r="U18" s="15"/>
      <c r="V18" s="15"/>
      <c r="W18" s="25"/>
      <c r="X18" s="12"/>
      <c r="Y18" s="12"/>
      <c r="Z18" s="2"/>
    </row>
    <row r="19" spans="1:26" s="1" customFormat="1" ht="13.5" customHeight="1" x14ac:dyDescent="0.25">
      <c r="A19" s="24"/>
      <c r="B19" s="15"/>
      <c r="C19" s="15"/>
      <c r="D19" s="15"/>
      <c r="E19" s="15"/>
      <c r="F19" s="146"/>
      <c r="G19" s="147"/>
      <c r="H19" s="147"/>
      <c r="I19" s="147"/>
      <c r="J19" s="147"/>
      <c r="K19" s="147"/>
      <c r="L19" s="147"/>
      <c r="M19" s="147"/>
      <c r="N19" s="147"/>
      <c r="O19" s="147"/>
      <c r="P19" s="147"/>
      <c r="Q19" s="148"/>
      <c r="R19" s="15"/>
      <c r="S19" s="15"/>
      <c r="T19" s="15"/>
      <c r="U19" s="15"/>
      <c r="V19" s="15"/>
      <c r="W19" s="25"/>
      <c r="X19" s="12"/>
      <c r="Y19" s="12"/>
      <c r="Z19" s="2"/>
    </row>
    <row r="20" spans="1:26" s="1" customFormat="1" ht="13.5" customHeight="1" x14ac:dyDescent="0.25">
      <c r="A20" s="24"/>
      <c r="B20" s="15"/>
      <c r="C20" s="15"/>
      <c r="D20" s="15"/>
      <c r="E20" s="15"/>
      <c r="F20" s="146"/>
      <c r="G20" s="147"/>
      <c r="H20" s="147"/>
      <c r="I20" s="147"/>
      <c r="J20" s="147"/>
      <c r="K20" s="147"/>
      <c r="L20" s="147"/>
      <c r="M20" s="147"/>
      <c r="N20" s="147"/>
      <c r="O20" s="147"/>
      <c r="P20" s="147"/>
      <c r="Q20" s="148"/>
      <c r="R20" s="15"/>
      <c r="S20" s="15"/>
      <c r="T20" s="15"/>
      <c r="U20" s="15"/>
      <c r="V20" s="15"/>
      <c r="W20" s="25"/>
      <c r="X20" s="12"/>
      <c r="Y20" s="12"/>
      <c r="Z20" s="2"/>
    </row>
    <row r="21" spans="1:26" s="1" customFormat="1" ht="13.5" customHeight="1" x14ac:dyDescent="0.25">
      <c r="A21" s="24"/>
      <c r="B21" s="15"/>
      <c r="C21" s="15"/>
      <c r="D21" s="15"/>
      <c r="E21" s="15"/>
      <c r="F21" s="146"/>
      <c r="G21" s="147"/>
      <c r="H21" s="147"/>
      <c r="I21" s="147"/>
      <c r="J21" s="147"/>
      <c r="K21" s="147"/>
      <c r="L21" s="147"/>
      <c r="M21" s="147"/>
      <c r="N21" s="147"/>
      <c r="O21" s="147"/>
      <c r="P21" s="147"/>
      <c r="Q21" s="148"/>
      <c r="R21" s="15"/>
      <c r="S21" s="15"/>
      <c r="T21" s="15"/>
      <c r="U21" s="15"/>
      <c r="V21" s="15"/>
      <c r="W21" s="25"/>
      <c r="X21" s="12"/>
      <c r="Y21" s="12"/>
      <c r="Z21" s="2"/>
    </row>
    <row r="22" spans="1:26" s="1" customFormat="1" ht="13.5" customHeight="1" x14ac:dyDescent="0.25">
      <c r="A22" s="24"/>
      <c r="B22" s="15"/>
      <c r="C22" s="15"/>
      <c r="D22" s="15"/>
      <c r="E22" s="15"/>
      <c r="F22" s="146"/>
      <c r="G22" s="147"/>
      <c r="H22" s="147"/>
      <c r="I22" s="147"/>
      <c r="J22" s="147"/>
      <c r="K22" s="147"/>
      <c r="L22" s="147"/>
      <c r="M22" s="147"/>
      <c r="N22" s="147"/>
      <c r="O22" s="147"/>
      <c r="P22" s="147"/>
      <c r="Q22" s="148"/>
      <c r="R22" s="15"/>
      <c r="S22" s="15"/>
      <c r="T22" s="15"/>
      <c r="U22" s="15"/>
      <c r="V22" s="15"/>
      <c r="W22" s="25"/>
      <c r="X22" s="12"/>
      <c r="Y22" s="12"/>
      <c r="Z22" s="2"/>
    </row>
    <row r="23" spans="1:26" s="1" customFormat="1" ht="13.5" customHeight="1" x14ac:dyDescent="0.25">
      <c r="A23" s="24"/>
      <c r="B23" s="15"/>
      <c r="C23" s="15"/>
      <c r="D23" s="15"/>
      <c r="E23" s="15"/>
      <c r="F23" s="146"/>
      <c r="G23" s="147"/>
      <c r="H23" s="147"/>
      <c r="I23" s="147"/>
      <c r="J23" s="147"/>
      <c r="K23" s="147"/>
      <c r="L23" s="147"/>
      <c r="M23" s="147"/>
      <c r="N23" s="147"/>
      <c r="O23" s="147"/>
      <c r="P23" s="147"/>
      <c r="Q23" s="148"/>
      <c r="R23" s="15"/>
      <c r="S23" s="15"/>
      <c r="T23" s="15"/>
      <c r="U23" s="15"/>
      <c r="V23" s="15"/>
      <c r="W23" s="25"/>
      <c r="X23" s="12"/>
      <c r="Y23" s="12"/>
      <c r="Z23" s="2"/>
    </row>
    <row r="24" spans="1:26" s="1" customFormat="1" ht="13.5" customHeight="1" x14ac:dyDescent="0.25">
      <c r="A24" s="24"/>
      <c r="B24" s="15"/>
      <c r="C24" s="15"/>
      <c r="D24" s="15"/>
      <c r="E24" s="15"/>
      <c r="F24" s="146"/>
      <c r="G24" s="147"/>
      <c r="H24" s="147"/>
      <c r="I24" s="147"/>
      <c r="J24" s="147"/>
      <c r="K24" s="147"/>
      <c r="L24" s="147"/>
      <c r="M24" s="147"/>
      <c r="N24" s="147"/>
      <c r="O24" s="147"/>
      <c r="P24" s="147"/>
      <c r="Q24" s="148"/>
      <c r="R24" s="15"/>
      <c r="S24" s="15"/>
      <c r="T24" s="15"/>
      <c r="U24" s="15"/>
      <c r="V24" s="15"/>
      <c r="W24" s="25"/>
      <c r="X24" s="12"/>
      <c r="Y24" s="12"/>
      <c r="Z24" s="2"/>
    </row>
    <row r="25" spans="1:26" s="1" customFormat="1" ht="13.5" customHeight="1" x14ac:dyDescent="0.25">
      <c r="A25" s="24"/>
      <c r="B25" s="15"/>
      <c r="C25" s="15"/>
      <c r="D25" s="15"/>
      <c r="E25" s="15"/>
      <c r="F25" s="146"/>
      <c r="G25" s="147"/>
      <c r="H25" s="147"/>
      <c r="I25" s="147"/>
      <c r="J25" s="147"/>
      <c r="K25" s="147"/>
      <c r="L25" s="147"/>
      <c r="M25" s="147"/>
      <c r="N25" s="147"/>
      <c r="O25" s="147"/>
      <c r="P25" s="147"/>
      <c r="Q25" s="148"/>
      <c r="R25" s="15"/>
      <c r="S25" s="15"/>
      <c r="T25" s="15"/>
      <c r="U25" s="15"/>
      <c r="V25" s="15"/>
      <c r="W25" s="25"/>
      <c r="X25" s="12"/>
      <c r="Y25" s="12"/>
      <c r="Z25" s="2"/>
    </row>
    <row r="26" spans="1:26" s="1" customFormat="1" ht="13.5" customHeight="1" x14ac:dyDescent="0.25">
      <c r="A26" s="24"/>
      <c r="B26" s="15"/>
      <c r="C26" s="15"/>
      <c r="D26" s="15"/>
      <c r="E26" s="15"/>
      <c r="F26" s="146"/>
      <c r="G26" s="147"/>
      <c r="H26" s="147"/>
      <c r="I26" s="147"/>
      <c r="J26" s="147"/>
      <c r="K26" s="147"/>
      <c r="L26" s="147"/>
      <c r="M26" s="147"/>
      <c r="N26" s="147"/>
      <c r="O26" s="147"/>
      <c r="P26" s="147"/>
      <c r="Q26" s="148"/>
      <c r="R26" s="15"/>
      <c r="S26" s="15"/>
      <c r="T26" s="15"/>
      <c r="U26" s="15"/>
      <c r="V26" s="15"/>
      <c r="W26" s="25"/>
      <c r="X26" s="12"/>
      <c r="Y26" s="12"/>
      <c r="Z26" s="2"/>
    </row>
    <row r="27" spans="1:26" s="1" customFormat="1" ht="13.5" customHeight="1" x14ac:dyDescent="0.25">
      <c r="A27" s="24"/>
      <c r="B27" s="15"/>
      <c r="C27" s="15"/>
      <c r="D27" s="15"/>
      <c r="E27" s="15"/>
      <c r="F27" s="146"/>
      <c r="G27" s="147"/>
      <c r="H27" s="147"/>
      <c r="I27" s="147"/>
      <c r="J27" s="147"/>
      <c r="K27" s="147"/>
      <c r="L27" s="147"/>
      <c r="M27" s="147"/>
      <c r="N27" s="147"/>
      <c r="O27" s="147"/>
      <c r="P27" s="147"/>
      <c r="Q27" s="148"/>
      <c r="R27" s="15"/>
      <c r="S27" s="15"/>
      <c r="T27" s="15"/>
      <c r="U27" s="15"/>
      <c r="V27" s="15"/>
      <c r="W27" s="25"/>
      <c r="X27" s="12"/>
      <c r="Y27" s="12"/>
      <c r="Z27" s="2"/>
    </row>
    <row r="28" spans="1:26" s="1" customFormat="1" ht="13.5" customHeight="1" x14ac:dyDescent="0.25">
      <c r="A28" s="24"/>
      <c r="B28" s="15"/>
      <c r="C28" s="15"/>
      <c r="D28" s="15"/>
      <c r="E28" s="15"/>
      <c r="F28" s="146"/>
      <c r="G28" s="147"/>
      <c r="H28" s="147"/>
      <c r="I28" s="147"/>
      <c r="J28" s="147"/>
      <c r="K28" s="147"/>
      <c r="L28" s="147"/>
      <c r="M28" s="147"/>
      <c r="N28" s="147"/>
      <c r="O28" s="147"/>
      <c r="P28" s="147"/>
      <c r="Q28" s="148"/>
      <c r="R28" s="15"/>
      <c r="S28" s="15"/>
      <c r="T28" s="15"/>
      <c r="U28" s="15"/>
      <c r="V28" s="15"/>
      <c r="W28" s="25"/>
      <c r="X28" s="12"/>
      <c r="Y28" s="12"/>
      <c r="Z28" s="2"/>
    </row>
    <row r="29" spans="1:26" s="1" customFormat="1" ht="13.5" customHeight="1" x14ac:dyDescent="0.25">
      <c r="A29" s="24"/>
      <c r="B29" s="15"/>
      <c r="C29" s="15"/>
      <c r="D29" s="15"/>
      <c r="E29" s="15"/>
      <c r="F29" s="146"/>
      <c r="G29" s="147"/>
      <c r="H29" s="147"/>
      <c r="I29" s="147"/>
      <c r="J29" s="147"/>
      <c r="K29" s="147"/>
      <c r="L29" s="147"/>
      <c r="M29" s="147"/>
      <c r="N29" s="147"/>
      <c r="O29" s="147"/>
      <c r="P29" s="147"/>
      <c r="Q29" s="148"/>
      <c r="R29" s="15"/>
      <c r="S29" s="15"/>
      <c r="T29" s="15"/>
      <c r="U29" s="15"/>
      <c r="V29" s="15"/>
      <c r="W29" s="25"/>
      <c r="X29" s="12"/>
      <c r="Y29" s="12"/>
      <c r="Z29" s="2"/>
    </row>
    <row r="30" spans="1:26" s="1" customFormat="1" ht="13.5" customHeight="1" x14ac:dyDescent="0.25">
      <c r="A30" s="24"/>
      <c r="B30" s="15"/>
      <c r="C30" s="15"/>
      <c r="D30" s="15"/>
      <c r="E30" s="15"/>
      <c r="F30" s="146"/>
      <c r="G30" s="147"/>
      <c r="H30" s="147"/>
      <c r="I30" s="147"/>
      <c r="J30" s="147"/>
      <c r="K30" s="147"/>
      <c r="L30" s="147"/>
      <c r="M30" s="147"/>
      <c r="N30" s="147"/>
      <c r="O30" s="147"/>
      <c r="P30" s="147"/>
      <c r="Q30" s="148"/>
      <c r="R30" s="15"/>
      <c r="S30" s="15"/>
      <c r="T30" s="15"/>
      <c r="U30" s="15"/>
      <c r="V30" s="15"/>
      <c r="W30" s="25"/>
      <c r="X30" s="12"/>
      <c r="Y30" s="12"/>
      <c r="Z30" s="2"/>
    </row>
    <row r="31" spans="1:26" s="1" customFormat="1" ht="13.5" customHeight="1" x14ac:dyDescent="0.25">
      <c r="A31" s="24"/>
      <c r="B31" s="15"/>
      <c r="C31" s="15"/>
      <c r="D31" s="15"/>
      <c r="E31" s="15"/>
      <c r="F31" s="146"/>
      <c r="G31" s="147"/>
      <c r="H31" s="147"/>
      <c r="I31" s="147"/>
      <c r="J31" s="147"/>
      <c r="K31" s="147"/>
      <c r="L31" s="147"/>
      <c r="M31" s="147"/>
      <c r="N31" s="147"/>
      <c r="O31" s="147"/>
      <c r="P31" s="147"/>
      <c r="Q31" s="148"/>
      <c r="R31" s="15"/>
      <c r="S31" s="15"/>
      <c r="T31" s="15"/>
      <c r="U31" s="15"/>
      <c r="V31" s="15"/>
      <c r="W31" s="25"/>
      <c r="X31" s="12"/>
      <c r="Y31" s="12"/>
      <c r="Z31" s="2"/>
    </row>
    <row r="32" spans="1:26" s="1" customFormat="1" ht="13.5" customHeight="1" x14ac:dyDescent="0.25">
      <c r="A32" s="24"/>
      <c r="B32" s="15"/>
      <c r="C32" s="15"/>
      <c r="D32" s="15"/>
      <c r="E32" s="15"/>
      <c r="F32" s="146"/>
      <c r="G32" s="147"/>
      <c r="H32" s="147"/>
      <c r="I32" s="147"/>
      <c r="J32" s="147"/>
      <c r="K32" s="147"/>
      <c r="L32" s="147"/>
      <c r="M32" s="147"/>
      <c r="N32" s="147"/>
      <c r="O32" s="147"/>
      <c r="P32" s="147"/>
      <c r="Q32" s="148"/>
      <c r="R32" s="15"/>
      <c r="S32" s="15"/>
      <c r="T32" s="15"/>
      <c r="U32" s="15"/>
      <c r="V32" s="15"/>
      <c r="W32" s="25"/>
      <c r="X32" s="12"/>
      <c r="Y32" s="12"/>
      <c r="Z32" s="2"/>
    </row>
    <row r="33" spans="1:26" s="1" customFormat="1" ht="13.5" customHeight="1" x14ac:dyDescent="0.25">
      <c r="A33" s="24"/>
      <c r="B33" s="15"/>
      <c r="C33" s="15"/>
      <c r="D33" s="15"/>
      <c r="E33" s="15"/>
      <c r="F33" s="146"/>
      <c r="G33" s="147"/>
      <c r="H33" s="147"/>
      <c r="I33" s="147"/>
      <c r="J33" s="147"/>
      <c r="K33" s="147"/>
      <c r="L33" s="147"/>
      <c r="M33" s="147"/>
      <c r="N33" s="147"/>
      <c r="O33" s="147"/>
      <c r="P33" s="147"/>
      <c r="Q33" s="148"/>
      <c r="R33" s="15"/>
      <c r="S33" s="15"/>
      <c r="T33" s="15"/>
      <c r="U33" s="15"/>
      <c r="V33" s="15"/>
      <c r="W33" s="25"/>
      <c r="X33" s="12"/>
      <c r="Y33" s="12"/>
      <c r="Z33" s="2"/>
    </row>
    <row r="34" spans="1:26" s="1" customFormat="1" ht="13.5" customHeight="1" x14ac:dyDescent="0.25">
      <c r="A34" s="24"/>
      <c r="B34" s="15"/>
      <c r="C34" s="15"/>
      <c r="D34" s="15"/>
      <c r="E34" s="15"/>
      <c r="F34" s="146"/>
      <c r="G34" s="147"/>
      <c r="H34" s="147"/>
      <c r="I34" s="147"/>
      <c r="J34" s="147"/>
      <c r="K34" s="147"/>
      <c r="L34" s="147"/>
      <c r="M34" s="147"/>
      <c r="N34" s="147"/>
      <c r="O34" s="147"/>
      <c r="P34" s="147"/>
      <c r="Q34" s="148"/>
      <c r="R34" s="15"/>
      <c r="S34" s="15"/>
      <c r="T34" s="15"/>
      <c r="U34" s="15"/>
      <c r="V34" s="15"/>
      <c r="W34" s="25"/>
      <c r="X34" s="12"/>
      <c r="Y34" s="12"/>
      <c r="Z34" s="2"/>
    </row>
    <row r="35" spans="1:26" s="1" customFormat="1" ht="13.5" customHeight="1" x14ac:dyDescent="0.25">
      <c r="A35" s="24"/>
      <c r="B35" s="15"/>
      <c r="C35" s="15"/>
      <c r="D35" s="15"/>
      <c r="E35" s="15"/>
      <c r="F35" s="146"/>
      <c r="G35" s="147"/>
      <c r="H35" s="147"/>
      <c r="I35" s="147"/>
      <c r="J35" s="147"/>
      <c r="K35" s="147"/>
      <c r="L35" s="147"/>
      <c r="M35" s="147"/>
      <c r="N35" s="147"/>
      <c r="O35" s="147"/>
      <c r="P35" s="147"/>
      <c r="Q35" s="148"/>
      <c r="R35" s="15"/>
      <c r="S35" s="15"/>
      <c r="T35" s="15"/>
      <c r="U35" s="15"/>
      <c r="V35" s="15"/>
      <c r="W35" s="25"/>
      <c r="X35" s="12"/>
      <c r="Y35" s="12"/>
      <c r="Z35" s="2"/>
    </row>
    <row r="36" spans="1:26" s="1" customFormat="1" ht="13.5" customHeight="1" x14ac:dyDescent="0.25">
      <c r="A36" s="24"/>
      <c r="B36" s="15"/>
      <c r="C36" s="15"/>
      <c r="D36" s="15"/>
      <c r="E36" s="15"/>
      <c r="F36" s="146"/>
      <c r="G36" s="147"/>
      <c r="H36" s="147"/>
      <c r="I36" s="147"/>
      <c r="J36" s="147"/>
      <c r="K36" s="147"/>
      <c r="L36" s="147"/>
      <c r="M36" s="147"/>
      <c r="N36" s="147"/>
      <c r="O36" s="147"/>
      <c r="P36" s="147"/>
      <c r="Q36" s="148"/>
      <c r="R36" s="15"/>
      <c r="S36" s="15"/>
      <c r="T36" s="15"/>
      <c r="U36" s="15"/>
      <c r="V36" s="15"/>
      <c r="W36" s="25"/>
      <c r="X36" s="12"/>
      <c r="Y36" s="12"/>
      <c r="Z36" s="2"/>
    </row>
    <row r="37" spans="1:26" s="1" customFormat="1" ht="13.5" customHeight="1" x14ac:dyDescent="0.25">
      <c r="A37" s="24"/>
      <c r="B37" s="15"/>
      <c r="C37" s="15"/>
      <c r="D37" s="15"/>
      <c r="E37" s="15"/>
      <c r="F37" s="146"/>
      <c r="G37" s="147"/>
      <c r="H37" s="147"/>
      <c r="I37" s="147"/>
      <c r="J37" s="147"/>
      <c r="K37" s="147"/>
      <c r="L37" s="147"/>
      <c r="M37" s="147"/>
      <c r="N37" s="147"/>
      <c r="O37" s="147"/>
      <c r="P37" s="147"/>
      <c r="Q37" s="148"/>
      <c r="R37" s="15"/>
      <c r="S37" s="15"/>
      <c r="T37" s="15"/>
      <c r="U37" s="15"/>
      <c r="V37" s="15"/>
      <c r="W37" s="25"/>
      <c r="X37" s="12"/>
      <c r="Y37" s="12"/>
      <c r="Z37" s="2"/>
    </row>
    <row r="38" spans="1:26" s="1" customFormat="1" ht="13.5" customHeight="1" x14ac:dyDescent="0.25">
      <c r="A38" s="24"/>
      <c r="B38" s="15"/>
      <c r="C38" s="15"/>
      <c r="D38" s="15"/>
      <c r="E38" s="15"/>
      <c r="F38" s="146"/>
      <c r="G38" s="147"/>
      <c r="H38" s="147"/>
      <c r="I38" s="147"/>
      <c r="J38" s="147"/>
      <c r="K38" s="147"/>
      <c r="L38" s="147"/>
      <c r="M38" s="147"/>
      <c r="N38" s="147"/>
      <c r="O38" s="147"/>
      <c r="P38" s="147"/>
      <c r="Q38" s="148"/>
      <c r="R38" s="15"/>
      <c r="S38" s="15"/>
      <c r="T38" s="15"/>
      <c r="U38" s="15"/>
      <c r="V38" s="15"/>
      <c r="W38" s="25"/>
      <c r="X38" s="12"/>
      <c r="Y38" s="12"/>
      <c r="Z38" s="2"/>
    </row>
    <row r="39" spans="1:26" s="1" customFormat="1" ht="13.5" customHeight="1" x14ac:dyDescent="0.25">
      <c r="A39" s="24"/>
      <c r="B39" s="15"/>
      <c r="C39" s="15"/>
      <c r="D39" s="15"/>
      <c r="E39" s="15"/>
      <c r="F39" s="146"/>
      <c r="G39" s="147"/>
      <c r="H39" s="147"/>
      <c r="I39" s="147"/>
      <c r="J39" s="147"/>
      <c r="K39" s="147"/>
      <c r="L39" s="147"/>
      <c r="M39" s="147"/>
      <c r="N39" s="147"/>
      <c r="O39" s="147"/>
      <c r="P39" s="147"/>
      <c r="Q39" s="148"/>
      <c r="R39" s="15"/>
      <c r="S39" s="15"/>
      <c r="T39" s="15"/>
      <c r="U39" s="15"/>
      <c r="V39" s="15"/>
      <c r="W39" s="25"/>
      <c r="X39" s="12"/>
      <c r="Y39" s="12"/>
      <c r="Z39" s="2"/>
    </row>
    <row r="40" spans="1:26" s="1" customFormat="1" ht="13.5" customHeight="1" x14ac:dyDescent="0.25">
      <c r="A40" s="24"/>
      <c r="B40" s="15"/>
      <c r="C40" s="15"/>
      <c r="D40" s="15"/>
      <c r="E40" s="15"/>
      <c r="F40" s="146"/>
      <c r="G40" s="147"/>
      <c r="H40" s="147"/>
      <c r="I40" s="147"/>
      <c r="J40" s="147"/>
      <c r="K40" s="147"/>
      <c r="L40" s="147"/>
      <c r="M40" s="147"/>
      <c r="N40" s="147"/>
      <c r="O40" s="147"/>
      <c r="P40" s="147"/>
      <c r="Q40" s="148"/>
      <c r="R40" s="15"/>
      <c r="S40" s="15"/>
      <c r="T40" s="15"/>
      <c r="U40" s="15"/>
      <c r="V40" s="15"/>
      <c r="W40" s="25"/>
      <c r="X40" s="12"/>
      <c r="Y40" s="12"/>
      <c r="Z40" s="2"/>
    </row>
    <row r="41" spans="1:26" s="1" customFormat="1" ht="13.5" customHeight="1" x14ac:dyDescent="0.25">
      <c r="A41" s="24"/>
      <c r="B41" s="15"/>
      <c r="C41" s="15"/>
      <c r="D41" s="15"/>
      <c r="E41" s="15"/>
      <c r="F41" s="146"/>
      <c r="G41" s="147"/>
      <c r="H41" s="147"/>
      <c r="I41" s="147"/>
      <c r="J41" s="147"/>
      <c r="K41" s="147"/>
      <c r="L41" s="147"/>
      <c r="M41" s="147"/>
      <c r="N41" s="147"/>
      <c r="O41" s="147"/>
      <c r="P41" s="147"/>
      <c r="Q41" s="148"/>
      <c r="R41" s="15"/>
      <c r="S41" s="15"/>
      <c r="T41" s="15"/>
      <c r="U41" s="15"/>
      <c r="V41" s="15"/>
      <c r="W41" s="25"/>
      <c r="X41" s="12"/>
      <c r="Y41" s="12"/>
      <c r="Z41" s="2"/>
    </row>
    <row r="42" spans="1:26" s="1" customFormat="1" ht="13.5" customHeight="1" x14ac:dyDescent="0.25">
      <c r="A42" s="24"/>
      <c r="B42" s="15"/>
      <c r="C42" s="15"/>
      <c r="D42" s="15"/>
      <c r="E42" s="15"/>
      <c r="F42" s="146"/>
      <c r="G42" s="147"/>
      <c r="H42" s="147"/>
      <c r="I42" s="147"/>
      <c r="J42" s="147"/>
      <c r="K42" s="147"/>
      <c r="L42" s="147"/>
      <c r="M42" s="147"/>
      <c r="N42" s="147"/>
      <c r="O42" s="147"/>
      <c r="P42" s="147"/>
      <c r="Q42" s="148"/>
      <c r="R42" s="15"/>
      <c r="S42" s="15"/>
      <c r="T42" s="15"/>
      <c r="U42" s="15"/>
      <c r="V42" s="15"/>
      <c r="W42" s="25"/>
      <c r="X42" s="12"/>
      <c r="Y42" s="12"/>
      <c r="Z42" s="2"/>
    </row>
    <row r="43" spans="1:26" s="1" customFormat="1" ht="13.5" customHeight="1" x14ac:dyDescent="0.25">
      <c r="A43" s="24"/>
      <c r="B43" s="15"/>
      <c r="C43" s="15"/>
      <c r="D43" s="15"/>
      <c r="E43" s="15"/>
      <c r="F43" s="146"/>
      <c r="G43" s="147"/>
      <c r="H43" s="147"/>
      <c r="I43" s="147"/>
      <c r="J43" s="147"/>
      <c r="K43" s="147"/>
      <c r="L43" s="147"/>
      <c r="M43" s="147"/>
      <c r="N43" s="147"/>
      <c r="O43" s="147"/>
      <c r="P43" s="147"/>
      <c r="Q43" s="148"/>
      <c r="R43" s="15"/>
      <c r="S43" s="15"/>
      <c r="T43" s="15"/>
      <c r="U43" s="15"/>
      <c r="V43" s="15"/>
      <c r="W43" s="25"/>
      <c r="X43" s="12"/>
      <c r="Y43" s="12"/>
      <c r="Z43" s="2"/>
    </row>
    <row r="44" spans="1:26" s="1" customFormat="1" ht="13.5" customHeight="1" x14ac:dyDescent="0.25">
      <c r="A44" s="24"/>
      <c r="B44" s="15"/>
      <c r="C44" s="15"/>
      <c r="D44" s="15"/>
      <c r="E44" s="15"/>
      <c r="F44" s="146"/>
      <c r="G44" s="147"/>
      <c r="H44" s="147"/>
      <c r="I44" s="147"/>
      <c r="J44" s="147"/>
      <c r="K44" s="147"/>
      <c r="L44" s="147"/>
      <c r="M44" s="147"/>
      <c r="N44" s="147"/>
      <c r="O44" s="147"/>
      <c r="P44" s="147"/>
      <c r="Q44" s="148"/>
      <c r="R44" s="15"/>
      <c r="S44" s="15"/>
      <c r="T44" s="15"/>
      <c r="U44" s="15"/>
      <c r="V44" s="15"/>
      <c r="W44" s="25"/>
      <c r="X44" s="12"/>
      <c r="Y44" s="12"/>
      <c r="Z44" s="2"/>
    </row>
    <row r="45" spans="1:26" s="1" customFormat="1" ht="13.5" customHeight="1" x14ac:dyDescent="0.25">
      <c r="A45" s="24"/>
      <c r="B45" s="15"/>
      <c r="C45" s="15"/>
      <c r="D45" s="15"/>
      <c r="E45" s="15"/>
      <c r="F45" s="146"/>
      <c r="G45" s="147"/>
      <c r="H45" s="147"/>
      <c r="I45" s="147"/>
      <c r="J45" s="147"/>
      <c r="K45" s="147"/>
      <c r="L45" s="147"/>
      <c r="M45" s="147"/>
      <c r="N45" s="147"/>
      <c r="O45" s="147"/>
      <c r="P45" s="147"/>
      <c r="Q45" s="148"/>
      <c r="R45" s="15"/>
      <c r="S45" s="15"/>
      <c r="T45" s="15"/>
      <c r="U45" s="15"/>
      <c r="V45" s="15"/>
      <c r="W45" s="25"/>
      <c r="X45" s="12"/>
      <c r="Y45" s="12"/>
      <c r="Z45" s="2"/>
    </row>
    <row r="46" spans="1:26" s="1" customFormat="1" ht="13.5" customHeight="1" x14ac:dyDescent="0.25">
      <c r="A46" s="24"/>
      <c r="B46" s="15"/>
      <c r="C46" s="15"/>
      <c r="D46" s="15"/>
      <c r="E46" s="15"/>
      <c r="F46" s="146"/>
      <c r="G46" s="147"/>
      <c r="H46" s="147"/>
      <c r="I46" s="147"/>
      <c r="J46" s="147"/>
      <c r="K46" s="147"/>
      <c r="L46" s="147"/>
      <c r="M46" s="147"/>
      <c r="N46" s="147"/>
      <c r="O46" s="147"/>
      <c r="P46" s="147"/>
      <c r="Q46" s="148"/>
      <c r="R46" s="15"/>
      <c r="S46" s="15"/>
      <c r="T46" s="15"/>
      <c r="U46" s="15"/>
      <c r="V46" s="15"/>
      <c r="W46" s="25"/>
      <c r="X46" s="12"/>
      <c r="Y46" s="12"/>
      <c r="Z46" s="2"/>
    </row>
    <row r="47" spans="1:26" s="1" customFormat="1" ht="13.5" customHeight="1" x14ac:dyDescent="0.25">
      <c r="A47" s="24"/>
      <c r="B47" s="15"/>
      <c r="C47" s="15"/>
      <c r="D47" s="15"/>
      <c r="E47" s="15"/>
      <c r="F47" s="146"/>
      <c r="G47" s="147"/>
      <c r="H47" s="147"/>
      <c r="I47" s="147"/>
      <c r="J47" s="147"/>
      <c r="K47" s="147"/>
      <c r="L47" s="147"/>
      <c r="M47" s="147"/>
      <c r="N47" s="147"/>
      <c r="O47" s="147"/>
      <c r="P47" s="147"/>
      <c r="Q47" s="148"/>
      <c r="R47" s="15"/>
      <c r="S47" s="15"/>
      <c r="T47" s="15"/>
      <c r="U47" s="15"/>
      <c r="V47" s="15"/>
      <c r="W47" s="25"/>
      <c r="X47" s="12"/>
      <c r="Y47" s="12"/>
      <c r="Z47" s="2"/>
    </row>
    <row r="48" spans="1:26" s="1" customFormat="1" ht="13.5" customHeight="1" x14ac:dyDescent="0.25">
      <c r="A48" s="24"/>
      <c r="B48" s="15"/>
      <c r="C48" s="15"/>
      <c r="D48" s="15"/>
      <c r="E48" s="15"/>
      <c r="F48" s="146"/>
      <c r="G48" s="147"/>
      <c r="H48" s="147"/>
      <c r="I48" s="147"/>
      <c r="J48" s="147"/>
      <c r="K48" s="147"/>
      <c r="L48" s="147"/>
      <c r="M48" s="147"/>
      <c r="N48" s="147"/>
      <c r="O48" s="147"/>
      <c r="P48" s="147"/>
      <c r="Q48" s="148"/>
      <c r="R48" s="15"/>
      <c r="S48" s="15"/>
      <c r="T48" s="15"/>
      <c r="U48" s="15"/>
      <c r="V48" s="15"/>
      <c r="W48" s="25"/>
      <c r="X48" s="12"/>
      <c r="Y48" s="12"/>
      <c r="Z48" s="2"/>
    </row>
    <row r="49" spans="1:26" s="1" customFormat="1" ht="13.5" customHeight="1" x14ac:dyDescent="0.25">
      <c r="A49" s="24"/>
      <c r="B49" s="15"/>
      <c r="C49" s="15"/>
      <c r="D49" s="15"/>
      <c r="E49" s="15"/>
      <c r="F49" s="146"/>
      <c r="G49" s="147"/>
      <c r="H49" s="147"/>
      <c r="I49" s="147"/>
      <c r="J49" s="147"/>
      <c r="K49" s="147"/>
      <c r="L49" s="147"/>
      <c r="M49" s="147"/>
      <c r="N49" s="147"/>
      <c r="O49" s="147"/>
      <c r="P49" s="147"/>
      <c r="Q49" s="148"/>
      <c r="R49" s="15"/>
      <c r="S49" s="15"/>
      <c r="T49" s="15"/>
      <c r="U49" s="15"/>
      <c r="V49" s="15"/>
      <c r="W49" s="25"/>
      <c r="X49" s="12"/>
      <c r="Y49" s="12"/>
      <c r="Z49" s="2"/>
    </row>
    <row r="50" spans="1:26" s="1" customFormat="1" ht="13.5" customHeight="1" x14ac:dyDescent="0.25">
      <c r="A50" s="24"/>
      <c r="B50" s="15"/>
      <c r="C50" s="15"/>
      <c r="D50" s="15"/>
      <c r="E50" s="15"/>
      <c r="F50" s="146"/>
      <c r="G50" s="147"/>
      <c r="H50" s="147"/>
      <c r="I50" s="147"/>
      <c r="J50" s="147"/>
      <c r="K50" s="147"/>
      <c r="L50" s="147"/>
      <c r="M50" s="147"/>
      <c r="N50" s="147"/>
      <c r="O50" s="147"/>
      <c r="P50" s="147"/>
      <c r="Q50" s="148"/>
      <c r="R50" s="15"/>
      <c r="S50" s="15"/>
      <c r="T50" s="15"/>
      <c r="U50" s="15"/>
      <c r="V50" s="15"/>
      <c r="W50" s="25"/>
      <c r="X50" s="12"/>
      <c r="Y50" s="12"/>
      <c r="Z50" s="2"/>
    </row>
    <row r="51" spans="1:26" s="1" customFormat="1" ht="13.5" customHeight="1" thickBot="1" x14ac:dyDescent="0.3">
      <c r="A51" s="24"/>
      <c r="B51" s="15"/>
      <c r="C51" s="15"/>
      <c r="D51" s="15"/>
      <c r="E51" s="15"/>
      <c r="F51" s="149"/>
      <c r="G51" s="150"/>
      <c r="H51" s="150"/>
      <c r="I51" s="150"/>
      <c r="J51" s="150"/>
      <c r="K51" s="150"/>
      <c r="L51" s="150"/>
      <c r="M51" s="150"/>
      <c r="N51" s="150"/>
      <c r="O51" s="150"/>
      <c r="P51" s="150"/>
      <c r="Q51" s="151"/>
      <c r="R51" s="15"/>
      <c r="S51" s="15"/>
      <c r="T51" s="15"/>
      <c r="U51" s="15"/>
      <c r="V51" s="15"/>
      <c r="W51" s="25"/>
      <c r="X51" s="12"/>
      <c r="Y51" s="12"/>
      <c r="Z51" s="2"/>
    </row>
    <row r="52" spans="1:26" s="1" customFormat="1" ht="13.5" customHeight="1" thickBot="1" x14ac:dyDescent="0.3">
      <c r="A52" s="26"/>
      <c r="B52" s="27"/>
      <c r="C52" s="27"/>
      <c r="D52" s="27"/>
      <c r="E52" s="27"/>
      <c r="F52" s="27"/>
      <c r="G52" s="27"/>
      <c r="H52" s="27"/>
      <c r="I52" s="27"/>
      <c r="J52" s="27"/>
      <c r="K52" s="27"/>
      <c r="L52" s="27"/>
      <c r="M52" s="27"/>
      <c r="N52" s="27"/>
      <c r="O52" s="27"/>
      <c r="P52" s="27"/>
      <c r="Q52" s="27"/>
      <c r="R52" s="27"/>
      <c r="S52" s="27"/>
      <c r="T52" s="27"/>
      <c r="U52" s="27"/>
      <c r="V52" s="27"/>
      <c r="W52" s="28"/>
      <c r="X52" s="12"/>
      <c r="Y52" s="12"/>
      <c r="Z52" s="2"/>
    </row>
    <row r="53" spans="1:26" ht="15" customHeight="1" x14ac:dyDescent="0.3"/>
    <row r="54" spans="1:26" ht="15" customHeight="1" x14ac:dyDescent="0.3"/>
    <row r="55" spans="1:26" ht="15" customHeight="1" x14ac:dyDescent="0.3"/>
  </sheetData>
  <mergeCells count="18">
    <mergeCell ref="A4:W4"/>
    <mergeCell ref="A2:B2"/>
    <mergeCell ref="C2:T2"/>
    <mergeCell ref="U2:W2"/>
    <mergeCell ref="A3:W3"/>
    <mergeCell ref="F18:Q51"/>
    <mergeCell ref="A12:W12"/>
    <mergeCell ref="A13:W15"/>
    <mergeCell ref="B5:W5"/>
    <mergeCell ref="A7:B7"/>
    <mergeCell ref="C7:F7"/>
    <mergeCell ref="A9:D9"/>
    <mergeCell ref="E9:F9"/>
    <mergeCell ref="G9:H9"/>
    <mergeCell ref="I9:O9"/>
    <mergeCell ref="P9:T9"/>
    <mergeCell ref="U9:U10"/>
    <mergeCell ref="V9:W9"/>
  </mergeCells>
  <hyperlinks>
    <hyperlink ref="A4" location="racionalizacion_priorizacion!Títulos_a_imprimir" display="racionalizacion_priorizacion!Títulos_a_imprimir"/>
    <hyperlink ref="A4:W4" location="PORTADA!A1" display="Componente 2: Racionalización de Trámites"/>
  </hyperlinks>
  <printOptions horizontalCentered="1"/>
  <pageMargins left="0.19685039370078741" right="0.17" top="0.37" bottom="0.43" header="0.24" footer="0.2"/>
  <pageSetup scale="60" orientation="landscape" r:id="rId1"/>
  <colBreaks count="1" manualBreakCount="1">
    <brk id="2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9"/>
  <sheetViews>
    <sheetView workbookViewId="0">
      <selection activeCell="B2" sqref="B2"/>
    </sheetView>
  </sheetViews>
  <sheetFormatPr baseColWidth="10" defaultRowHeight="13.2" x14ac:dyDescent="0.25"/>
  <sheetData>
    <row r="2" spans="2:2" x14ac:dyDescent="0.25">
      <c r="B2" s="66">
        <v>0</v>
      </c>
    </row>
    <row r="3" spans="2:2" x14ac:dyDescent="0.25">
      <c r="B3" s="63">
        <v>0.3</v>
      </c>
    </row>
    <row r="4" spans="2:2" x14ac:dyDescent="0.25">
      <c r="B4" s="63">
        <v>0.5</v>
      </c>
    </row>
    <row r="5" spans="2:2" x14ac:dyDescent="0.25">
      <c r="B5" s="63">
        <v>1</v>
      </c>
    </row>
    <row r="6" spans="2:2" x14ac:dyDescent="0.25">
      <c r="B6" s="63">
        <v>2</v>
      </c>
    </row>
    <row r="7" spans="2:2" x14ac:dyDescent="0.25">
      <c r="B7" s="63">
        <v>3</v>
      </c>
    </row>
    <row r="8" spans="2:2" x14ac:dyDescent="0.25">
      <c r="B8" s="63">
        <v>4</v>
      </c>
    </row>
    <row r="9" spans="2:2" x14ac:dyDescent="0.25">
      <c r="B9" s="63">
        <v>5</v>
      </c>
    </row>
    <row r="10" spans="2:2" x14ac:dyDescent="0.25">
      <c r="B10" s="63">
        <v>6</v>
      </c>
    </row>
    <row r="11" spans="2:2" x14ac:dyDescent="0.25">
      <c r="B11" s="63">
        <v>7</v>
      </c>
    </row>
    <row r="12" spans="2:2" x14ac:dyDescent="0.25">
      <c r="B12" s="63">
        <v>8</v>
      </c>
    </row>
    <row r="13" spans="2:2" x14ac:dyDescent="0.25">
      <c r="B13" s="63">
        <v>9</v>
      </c>
    </row>
    <row r="14" spans="2:2" x14ac:dyDescent="0.25">
      <c r="B14" s="63">
        <v>10</v>
      </c>
    </row>
    <row r="15" spans="2:2" x14ac:dyDescent="0.25">
      <c r="B15" s="63">
        <v>11</v>
      </c>
    </row>
    <row r="16" spans="2:2" x14ac:dyDescent="0.25">
      <c r="B16" s="63">
        <v>12</v>
      </c>
    </row>
    <row r="17" spans="2:2" x14ac:dyDescent="0.25">
      <c r="B17" s="63">
        <v>13</v>
      </c>
    </row>
    <row r="18" spans="2:2" x14ac:dyDescent="0.25">
      <c r="B18" s="63">
        <v>14</v>
      </c>
    </row>
    <row r="19" spans="2:2" x14ac:dyDescent="0.25">
      <c r="B19" s="63">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0. Iniciativas de participación</vt:lpstr>
      <vt:lpstr>1. Riesgos de Corrupción</vt:lpstr>
      <vt:lpstr>2. Racionalización</vt:lpstr>
      <vt:lpstr>Hoja1</vt:lpstr>
      <vt:lpstr>'2. Racionalización'!Área_de_impresión</vt:lpstr>
      <vt:lpstr>'0. Iniciativas de participación'!Títulos_a_imprimir</vt:lpstr>
      <vt:lpstr>'1. Riesgos de Corrupción'!Títulos_a_imprimir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cp:lastModifiedBy>
  <cp:lastPrinted>2021-01-26T18:25:07Z</cp:lastPrinted>
  <dcterms:created xsi:type="dcterms:W3CDTF">2017-01-04T15:18:41Z</dcterms:created>
  <dcterms:modified xsi:type="dcterms:W3CDTF">2021-05-13T15:57:12Z</dcterms:modified>
</cp:coreProperties>
</file>