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JIZETH\Documents\JIZETH\CANAL CAPITAL\SEGUIMIENTOS\PAAC Y MRC_3CUAT2021\"/>
    </mc:Choice>
  </mc:AlternateContent>
  <bookViews>
    <workbookView xWindow="0" yWindow="0" windowWidth="17256" windowHeight="5772" tabRatio="780"/>
  </bookViews>
  <sheets>
    <sheet name="1. Riesgos de Corrupción" sheetId="1" r:id="rId1"/>
    <sheet name="Hoja1" sheetId="19" state="hidden" r:id="rId2"/>
  </sheets>
  <definedNames>
    <definedName name="_xlnm._FilterDatabase" localSheetId="0" hidden="1">'1. Riesgos de Corrupción'!$A$5:$W$31</definedName>
    <definedName name="_xlnm.Print_Titles" localSheetId="0">'1. Riesgos de Corrupción'!$1:$5</definedName>
  </definedNames>
  <calcPr calcId="162913" calcOnSave="0"/>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T8" i="1" l="1"/>
  <c r="U8" i="1"/>
  <c r="N2" i="1"/>
  <c r="T7" i="1"/>
  <c r="U7" i="1" s="1"/>
  <c r="T9" i="1"/>
  <c r="U9" i="1" s="1"/>
  <c r="T10" i="1"/>
  <c r="U10" i="1" s="1"/>
  <c r="T11" i="1"/>
  <c r="U11" i="1" s="1"/>
  <c r="T12" i="1"/>
  <c r="U12" i="1" s="1"/>
  <c r="T13" i="1"/>
  <c r="U13" i="1" s="1"/>
  <c r="T14" i="1"/>
  <c r="U14" i="1"/>
  <c r="T15" i="1"/>
  <c r="U15" i="1" s="1"/>
  <c r="T16" i="1"/>
  <c r="U16" i="1" s="1"/>
  <c r="T17" i="1"/>
  <c r="U17" i="1" s="1"/>
  <c r="T18" i="1"/>
  <c r="U18" i="1"/>
  <c r="T19" i="1"/>
  <c r="U19" i="1" s="1"/>
  <c r="T20" i="1"/>
  <c r="U20" i="1" s="1"/>
  <c r="T21" i="1"/>
  <c r="U21" i="1" s="1"/>
  <c r="T22" i="1"/>
  <c r="U22" i="1" s="1"/>
  <c r="T23" i="1"/>
  <c r="U23" i="1" s="1"/>
  <c r="T24" i="1"/>
  <c r="U24" i="1" s="1"/>
  <c r="T25" i="1"/>
  <c r="U25" i="1" s="1"/>
  <c r="T26" i="1"/>
  <c r="U26" i="1" s="1"/>
  <c r="T27" i="1"/>
  <c r="U27" i="1" s="1"/>
  <c r="T28" i="1"/>
  <c r="U28" i="1" s="1"/>
  <c r="T29" i="1"/>
  <c r="U29" i="1" s="1"/>
  <c r="T30" i="1"/>
  <c r="U30" i="1"/>
  <c r="T31" i="1"/>
  <c r="U31" i="1"/>
  <c r="T6" i="1"/>
  <c r="U6" i="1" s="1"/>
</calcChain>
</file>

<file path=xl/sharedStrings.xml><?xml version="1.0" encoding="utf-8"?>
<sst xmlns="http://schemas.openxmlformats.org/spreadsheetml/2006/main" count="387" uniqueCount="245">
  <si>
    <t>Plan Anticorrupción y de Atención al Ciudadano 2021
Versión 3
Fecha de publicación: 20/10/2021
Seguimiento vigencia 2021
Oficina de Control Interno</t>
  </si>
  <si>
    <t>Componente</t>
  </si>
  <si>
    <t>Subcomponente</t>
  </si>
  <si>
    <t>Actividad</t>
  </si>
  <si>
    <t>Fases</t>
  </si>
  <si>
    <t>Meta o producto</t>
  </si>
  <si>
    <t>Universo</t>
  </si>
  <si>
    <t>Indicador</t>
  </si>
  <si>
    <t>Responsable</t>
  </si>
  <si>
    <t>Fecha inicial</t>
  </si>
  <si>
    <t>Fecha final</t>
  </si>
  <si>
    <t>RESUMEN SEGUNDO SEGUIMIENTO 2021</t>
  </si>
  <si>
    <t>TERCER SEGUIMIENTO DE 2021</t>
  </si>
  <si>
    <t>1. Fecha seguimiento</t>
  </si>
  <si>
    <t>2. Análisis - Seguimiento OCI</t>
  </si>
  <si>
    <t>3. Resultado del indicador</t>
  </si>
  <si>
    <t>4. Alerta</t>
  </si>
  <si>
    <t>5. Auditor que realizó el seguimiento</t>
  </si>
  <si>
    <t>Fecha seguimiento</t>
  </si>
  <si>
    <t>Evidencias o soportes ejecución acción de mejora</t>
  </si>
  <si>
    <t>Actividades realizadas a la fecha</t>
  </si>
  <si>
    <t>Resultado del indicador</t>
  </si>
  <si>
    <t>Alerta</t>
  </si>
  <si>
    <t>Análisis del seguimiento</t>
  </si>
  <si>
    <t>Auditor que realizó el seguimiento</t>
  </si>
  <si>
    <t>Componente 1: Gestión del Riesgo de Corrupción - Mapa de Riesgos de Corrupción.</t>
  </si>
  <si>
    <t>1. Política de administración de riesgos</t>
  </si>
  <si>
    <t>1.1</t>
  </si>
  <si>
    <t>Socializar la política de administración del riesgo de la entidad así como el manual metodológico de administración del riesgo en los canales de comunicación dispuestos.</t>
  </si>
  <si>
    <t>1. Elaborar pieza de comunicación.
2. Remitir pieza a la coordinación de comunicaciones.
3. Solicitar la publicación de la política de administración de riesgos y/o manual de administración del riesgo en la página web</t>
  </si>
  <si>
    <t xml:space="preserve">Tres (3) mensajes en el año.
</t>
  </si>
  <si>
    <t>Número de piezas publicadas / Número de piezas propuestas para publicación.</t>
  </si>
  <si>
    <t>Profesional Universitario de Planeación</t>
  </si>
  <si>
    <r>
      <rPr>
        <b/>
        <sz val="8"/>
        <color rgb="FF000000"/>
        <rFont val="Tahoma"/>
        <family val="2"/>
      </rPr>
      <t>Reporte Planeación</t>
    </r>
    <r>
      <rPr>
        <sz val="8"/>
        <color rgb="FF000000"/>
        <rFont val="Tahoma"/>
        <family val="2"/>
      </rPr>
      <t xml:space="preserve">: Los instrumentos de gestión del riesgo fueron socializados en el mes de agosto a través de dos boletines de comunicación interna.
</t>
    </r>
    <r>
      <rPr>
        <b/>
        <sz val="8"/>
        <color rgb="FF000000"/>
        <rFont val="Tahoma"/>
        <family val="2"/>
      </rPr>
      <t xml:space="preserve">Análisis OCI: </t>
    </r>
    <r>
      <rPr>
        <sz val="8"/>
        <color rgb="FF000000"/>
        <rFont val="Tahoma"/>
        <family val="2"/>
      </rPr>
      <t xml:space="preserve">Se evidencia la solicitud de elaboración  de 2 piezas de gestión del riesgo remitidas al área de comunicaciones, sin embargo, los boletines del 18 y 25 de agosto de 2021 adjuntos como evidencia, hacen énfasis en los instrumentos de gestión de transparencia, no invitan a conocer o socializan la política de riesgos, ni el manual metodológico de administración del riesgo, como se establece en las actividades.
Teniendo en cuenta lo anterior, se califica como  </t>
    </r>
    <r>
      <rPr>
        <b/>
        <sz val="8"/>
        <color rgb="FF000000"/>
        <rFont val="Tahoma"/>
        <family val="2"/>
      </rPr>
      <t xml:space="preserve">"En Proceso" </t>
    </r>
    <r>
      <rPr>
        <sz val="8"/>
        <color rgb="FF000000"/>
        <rFont val="Tahoma"/>
        <family val="2"/>
      </rPr>
      <t>y se recomienda continuar con la gestión de la elaboración y divulgación  de las piezas, teniendo en cuenta que deben elaborarse 3 publicaciones.</t>
    </r>
  </si>
  <si>
    <t>EN PROCESO</t>
  </si>
  <si>
    <t>Diana Romero</t>
  </si>
  <si>
    <t>1. Correos de comunicación interna socializando los instrumentos de gestión del riesgo.</t>
  </si>
  <si>
    <r>
      <rPr>
        <b/>
        <sz val="8"/>
        <color rgb="FF000000"/>
        <rFont val="Tahoma"/>
        <family val="2"/>
      </rPr>
      <t>Reporte Planeación:</t>
    </r>
    <r>
      <rPr>
        <sz val="8"/>
        <color rgb="FF000000"/>
        <rFont val="Tahoma"/>
        <family val="2"/>
      </rPr>
      <t xml:space="preserve"> En el transcurso del tercer cuatrimestre se realizó la publicación de piezas asociadas con la presentación de los instrumentos para la gestión del riesgo de la entidad a través del boletín institucional. 
</t>
    </r>
    <r>
      <rPr>
        <b/>
        <sz val="8"/>
        <color rgb="FF000000"/>
        <rFont val="Tahoma"/>
        <family val="2"/>
      </rPr>
      <t xml:space="preserve">Análisis OCI: </t>
    </r>
    <r>
      <rPr>
        <sz val="8"/>
        <color rgb="FF000000"/>
        <rFont val="Tahoma"/>
        <family val="2"/>
      </rPr>
      <t>Se verifican los documentos remitidos, los cuáles evidencian la socialización de los instrumentos de gestión del riesgo, durante 3 veces en el año.
Teniendo en cuenta lo anterior, se califica la acción como</t>
    </r>
    <r>
      <rPr>
        <b/>
        <sz val="8"/>
        <color rgb="FF000000"/>
        <rFont val="Tahoma"/>
        <family val="2"/>
      </rPr>
      <t xml:space="preserve"> "Terminada"</t>
    </r>
  </si>
  <si>
    <t>1.2</t>
  </si>
  <si>
    <t>Realizar mesas de trabajo para la revisión y actualización de riesgos de los procesos de la entidad alineados con la Política de Administración del Riesgo así como con el Manual Metodológico de Administración del Riesgo.</t>
  </si>
  <si>
    <t>1. Convocar mesas de trabajo para revisión de riesgos de los procesos.
2. Actualizar los documentos de acuerdo a lo concertado con los líderes y responsables de los procesos y su consolidación en la matriz de riesgos institucional.
3. Hacer la publicación y divulgación de los documentos actualizados, mediante los canales dispuestos por la entidad.</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</si>
  <si>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</si>
  <si>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</si>
  <si>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</si>
  <si>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r>
      <rPr>
        <b/>
        <sz val="8"/>
        <color rgb="FF000000"/>
        <rFont val="Tahoma"/>
        <family val="2"/>
      </rPr>
      <t>Reporte Planeación</t>
    </r>
    <r>
      <rPr>
        <sz val="8"/>
        <color rgb="FF000000"/>
        <rFont val="Tahoma"/>
        <family val="2"/>
      </rPr>
      <t xml:space="preserve">: Durante el segundo cuatrimestre se llevaron a cabo diferentes ejercicios para la revisión y actualización de los  riesgos institucionales de la entidad, dicha información está cargada en la intranet en la ruta:  Inicio &gt; MIPG &gt; Administración del Riesgo &gt; Matrices &gt; Gestión. 
A la fecha está pendiente la actualización de riesgos de financiera debido a que no ha sido posible concretar un espacio de trabajo, se adjunta evidencia.
</t>
    </r>
    <r>
      <rPr>
        <b/>
        <sz val="8"/>
        <color rgb="FF000000"/>
        <rFont val="Tahoma"/>
        <family val="2"/>
      </rPr>
      <t xml:space="preserve">Análisis OCI: </t>
    </r>
    <r>
      <rPr>
        <sz val="8"/>
        <color rgb="FF000000"/>
        <rFont val="Tahoma"/>
        <family val="2"/>
      </rPr>
      <t xml:space="preserve">En la intranet falta la actualización y publicación  de riesgos de los siguientes procesos: Gestión de las Comunicaciones, Gestión del Talento Humano, Gestión Financiera, Servicio al ciudadano y Defensor del Televidente   
Teniendo en cuenta lo anterior, se califica como  </t>
    </r>
    <r>
      <rPr>
        <b/>
        <sz val="8"/>
        <color rgb="FF000000"/>
        <rFont val="Tahoma"/>
        <family val="2"/>
      </rPr>
      <t xml:space="preserve">"En Proceso" </t>
    </r>
    <r>
      <rPr>
        <sz val="8"/>
        <color rgb="FF000000"/>
        <rFont val="Tahoma"/>
        <family val="2"/>
      </rPr>
      <t>y   se dará por terminada, una vez se encuentren publicadas en la intranet las 12 matrices de gestión de riesgo de los procesos de Capital.</t>
    </r>
  </si>
  <si>
    <t xml:space="preserve">1. Matrices de riesgos publicadas en la intranet en la ruta: Inicio &gt; MIPG &gt; 2. Direccionamiento estratégico y Planeación &gt; 2.1 Planeación Institucional &gt; Administración del Riesgo &gt; Matrices &gt; Gestión
2. Acta de reunión para revisión y aprobación de los riegos de gestión financiera. </t>
  </si>
  <si>
    <r>
      <rPr>
        <b/>
        <sz val="8"/>
        <color rgb="FF000000"/>
        <rFont val="Tahoma"/>
        <family val="2"/>
      </rPr>
      <t>Reporte Planeación:</t>
    </r>
    <r>
      <rPr>
        <sz val="8"/>
        <color rgb="FF000000"/>
        <rFont val="Tahoma"/>
        <family val="2"/>
      </rPr>
      <t xml:space="preserve"> Se finalizó la revisión y actualización de los riesgos institucionales faltantes (gestión financiera) y se finalizó la actualización de las matrices de riesgos pendientes en la intranet institucional.
</t>
    </r>
    <r>
      <rPr>
        <b/>
        <sz val="8"/>
        <color rgb="FF000000"/>
        <rFont val="Tahoma"/>
        <family val="2"/>
      </rPr>
      <t xml:space="preserve">Análisis OCI: </t>
    </r>
    <r>
      <rPr>
        <sz val="8"/>
        <color rgb="FF000000"/>
        <rFont val="Tahoma"/>
        <family val="2"/>
      </rPr>
      <t xml:space="preserve">Se realiza la verificación en la intranet institucional y se evidencia la actualización de las matrices de riesgo de los 12 procesos de la entidad.   
Teniendo en cuenta lo anterior, y el cumplimiento de las acciones propuestas, se califica como </t>
    </r>
    <r>
      <rPr>
        <b/>
        <sz val="8"/>
        <color rgb="FF000000"/>
        <rFont val="Tahoma"/>
        <family val="2"/>
      </rPr>
      <t xml:space="preserve"> "Terminada" </t>
    </r>
  </si>
  <si>
    <t>5. Seguimiento</t>
  </si>
  <si>
    <t>5.1</t>
  </si>
  <si>
    <t>Realizar el seguimiento al Mapa de Riesgos de Corrupción y a la implementación del Plan Anticorrupción y de Atención al Ciudadano - PAAC, para la vigencia 2021.</t>
  </si>
  <si>
    <t>Realizar tres (3) ejercicios de seguimiento al cumplimiento de las acciones del Plan Anticorrupción y de Atención al Ciudadano - PAAC  y de la Matriz de Riesgos de Corrupción de la vigencia.
1. Primer seguimiento: Con corte al 30 de abril.
2. Segundo seguimiento: Con corte al 31 de agosto. 
3. Tercer seguimiento: Con corte al 31 de diciembre.</t>
  </si>
  <si>
    <t>Tres (3) matrices de seguimiento al PAAC y matriz de riesgos de corrupción publicadas en el botón de transparencia.</t>
  </si>
  <si>
    <t>Número de seguimientos realizados / Total seguimientos programados</t>
  </si>
  <si>
    <t>Jefe oficina de Control Interno.</t>
  </si>
  <si>
    <r>
      <t xml:space="preserve">Análisis OCI: </t>
    </r>
    <r>
      <rPr>
        <sz val="8"/>
        <color rgb="FF000000"/>
        <rFont val="Tahoma"/>
        <family val="2"/>
      </rPr>
      <t xml:space="preserve">Se realizó y publicó en la página web, el primer seguimiento al Plan Anticorrupción y de Atención al Ciudadano - PAAC  y a la Matriz de Riesgos de Corrupción de la vigencia., correspondiente al primer cuatrimestre de la vigencia. Se publicaron las respectivas matrices y el Informe de seguimiento, de acuerdo con el correo de soporte. Se califica la acción como </t>
    </r>
    <r>
      <rPr>
        <b/>
        <sz val="8"/>
        <color rgb="FF000000"/>
        <rFont val="Tahoma"/>
        <family val="2"/>
      </rPr>
      <t>"En proceso",</t>
    </r>
    <r>
      <rPr>
        <sz val="8"/>
        <color rgb="FF000000"/>
        <rFont val="Tahoma"/>
        <family val="2"/>
      </rPr>
      <t xml:space="preserve"> de acuerdo con la programación de los otros dos seguimientos.</t>
    </r>
  </si>
  <si>
    <t>Mónica Virgüéz</t>
  </si>
  <si>
    <t xml:space="preserve">1. Segundo Informe de seguimiento Plan Anticorrupción y de Atención al Ciudadano - PAAC  y de la Matriz de Riesgos de Corrupción de la vigencia 2021, con corte a 31 de agosto.
2. Publicación en la página web según confirmación del Área Digital del 25/10/2021.
</t>
  </si>
  <si>
    <r>
      <t xml:space="preserve">Reporte OCI: </t>
    </r>
    <r>
      <rPr>
        <sz val="8"/>
        <color rgb="FF000000"/>
        <rFont val="Tahoma"/>
        <family val="2"/>
      </rPr>
      <t xml:space="preserve">Se realizó y publicó en la página web, el segundo seguimiento al Plan Anticorrupción y de Atención al Ciudadano - PAAC  y a la Matriz de Riesgos de Corrupción de la vigencia, correspondiente al segundo cuatrimestre de la vigencia. Se publicaron las respectivas matrices y el Informe de seguimiento, de acuerdo con el correo del área Digital. Se califica la acción como </t>
    </r>
    <r>
      <rPr>
        <b/>
        <sz val="8"/>
        <color rgb="FF000000"/>
        <rFont val="Tahoma"/>
        <family val="2"/>
      </rPr>
      <t>"En proceso",</t>
    </r>
    <r>
      <rPr>
        <sz val="8"/>
        <color rgb="FF000000"/>
        <rFont val="Tahoma"/>
        <family val="2"/>
      </rPr>
      <t xml:space="preserve"> de acuerdo con la fecha de finalización del tercer seguimiento.</t>
    </r>
  </si>
  <si>
    <t>Componente 3:  Rendición de cuentas</t>
  </si>
  <si>
    <t>1. Información de calidad y en lenguaje comprensible</t>
  </si>
  <si>
    <t>Socializar a través de  redes sociales y la página web del Canal la estrategia de rendición de cuentas</t>
  </si>
  <si>
    <t>1. Diseñar el material para su publicación
2. Publicar el material en redes sociales y página web</t>
  </si>
  <si>
    <t xml:space="preserve">Una (1) socialización realizada en redes sociales y página web </t>
  </si>
  <si>
    <t xml:space="preserve">Comunicaciones realizadas/ Comunicaciones programadas </t>
  </si>
  <si>
    <t xml:space="preserve">
Profesional Universitario de Planeación
Equipo digital 
</t>
  </si>
  <si>
    <r>
      <rPr>
        <b/>
        <sz val="8"/>
        <color rgb="FF000000"/>
        <rFont val="Tahoma"/>
        <family val="2"/>
      </rPr>
      <t xml:space="preserve">Reporte Planeación: </t>
    </r>
    <r>
      <rPr>
        <sz val="8"/>
        <color rgb="FF000000"/>
        <rFont val="Tahoma"/>
        <family val="2"/>
      </rPr>
      <t xml:space="preserve">Esta actividad iniciará en el tercer cuatrimestre del año.
</t>
    </r>
    <r>
      <rPr>
        <b/>
        <sz val="8"/>
        <color rgb="FF000000"/>
        <rFont val="Tahoma"/>
        <family val="2"/>
      </rPr>
      <t xml:space="preserve">Reporte Digital: </t>
    </r>
    <r>
      <rPr>
        <sz val="8"/>
        <color rgb="FF000000"/>
        <rFont val="Tahoma"/>
        <family val="2"/>
      </rPr>
      <t xml:space="preserve">No presentan reporte de avance para este cuatrimestre.
</t>
    </r>
    <r>
      <rPr>
        <b/>
        <sz val="8"/>
        <color rgb="FF000000"/>
        <rFont val="Tahoma"/>
        <family val="2"/>
      </rPr>
      <t xml:space="preserve">Análisis OCI: </t>
    </r>
    <r>
      <rPr>
        <sz val="8"/>
        <color rgb="FF000000"/>
        <rFont val="Tahoma"/>
        <family val="2"/>
      </rPr>
      <t xml:space="preserve"> Conforme a lo reportado, se califica </t>
    </r>
    <r>
      <rPr>
        <b/>
        <sz val="8"/>
        <color rgb="FF000000"/>
        <rFont val="Tahoma"/>
        <family val="2"/>
      </rPr>
      <t>"Sin Iniciar".</t>
    </r>
  </si>
  <si>
    <t>SIN INICIAR</t>
  </si>
  <si>
    <t>Diana Romero
Mónica Virgüéz</t>
  </si>
  <si>
    <t>1. Matriz de publicaciones realizadas en redes sociales.</t>
  </si>
  <si>
    <r>
      <rPr>
        <b/>
        <sz val="8"/>
        <color rgb="FF000000"/>
        <rFont val="Tahoma"/>
        <family val="2"/>
      </rPr>
      <t>Reporte Planeación:</t>
    </r>
    <r>
      <rPr>
        <sz val="8"/>
        <color rgb="FF000000"/>
        <rFont val="Tahoma"/>
        <family val="2"/>
      </rPr>
      <t xml:space="preserve"> La estrategia fue socializada en página web desde el primer trimestre de 2021, por su parte, en las redes sociales fue difundida en conjunto con las piezas de logros de gestión diseñadas para el proceso de Rendición de Cuentas. 
</t>
    </r>
    <r>
      <rPr>
        <b/>
        <sz val="8"/>
        <color rgb="FF000000"/>
        <rFont val="Tahoma"/>
        <family val="2"/>
      </rPr>
      <t xml:space="preserve">Reporte Digital: </t>
    </r>
    <r>
      <rPr>
        <sz val="8"/>
        <color rgb="FF000000"/>
        <rFont val="Tahoma"/>
        <family val="2"/>
      </rPr>
      <t xml:space="preserve">No presenta reporte de avance para este cuatrimestre al igual que para el anterior.
</t>
    </r>
    <r>
      <rPr>
        <b/>
        <sz val="8"/>
        <color rgb="FF000000"/>
        <rFont val="Tahoma"/>
        <family val="2"/>
      </rPr>
      <t>Análisis OCI:</t>
    </r>
    <r>
      <rPr>
        <sz val="8"/>
        <color rgb="FF000000"/>
        <rFont val="Tahoma"/>
        <family val="2"/>
      </rPr>
      <t xml:space="preserve"> Se verifica la publicación en la página Web institucional de la estrategia de rendición de cuentas de la vigencia 2021, así mismo, se evidencian publicaciones en las redes sociales de Capital, de los logros obtenidos por las diferentes áreas durante la vigencia.
Teniendo en cuenta que se dio cumplimiento a las acciones propuestas, se califica la acción como </t>
    </r>
    <r>
      <rPr>
        <b/>
        <sz val="8"/>
        <color rgb="FF000000"/>
        <rFont val="Tahoma"/>
        <family val="2"/>
      </rPr>
      <t>"Terminada"</t>
    </r>
  </si>
  <si>
    <t>2. Diálogo de doble vía con la ciudadanía y sus organizaciones</t>
  </si>
  <si>
    <t>2.1</t>
  </si>
  <si>
    <t>Participar en la jornada de rendición de cuentas del sector y publicar el material en los medios pertinentes.</t>
  </si>
  <si>
    <t>1. Preparar la información a presentar en la jornada de rendición de cuentas (50%).
2. Participar en la jornada de rendición de acuerdo a los lineamientos del distrito y del sector (25%).
3. Publicar el material producto de la rendición de cuentas en la página web (25%).</t>
  </si>
  <si>
    <t xml:space="preserve">Una (1) jornada de rendición de cuentas </t>
  </si>
  <si>
    <t>(Porcentaje de avance en las fases propuestas * ponderación) / 100%</t>
  </si>
  <si>
    <t>Profesional Universitario de Planeación
Equipo digital.</t>
  </si>
  <si>
    <t>De conformidad con el cronograma definido desde la administración distrital para el sector.</t>
  </si>
  <si>
    <r>
      <rPr>
        <b/>
        <sz val="8"/>
        <color rgb="FF000000"/>
        <rFont val="Tahoma"/>
        <family val="2"/>
      </rPr>
      <t xml:space="preserve">Reporte Planeación: </t>
    </r>
    <r>
      <rPr>
        <sz val="8"/>
        <color rgb="FF000000"/>
        <rFont val="Tahoma"/>
        <family val="2"/>
      </rPr>
      <t xml:space="preserve">Esta actividad iniciará en el tercer cuatrimestre del año.
</t>
    </r>
    <r>
      <rPr>
        <b/>
        <sz val="8"/>
        <color rgb="FF000000"/>
        <rFont val="Tahoma"/>
        <family val="2"/>
      </rPr>
      <t>Reporte Digital:</t>
    </r>
    <r>
      <rPr>
        <sz val="8"/>
        <color rgb="FF000000"/>
        <rFont val="Tahoma"/>
        <family val="2"/>
      </rPr>
      <t xml:space="preserve"> No presentan reporte de avance para este cuatrimestre.
</t>
    </r>
    <r>
      <rPr>
        <b/>
        <sz val="8"/>
        <color rgb="FF000000"/>
        <rFont val="Tahoma"/>
        <family val="2"/>
      </rPr>
      <t xml:space="preserve">Análisis OCI: </t>
    </r>
    <r>
      <rPr>
        <sz val="8"/>
        <color rgb="FF000000"/>
        <rFont val="Tahoma"/>
        <family val="2"/>
      </rPr>
      <t xml:space="preserve">Conforme a lo reportado, se califica como </t>
    </r>
    <r>
      <rPr>
        <b/>
        <sz val="8"/>
        <color rgb="FF000000"/>
        <rFont val="Tahoma"/>
        <family val="2"/>
      </rPr>
      <t>"Sin Iniciar".</t>
    </r>
  </si>
  <si>
    <t>1. Reporte Planeación: Informe de audiencia de rendición de cuentas en la página web de la entidad: https://www.canalcapital.gov.co/sites/default/files/informes-gestion-evaluacion-auditoria/rendicion-cuentas/Informe-de-Audiencia-de-Rendicion-de-Cuentas-2021.pdf s.</t>
  </si>
  <si>
    <r>
      <rPr>
        <b/>
        <sz val="8"/>
        <color rgb="FF000000"/>
        <rFont val="Tahoma"/>
        <family val="2"/>
      </rPr>
      <t>Reporte Planeación:</t>
    </r>
    <r>
      <rPr>
        <sz val="8"/>
        <color rgb="FF000000"/>
        <rFont val="Tahoma"/>
        <family val="2"/>
      </rPr>
      <t xml:space="preserve"> El Canal participó en la jornada de Rendición de Cuentas sectorial llevada a cabo el 3 de diciembre. Asimismo, se difundieron en redes las piezas de hitos de gestión solicitadas por la SCRD. 
</t>
    </r>
    <r>
      <rPr>
        <b/>
        <sz val="8"/>
        <color rgb="FF000000"/>
        <rFont val="Tahoma"/>
        <family val="2"/>
      </rPr>
      <t xml:space="preserve">Reporte Digital: </t>
    </r>
    <r>
      <rPr>
        <sz val="8"/>
        <color rgb="FF000000"/>
        <rFont val="Tahoma"/>
        <family val="2"/>
      </rPr>
      <t xml:space="preserve">No presenta reporte de avance para este cuatrimestre al igual que para el anterior.
</t>
    </r>
    <r>
      <rPr>
        <b/>
        <sz val="8"/>
        <color rgb="FF000000"/>
        <rFont val="Tahoma"/>
        <family val="2"/>
      </rPr>
      <t xml:space="preserve">Análisis OCI: </t>
    </r>
    <r>
      <rPr>
        <sz val="8"/>
        <color rgb="FF000000"/>
        <rFont val="Tahoma"/>
        <family val="2"/>
      </rPr>
      <t xml:space="preserve">Se verifica la elaboración del informe de rendición de cuentas del año 2021, la  participación del Canal en la jornada de rendición de cuentas del sector cultura, llevado a cabo el día 3 de diciembre de 2021 y la publicación del informe en la página web institucional.
Teniendo en cuenta que se dio cumplimiento a las acciones propuestas, se califica la acción como </t>
    </r>
    <r>
      <rPr>
        <b/>
        <sz val="8"/>
        <color rgb="FF000000"/>
        <rFont val="Tahoma"/>
        <family val="2"/>
      </rPr>
      <t>"Terminada"</t>
    </r>
  </si>
  <si>
    <t>2.2</t>
  </si>
  <si>
    <t xml:space="preserve">Diseñar y presentar a través de redes sociales material informativo que permite presentar los avances en la gestión institucional y administrativa del Canal </t>
  </si>
  <si>
    <t xml:space="preserve">1. Diseñar el material para su publicación.
2. Publicar el material en redes sociales y página web. </t>
  </si>
  <si>
    <t>Una (1) comunicación realizada en el año</t>
  </si>
  <si>
    <t>Profesional Universitario de Planeación
Coordinadora de Prensa y Comunicaciones (fase de diseño del material)
Equipo digital (fase de divulgación en redes y página web)</t>
  </si>
  <si>
    <r>
      <t xml:space="preserve">Reporte Comunicaciones: </t>
    </r>
    <r>
      <rPr>
        <sz val="8"/>
        <color rgb="FF000000"/>
        <rFont val="Tahoma"/>
        <family val="2"/>
      </rPr>
      <t xml:space="preserve">Teniendo en cuenta que la rendición de cuentas es un evento que surge a fin de año para la fecha aún no se ha empezado a trabajar en las acciones correspondientes.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</si>
  <si>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t>Jizeth González</t>
  </si>
  <si>
    <t>1. HITOS RENDICIÓN CUENTAS SCRD
2. RENDICIÓN DE CUENTAS PROPIA (CAPITAL)</t>
  </si>
  <si>
    <r>
      <rPr>
        <b/>
        <sz val="8"/>
        <color rgb="FF000000"/>
        <rFont val="Tahoma"/>
        <family val="2"/>
      </rPr>
      <t>Reporte Comunicaciones:</t>
    </r>
    <r>
      <rPr>
        <sz val="8"/>
        <color rgb="FF000000"/>
        <rFont val="Tahoma"/>
        <family val="2"/>
      </rPr>
      <t xml:space="preserve"> La coordinación de prensa y comunicaciones apoyó con el diseño de las dos presentaciones que fueron expuestas por la Gerente tanto en la redición de cuentas del sector cultura como en la rendición de cuentas propia de la entidad.
</t>
    </r>
    <r>
      <rPr>
        <b/>
        <sz val="8"/>
        <color rgb="FF000000"/>
        <rFont val="Tahoma"/>
        <family val="2"/>
      </rPr>
      <t xml:space="preserve">Análisis OCI: </t>
    </r>
    <r>
      <rPr>
        <sz val="8"/>
        <color rgb="FF000000"/>
        <rFont val="Tahoma"/>
        <family val="2"/>
      </rPr>
      <t xml:space="preserve">Se adelanta la verificación de la presentación sobre rendición de cuentas entregada por el área; de igual manera se adelantó la revisión de redes sociales [Instagram, página web] con el fin de evidenciar la publicación formulada en el Plan, observando que se realizó la publicación de diversas piezas referente al balance entregado por Capital para la vigencia 2021. 
Teniendo en cuenta lo anterior, se califica la acción como </t>
    </r>
    <r>
      <rPr>
        <b/>
        <sz val="8"/>
        <color rgb="FF000000"/>
        <rFont val="Tahoma"/>
        <family val="2"/>
      </rPr>
      <t xml:space="preserve">"Terminada" </t>
    </r>
    <r>
      <rPr>
        <sz val="8"/>
        <color rgb="FF000000"/>
        <rFont val="Tahoma"/>
        <family val="2"/>
      </rPr>
      <t xml:space="preserve">y se recomienda al área adelantar la entrega de la totalidad de los soportes correspondientes sobre la ejecución de las actividades. </t>
    </r>
  </si>
  <si>
    <t>2.3</t>
  </si>
  <si>
    <t>Realizar jornada virtual de rendición de cuentas que permita el acercamiento de los grupos de valor con la entidad a través del uso de TIC</t>
  </si>
  <si>
    <t xml:space="preserve">
1. Preparar la información a presentar en los jornada de rendición de cuentas (40%).
2. Desarrollar espacios virtuales de rendición de cuentas a (50%)
3. Presentar los resultados a través del botón de transparencia de la página web del Canal (10%).</t>
  </si>
  <si>
    <t xml:space="preserve">Una (1) jornada de rendición de cuentas realizadas de manera virtual </t>
  </si>
  <si>
    <t>Profesional Universitario de Planeación.
Equipo digital.</t>
  </si>
  <si>
    <t xml:space="preserve">1. Informe de audiencia de rendición de cuentas en la página web de la entidad: https://www.canalcapital.gov.co/sites/default/files/informes-gestion-evaluacion-auditoria/rendicion-cuentas/Informe-de-Audiencia-de-Rendicion-de-Cuentas-2021.pdf </t>
  </si>
  <si>
    <r>
      <t xml:space="preserve">Reporte Planeación: </t>
    </r>
    <r>
      <rPr>
        <sz val="8"/>
        <color rgb="FF000000"/>
        <rFont val="Tahoma"/>
        <family val="2"/>
      </rPr>
      <t xml:space="preserve">El 17 de diciembre se llevó a cabo la audiencia pública institucional de Capital, esta se transmitió por redes sociales, página web y señal de televisión para permitir el acercamiento ciudadano por medio de las TIC. 
</t>
    </r>
    <r>
      <rPr>
        <b/>
        <sz val="8"/>
        <color rgb="FF000000"/>
        <rFont val="Tahoma"/>
        <family val="2"/>
      </rPr>
      <t xml:space="preserve">Análisis OCI: </t>
    </r>
    <r>
      <rPr>
        <sz val="8"/>
        <color rgb="FF000000"/>
        <rFont val="Tahoma"/>
        <family val="2"/>
      </rPr>
      <t xml:space="preserve">Se verifican los soportes remitidos por el área de Planeación observando que se consolidó el informe de rendición de cuentas de la vigencia 2021 y se procedió a la publicación en la intranet y botón de transparencia, así como el boletín interno No. 45 de diciembre de 2021. 
Teniendo en cuenta lo anterior, se califica la acción como </t>
    </r>
    <r>
      <rPr>
        <b/>
        <sz val="8"/>
        <color rgb="FF000000"/>
        <rFont val="Tahoma"/>
        <family val="2"/>
      </rPr>
      <t xml:space="preserve">"Terminada" </t>
    </r>
    <r>
      <rPr>
        <sz val="8"/>
        <color rgb="FF000000"/>
        <rFont val="Tahoma"/>
        <family val="2"/>
      </rPr>
      <t xml:space="preserve">y se recomienda a las áreas coordinar el seguimiento y reporte de lo ejecutado. </t>
    </r>
  </si>
  <si>
    <t>3. Incentivos para motivar la cultura de la rendición y petición de cuentas</t>
  </si>
  <si>
    <t>3.2</t>
  </si>
  <si>
    <t xml:space="preserve">Divulgar entre los grupos de valor internos los resultados de los ejercicios de rendición de cuentas adelantados por el Canal. </t>
  </si>
  <si>
    <t>1. Elaborar el documento con los resultados de la rendición de cuentas adelantada.
2. Publicar el material en la intranet y a través del correo institucional</t>
  </si>
  <si>
    <t>Una (1) comunicación  realizada en el año sobre el resultado de la rendición de cuentas.</t>
  </si>
  <si>
    <t>Profesional Universitario de Planeación
Coordinadora de Prensa y Comunicaciones.</t>
  </si>
  <si>
    <t>1. BOLETIN No 45
2. INFORME DE RENDICIÓN DE CUENTAS</t>
  </si>
  <si>
    <r>
      <t xml:space="preserve">Reporte Comunicaciones: </t>
    </r>
    <r>
      <rPr>
        <sz val="8"/>
        <color rgb="FF000000"/>
        <rFont val="Tahoma"/>
        <family val="2"/>
      </rPr>
      <t xml:space="preserve">La coordinación de prensa y comunicaciones apoyó con el diseño del informe de rendición de cuentas que fue cargado en la intranet por parte del área de planeación. Seguido a esto, la coordinación apoyó con la divulgación de los resultados de la rendición con sus colaboradores a través del boletín interno de Capital.
</t>
    </r>
    <r>
      <rPr>
        <b/>
        <sz val="8"/>
        <color rgb="FF000000"/>
        <rFont val="Tahoma"/>
        <family val="2"/>
      </rPr>
      <t xml:space="preserve">Análisis OCI: </t>
    </r>
    <r>
      <rPr>
        <sz val="8"/>
        <color rgb="FF000000"/>
        <rFont val="Tahoma"/>
        <family val="2"/>
      </rPr>
      <t xml:space="preserve">Se adelanta la verificación de lo informado por el área, evidenciando la socialización del informe mediante Boletín No. 45 de diciembre de 2021, así como la publicación del informe en la intranet y botón de transparencia de Capital, de conformidad con lo formulado en el Plan. Teniendo en cuenta lo anterior, se califica la acción como </t>
    </r>
    <r>
      <rPr>
        <b/>
        <sz val="8"/>
        <color rgb="FF000000"/>
        <rFont val="Tahoma"/>
        <family val="2"/>
      </rPr>
      <t>"Terminada"</t>
    </r>
    <r>
      <rPr>
        <sz val="8"/>
        <color rgb="FF000000"/>
        <rFont val="Tahoma"/>
        <family val="2"/>
      </rPr>
      <t xml:space="preserve">. </t>
    </r>
    <r>
      <rPr>
        <b/>
        <sz val="8"/>
        <color rgb="FF000000"/>
        <rFont val="Tahoma"/>
        <family val="2"/>
      </rPr>
      <t xml:space="preserve">
</t>
    </r>
  </si>
  <si>
    <t>4. Evaluación y retroalimentación a  la gestión institucional</t>
  </si>
  <si>
    <t>4.1</t>
  </si>
  <si>
    <t>Evaluar las jornadas de rendición de cuentas desarrolladas con los grupos de valor externos del Canal.</t>
  </si>
  <si>
    <t>1. Diseñar el material de evaluación de la RdC (40%).
2. Aplicar la evaluación de la rendición de cuentas (20%).
3. Consolidar la información y  presentar resultados (40%).</t>
  </si>
  <si>
    <t>Una (1) evaluación sobre la rendición de cuentas realizada y sistematizada</t>
  </si>
  <si>
    <t xml:space="preserve">Profesional Universitario de Planeación.
Coordinadora de Prensa y Comunicaciones.
Auxiliar de atención al ciudadano </t>
  </si>
  <si>
    <r>
      <t xml:space="preserve">Reporte Comunicaciones: </t>
    </r>
    <r>
      <rPr>
        <sz val="8"/>
        <color rgb="FF000000"/>
        <rFont val="Tahoma"/>
        <family val="2"/>
      </rPr>
      <t xml:space="preserve">Teniendo en cuenta que la rendición de cuentas es un evento que surge a fin de año para la fecha aún no se ha empezado a trabajar en las acciones correspondientes.
</t>
    </r>
    <r>
      <rPr>
        <b/>
        <sz val="8"/>
        <color rgb="FF000000"/>
        <rFont val="Tahoma"/>
        <family val="2"/>
      </rPr>
      <t xml:space="preserve">Reporte At. Ciudadano: </t>
    </r>
    <r>
      <rPr>
        <sz val="8"/>
        <color rgb="FF000000"/>
        <rFont val="Tahoma"/>
        <family val="2"/>
      </rPr>
      <t xml:space="preserve">No se ha realizado ningún avance sobre esta acción.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</si>
  <si>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t xml:space="preserve">1. Encuesta de percepción: https://www.canalcapital.gov.co/sites/default/files/informes-gestion-evaluacion-auditoria/rendicion-cuentas/Informe-de-Audiencia-de-Rendicion-de-Cuentas-2021.pdf </t>
  </si>
  <si>
    <t>4.2</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</si>
  <si>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</si>
  <si>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</si>
  <si>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Dos (2) informes de seguimiento al plan de acción.</t>
  </si>
  <si>
    <r>
      <rPr>
        <b/>
        <sz val="8"/>
        <color rgb="FF000000"/>
        <rFont val="Tahoma"/>
        <family val="2"/>
      </rPr>
      <t xml:space="preserve">Reporte Planeación: </t>
    </r>
    <r>
      <rPr>
        <sz val="8"/>
        <color rgb="FF000000"/>
        <rFont val="Tahoma"/>
        <family val="2"/>
      </rPr>
      <t xml:space="preserve">"Se realizó la publicación en el botón de transparencia de la página web de la entidad numeral 4.3. Plan de Acción, la información referente al seguimiento del Plan de Acción Institucional a través de los siguientes instrumentos: 
* Informe de Seguimiento al Plan de Acción Institucional - Semestre 1
* Reporte de indicadores Capital 2021 - Semestre 1
Así mismo, dicha información está publicada en la intranet en la ruta:  Inicio &gt; MIPG &gt; Direccionamiento Estratégico &gt; Plan de acción institucional &gt; 2021 &gt; Seguimientos" 
</t>
    </r>
    <r>
      <rPr>
        <b/>
        <sz val="8"/>
        <color rgb="FF000000"/>
        <rFont val="Tahoma"/>
        <family val="2"/>
      </rPr>
      <t xml:space="preserve">Análisis OCI: </t>
    </r>
    <r>
      <rPr>
        <sz val="8"/>
        <color rgb="FF000000"/>
        <rFont val="Tahoma"/>
        <family val="2"/>
      </rPr>
      <t xml:space="preserve">Para la vigencia 2020, debían realizarse y  publicarse 2 informes de seguimiento al Plan de Acción Institucional, con plazo hasta el 31/01/2021, en la página web de la entidad solo se publicó un informe. Por lo tanto, esta acción fue incumplida.
Para esta vigencia, de igual manera de deben realizar 2 informes de seguimiento y publicarlo en la página web de la entidad, se evidencia la consolidación y publicación del seguimiento al plan de acción para el primer semestre de 2021, para el segundo semestre se espera su consolidación y publicación en enero de 2022. 
Conforme a lo reportado, se califica como </t>
    </r>
    <r>
      <rPr>
        <b/>
        <sz val="8"/>
        <color rgb="FF000000"/>
        <rFont val="Tahoma"/>
        <family val="2"/>
      </rPr>
      <t>"En Proceso".</t>
    </r>
  </si>
  <si>
    <t>1. Informe de plan de acción publicado en la página web en la ruta:  https://www.canalcapital.gov.co/content/plan-acci%C3%B3n</t>
  </si>
  <si>
    <r>
      <rPr>
        <b/>
        <sz val="8"/>
        <color rgb="FF000000"/>
        <rFont val="Tahoma"/>
        <family val="2"/>
      </rPr>
      <t>Reporte Planeación:</t>
    </r>
    <r>
      <rPr>
        <sz val="8"/>
        <color rgb="FF000000"/>
        <rFont val="Tahoma"/>
        <family val="2"/>
      </rPr>
      <t xml:space="preserve"> Ya se cuenta con el primer informe publicado referente al primer semestre del año 2021, respecto al informe del segundo semestre el mismo será publicado antes del 31 de enero teniendo en cuenta los tiempos definidos para dicha publicación con los resultados consolidados del Plan de Acción general.  
</t>
    </r>
    <r>
      <rPr>
        <b/>
        <sz val="8"/>
        <color rgb="FF000000"/>
        <rFont val="Tahoma"/>
        <family val="2"/>
      </rPr>
      <t>Análisis OCI:</t>
    </r>
    <r>
      <rPr>
        <sz val="8"/>
        <color rgb="FF000000"/>
        <rFont val="Tahoma"/>
        <family val="2"/>
      </rPr>
      <t xml:space="preserve"> Se evidencia la elaboración y publicación en la página web institucional, del informe de seguimiento  de plan de acción del primer semestre de 2021. 
Conforme a lo reportado, y teniendo en cuenta el plazo de publicación del informe de seguimiento del segundo semestre, se califica como </t>
    </r>
    <r>
      <rPr>
        <b/>
        <sz val="8"/>
        <color rgb="FF000000"/>
        <rFont val="Tahoma"/>
        <family val="2"/>
      </rPr>
      <t>"En Proceso"</t>
    </r>
    <r>
      <rPr>
        <sz val="8"/>
        <color rgb="FF000000"/>
        <rFont val="Tahoma"/>
        <family val="2"/>
      </rPr>
      <t>.</t>
    </r>
  </si>
  <si>
    <t>Componente 4: Mecanismos para mejorar la atención al ciudadano.</t>
  </si>
  <si>
    <t>1. Estructura administrativa y direccionamiento estratégico.</t>
  </si>
  <si>
    <t>Realizar la revisión de los informes de servicio al ciudadano una vez al año.</t>
  </si>
  <si>
    <t>1. Convocar Comité Institucional de Gestión y Desempeño en el que se incluya la temática de Atención al Ciudadano (20%).
2. Realizar el Comité (80%).</t>
  </si>
  <si>
    <t>Una (1) reunión de comité con la temática de servicio al ciudadano.</t>
  </si>
  <si>
    <t>Planeación 
Auxiliar de Atención al Ciudadano.</t>
  </si>
  <si>
    <r>
      <t xml:space="preserve">Reporte At. Ciudadano: </t>
    </r>
    <r>
      <rPr>
        <sz val="8"/>
        <color rgb="FF000000"/>
        <rFont val="Tahoma"/>
        <family val="2"/>
      </rPr>
      <t xml:space="preserve">No se ha realizado ningún avance sobre esta acción.
</t>
    </r>
    <r>
      <rPr>
        <b/>
        <sz val="8"/>
        <color rgb="FF000000"/>
        <rFont val="Tahoma"/>
        <family val="2"/>
      </rPr>
      <t xml:space="preserve">Análisis OCI: </t>
    </r>
    <r>
      <rPr>
        <sz val="8"/>
        <color rgb="FF000000"/>
        <rFont val="Tahoma"/>
        <family val="2"/>
      </rPr>
      <t xml:space="preserve">Teniendo en cuenta lo informado por el área, se califica la acción con alerta </t>
    </r>
    <r>
      <rPr>
        <b/>
        <sz val="8"/>
        <color rgb="FF000000"/>
        <rFont val="Tahoma"/>
        <family val="2"/>
      </rPr>
      <t>"Sin Iniciar"</t>
    </r>
    <r>
      <rPr>
        <sz val="8"/>
        <color rgb="FF000000"/>
        <rFont val="Tahoma"/>
        <family val="2"/>
      </rPr>
      <t xml:space="preserve"> y se recomienda adelantar las acciones formuladas dentro de los tiempos establecidos para tal fin. </t>
    </r>
  </si>
  <si>
    <t>1. 16.11.2021 - CIGD Sesión 4
2. 2021.11.16-Acta CIGD MIPG.</t>
  </si>
  <si>
    <t>Divulgar entre los grupos de valor internos los mecanismos definidos para la gestión de buenas prácticas en materia de servicio a la Ciudadanía a través de los canales de comunicación internos del Canal (intranet y correo institucional).</t>
  </si>
  <si>
    <t xml:space="preserve">1. Diseñar el material para su publicación
2. Publicar el material </t>
  </si>
  <si>
    <t xml:space="preserve">Cuatro (4)  comunicaciones realizadas en el año </t>
  </si>
  <si>
    <t>Auxiliar de Atención al Ciudadano.</t>
  </si>
  <si>
    <r>
      <rPr>
        <b/>
        <sz val="8"/>
        <color rgb="FF000000"/>
        <rFont val="Tahoma"/>
        <family val="2"/>
      </rPr>
      <t xml:space="preserve">Reporte At. Ciudadano: </t>
    </r>
    <r>
      <rPr>
        <sz val="8"/>
        <color rgb="FF000000"/>
        <rFont val="Tahoma"/>
        <family val="2"/>
      </rPr>
      <t xml:space="preserve">Se envió en el mes de mayo y en el mes de julio la solicitud de publicación de las piezas informativas las cuales fueron publicadas en el boletín de los meses respectivo.
</t>
    </r>
    <r>
      <rPr>
        <b/>
        <sz val="8"/>
        <color rgb="FF000000"/>
        <rFont val="Tahoma"/>
        <family val="2"/>
      </rPr>
      <t xml:space="preserve">Análisis OCI: </t>
    </r>
    <r>
      <rPr>
        <sz val="8"/>
        <color rgb="FF000000"/>
        <rFont val="Tahoma"/>
        <family val="2"/>
      </rPr>
      <t xml:space="preserve">Se observan las piezas informativas sobre el protocolo de atención virtual publicada el 12 de mayo de 2021 en el boletín interno N.13, así como la pieza sobre la respuesta a un derecho de petición, la cual fue publicada en el boletín interno N.22 del 15 de julio de 2021. 
Teniendo en cuenta que se le ha dado continuidad a la ejecución de lo formulado, la acción se califica como </t>
    </r>
    <r>
      <rPr>
        <b/>
        <sz val="8"/>
        <color rgb="FF000000"/>
        <rFont val="Tahoma"/>
        <family val="2"/>
      </rPr>
      <t>"En Proceso"</t>
    </r>
    <r>
      <rPr>
        <sz val="8"/>
        <color rgb="FF000000"/>
        <rFont val="Tahoma"/>
        <family val="2"/>
      </rPr>
      <t xml:space="preserve"> y se recomienda al área tener en cuenta las fechas de ejecución establecidas para dar cabal cumplimiento a lo formulado para la última pieza planteada.</t>
    </r>
  </si>
  <si>
    <t>1. Correo de solicitud y de confirmación de publicación.
2. Boletín de comunicaciones internas</t>
  </si>
  <si>
    <r>
      <t xml:space="preserve">Reporte At. Ciudadano: </t>
    </r>
    <r>
      <rPr>
        <sz val="8"/>
        <color rgb="FF000000"/>
        <rFont val="Tahoma"/>
        <family val="2"/>
      </rPr>
      <t>Teniendo en cuenta que la presente actividad tiene como resultado 4 comunicaciones en el año y que las mismas han sido publicadas y socializadas a través del boletín interno en los meses de marzo, mayo, julio y septiembre, para el ultimo cuatrimestre de la vigencia pasada solo se hizo una publicación en el mes de septiembre.</t>
    </r>
    <r>
      <rPr>
        <b/>
        <sz val="8"/>
        <color rgb="FF000000"/>
        <rFont val="Tahoma"/>
        <family val="2"/>
      </rPr>
      <t xml:space="preserve">
Análisis OCI: </t>
    </r>
    <r>
      <rPr>
        <sz val="8"/>
        <color rgb="FF000000"/>
        <rFont val="Tahoma"/>
        <family val="2"/>
      </rPr>
      <t xml:space="preserve">De conformidad con lo formulado en el Plan se adelantó la publicación de las cuatro (4) piezas informativas en el boletín interno de Capital; la pieza faltante con la temática "Tips para prestar un servicio efectivo" el 15 de septiembre de 2021 [Boletín interno #31]. Teniendo en cuenta lo anterior, se califica la acción como </t>
    </r>
    <r>
      <rPr>
        <b/>
        <sz val="8"/>
        <color rgb="FF000000"/>
        <rFont val="Tahoma"/>
        <family val="2"/>
      </rPr>
      <t>"Terminada"</t>
    </r>
    <r>
      <rPr>
        <sz val="8"/>
        <color rgb="FF000000"/>
        <rFont val="Tahoma"/>
        <family val="2"/>
      </rPr>
      <t>.</t>
    </r>
  </si>
  <si>
    <t>3. Talento Humano.</t>
  </si>
  <si>
    <t>3.1</t>
  </si>
  <si>
    <t xml:space="preserve">Publicar mensajes en los canales de comunicación internos (intranet y correo institucional) sobre los distintos tipos de canales de atención a la ciudadanía disponibles en el Canal </t>
  </si>
  <si>
    <t>1. Elaborar seis (6) piezas de comunicación con información asociada a los mecanismos de atención ciudadana
2. Socializar las piezas elaboradas en los canales de comunicación internos de la entidad.</t>
  </si>
  <si>
    <t>Seis (6) mensajes en el año asociados a los mecanismos de atención ciudadana</t>
  </si>
  <si>
    <t>(Mensajes publicados / Mensajes programados)*100.</t>
  </si>
  <si>
    <r>
      <t xml:space="preserve">Reporte At. Ciudadano: </t>
    </r>
    <r>
      <rPr>
        <sz val="8"/>
        <color rgb="FF000000"/>
        <rFont val="Tahoma"/>
        <family val="2"/>
      </rPr>
      <t xml:space="preserve">Se enviaron en los meses de junio y agosto las solicitudes de publicación de las piezas informativas las cuales fueron publicadas en el boletín de los meses respectivos.
</t>
    </r>
    <r>
      <rPr>
        <b/>
        <sz val="8"/>
        <color rgb="FF000000"/>
        <rFont val="Tahoma"/>
        <family val="2"/>
      </rPr>
      <t xml:space="preserve">Análisis OCI: </t>
    </r>
    <r>
      <rPr>
        <sz val="8"/>
        <color rgb="FF000000"/>
        <rFont val="Tahoma"/>
        <family val="2"/>
      </rPr>
      <t xml:space="preserve">Se adelanta la verificación de los soportes evidenciando que se realizó la publicación de dos (2) piezas correspondientes a Atención al Ciudadano en los boletines internos N.28 del 25 de agosto de 2021 y N.18 del 16 de junio de 2021 respectivamente. 
Teniendo en cuenta lo anterior, se califica la acción </t>
    </r>
    <r>
      <rPr>
        <b/>
        <sz val="8"/>
        <color rgb="FF000000"/>
        <rFont val="Tahoma"/>
        <family val="2"/>
      </rPr>
      <t>"En Proceso"</t>
    </r>
    <r>
      <rPr>
        <sz val="8"/>
        <color rgb="FF000000"/>
        <rFont val="Tahoma"/>
        <family val="2"/>
      </rPr>
      <t xml:space="preserve"> y se recomienda dar continuidad a la ejecución de lo formulado dentro de los plazos establecidos para tal fin. </t>
    </r>
  </si>
  <si>
    <r>
      <t xml:space="preserve">Reporte At. Ciudadano: </t>
    </r>
    <r>
      <rPr>
        <sz val="8"/>
        <color rgb="FF000000"/>
        <rFont val="Tahoma"/>
        <family val="2"/>
      </rPr>
      <t xml:space="preserve">Se enviaron en los meses de septiembre, octubre y diciembre las solicitudes de publicación de las piezas informativas las cuales fueron publicadas en el boletín de los meses respectivos.
</t>
    </r>
    <r>
      <rPr>
        <b/>
        <sz val="8"/>
        <color rgb="FF000000"/>
        <rFont val="Tahoma"/>
        <family val="2"/>
      </rPr>
      <t xml:space="preserve">Análisis OCI: </t>
    </r>
    <r>
      <rPr>
        <sz val="8"/>
        <color rgb="FF000000"/>
        <rFont val="Tahoma"/>
        <family val="2"/>
      </rPr>
      <t xml:space="preserve">Se adelanta la verificación de los soportes remitidos, evidenciando la publicación de las piezas faltantes en los boletines No. 31 del 15 de septiembre de 2021, No. 37 del 27 de octubre de 2021 y No. 44 del 15 de diciembre de 2021 respectivamente, con temáticas asociadas a los mecanismos de atención al ciudadano con los que cuenta Capital de conformidad con lo formulado en el plan. 
Teniendo en cuenta lo anterior, se califica la acción como </t>
    </r>
    <r>
      <rPr>
        <b/>
        <sz val="8"/>
        <color rgb="FF000000"/>
        <rFont val="Tahoma"/>
        <family val="2"/>
      </rPr>
      <t>"Terminada"</t>
    </r>
    <r>
      <rPr>
        <sz val="8"/>
        <color rgb="FF000000"/>
        <rFont val="Tahoma"/>
        <family val="2"/>
      </rPr>
      <t xml:space="preserve">. </t>
    </r>
  </si>
  <si>
    <t>4. Normativo y procedimental.</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</si>
  <si>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</si>
  <si>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</si>
  <si>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</si>
  <si>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t>5. Relacionamiento con el ciudadano.</t>
  </si>
  <si>
    <t>5.2</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</si>
  <si>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</si>
  <si>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</si>
  <si>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Un (1) ejercicio documentado de cliente incógnito</t>
  </si>
  <si>
    <r>
      <t xml:space="preserve">Análisis OCI: </t>
    </r>
    <r>
      <rPr>
        <sz val="8"/>
        <color rgb="FF000000"/>
        <rFont val="Tahoma"/>
        <family val="2"/>
      </rPr>
      <t xml:space="preserve">Para el periodo de este reporte, no se presentan avances frente al ejercicio, por lo que se califica </t>
    </r>
    <r>
      <rPr>
        <b/>
        <sz val="8"/>
        <color rgb="FF000000"/>
        <rFont val="Tahoma"/>
        <family val="2"/>
      </rPr>
      <t xml:space="preserve">"Sin iniciar" </t>
    </r>
    <r>
      <rPr>
        <sz val="8"/>
        <color rgb="FF000000"/>
        <rFont val="Tahoma"/>
        <family val="2"/>
      </rPr>
      <t>y se hará seguimiento en el siguiente corte.</t>
    </r>
  </si>
  <si>
    <t>1. Memorando 1317  Socialización resultados del ejercicio de Cliente incógnito
2. Correo de remisión del Informe, del 09/12/2021</t>
  </si>
  <si>
    <r>
      <t xml:space="preserve">Reporte OCI: </t>
    </r>
    <r>
      <rPr>
        <sz val="8"/>
        <color rgb="FF000000"/>
        <rFont val="Tahoma"/>
        <family val="2"/>
      </rPr>
      <t xml:space="preserve">Para el periodo de este reporte, se realizó el ejercicio de cliente incógnito y se presentaron los resultados a la Gerencia y Secretaría General, a través del Memorando 1317. Por lo anterior, se califica como </t>
    </r>
    <r>
      <rPr>
        <b/>
        <sz val="8"/>
        <color rgb="FF000000"/>
        <rFont val="Tahoma"/>
        <family val="2"/>
      </rPr>
      <t>"Terminada".</t>
    </r>
  </si>
  <si>
    <t>5.3</t>
  </si>
  <si>
    <t xml:space="preserve">Revisar y actualizar la estrategia de caracterización  de usuarios del Canal </t>
  </si>
  <si>
    <t>1. Actualizar el documento "Caracterización de Usuarios y partes interesadas" (70%)
2. Publicación del documento (10%)
3.Divulgación del documento (20%)</t>
  </si>
  <si>
    <t>Un (1) documento de caracterización de usuarios y partes interesadas, publicado y divulgado</t>
  </si>
  <si>
    <r>
      <rPr>
        <b/>
        <sz val="8"/>
        <color rgb="FF000000"/>
        <rFont val="Tahoma"/>
        <family val="2"/>
      </rPr>
      <t xml:space="preserve">Reporte Planeación: </t>
    </r>
    <r>
      <rPr>
        <sz val="8"/>
        <color rgb="FF000000"/>
        <rFont val="Tahoma"/>
        <family val="2"/>
      </rPr>
      <t xml:space="preserve">Se avanzó en la creación del instrumento de recolección de información y se hizo la solicitud de dicha información a todos los responsables, así mismo se actualizó parcialmente el documento de Word de caracterización. 
</t>
    </r>
    <r>
      <rPr>
        <b/>
        <sz val="8"/>
        <color rgb="FF000000"/>
        <rFont val="Tahoma"/>
        <family val="2"/>
      </rPr>
      <t xml:space="preserve">Análisis OCI: </t>
    </r>
    <r>
      <rPr>
        <sz val="8"/>
        <color rgb="FF000000"/>
        <rFont val="Tahoma"/>
        <family val="2"/>
      </rPr>
      <t xml:space="preserve">Se evidencia la actualización de la herramienta para obtener la información de la caracterización de usuarios, el envío de esta a los responsables para su diligenciamiento y un borrador del documento en proceso de actualización.
Teniendo en cuenta lo anterior, se califica como </t>
    </r>
    <r>
      <rPr>
        <b/>
        <sz val="8"/>
        <color rgb="FF000000"/>
        <rFont val="Tahoma"/>
        <family val="2"/>
      </rPr>
      <t xml:space="preserve">"En proceso" </t>
    </r>
    <r>
      <rPr>
        <sz val="8"/>
        <color rgb="FF000000"/>
        <rFont val="Tahoma"/>
        <family val="2"/>
      </rPr>
      <t>esperando la adopción del documento definitivo, para su posterior  publicación y divulgación.</t>
    </r>
  </si>
  <si>
    <t>1. Estrategia de caracterización de usuarios y socialización a través de los canales de comunicación interna.</t>
  </si>
  <si>
    <r>
      <rPr>
        <b/>
        <sz val="8"/>
        <color rgb="FF000000"/>
        <rFont val="Tahoma"/>
        <family val="2"/>
      </rPr>
      <t xml:space="preserve">Reporte Planeación: </t>
    </r>
    <r>
      <rPr>
        <sz val="8"/>
        <color rgb="FF000000"/>
        <rFont val="Tahoma"/>
        <family val="2"/>
      </rPr>
      <t xml:space="preserve">Se finalizó la actualización de la estrategia de caracterización de usuarios la cual fue publicada en la página web y socializada a través de los canales de comunicación interna. 
</t>
    </r>
    <r>
      <rPr>
        <b/>
        <sz val="8"/>
        <color rgb="FF000000"/>
        <rFont val="Tahoma"/>
        <family val="2"/>
      </rPr>
      <t xml:space="preserve">Análisis OCI: </t>
    </r>
    <r>
      <rPr>
        <sz val="8"/>
        <color rgb="FF000000"/>
        <rFont val="Tahoma"/>
        <family val="2"/>
      </rPr>
      <t xml:space="preserve">Se verifican los documentos remitidos, evidenciando  La actualización del documento caracterización de usuarios, su publicación en la intranet institucional y su divulgación a través del boletín interno N° 34 de 2021.
Teniendo en cuenta lo anterior, se califica la acción como </t>
    </r>
    <r>
      <rPr>
        <b/>
        <sz val="8"/>
        <color rgb="FF000000"/>
        <rFont val="Tahoma"/>
        <family val="2"/>
      </rPr>
      <t>"Terminada"</t>
    </r>
  </si>
  <si>
    <t>Componente 5:  Mecanismos para la transparencia y acceso a la información pública</t>
  </si>
  <si>
    <t>1. Lineamientos de transparencia activa.</t>
  </si>
  <si>
    <t>Realizar revisiones periódicas a los contenidos de la página web relacionados con los documentos del botón de transparencia y derecho de acceso a la información pública.</t>
  </si>
  <si>
    <t>1. Realizar diagnóstico a la información publicada en la página web (Resolución 3564 de 2015). (50%)
2. Publicar la información remitida por las áreas en el botón de transparencia, de acuerdo con la estructura de la misma. (30%)  
3. Consolidar y socializar resultados sobre el estado de publicación de información en la página web (20%).</t>
  </si>
  <si>
    <t>Realizar una (1) revisión en el año</t>
  </si>
  <si>
    <t>(Porcentaje de avance en las fases propuestas* ponderación) / 100%</t>
  </si>
  <si>
    <t xml:space="preserve">Profesional Universitario de Planeación
Equipo digital
</t>
  </si>
  <si>
    <r>
      <rPr>
        <b/>
        <sz val="8"/>
        <color rgb="FF000000"/>
        <rFont val="Tahoma"/>
        <family val="2"/>
      </rPr>
      <t xml:space="preserve">Reporte Planeación: </t>
    </r>
    <r>
      <rPr>
        <sz val="8"/>
        <color rgb="FF000000"/>
        <rFont val="Tahoma"/>
        <family val="2"/>
      </rPr>
      <t xml:space="preserve">En el mes de agosto se realizó la revisión parcial de los contenidos del botón de transparencia asociados específicamente a los temas de planeación, como resultado se realizó la actualización de información en algunos componentes del botón.
</t>
    </r>
    <r>
      <rPr>
        <b/>
        <sz val="8"/>
        <color rgb="FF000000"/>
        <rFont val="Tahoma"/>
        <family val="2"/>
      </rPr>
      <t xml:space="preserve">Análisis OCI: </t>
    </r>
    <r>
      <rPr>
        <sz val="8"/>
        <color rgb="FF000000"/>
        <rFont val="Tahoma"/>
        <family val="2"/>
      </rPr>
      <t xml:space="preserve">Se evidencia la solicitud de actualización de documentos en el botón de transparencia del área de planeación. Sin embargo, en las actividades definidas se tiene como primera actividad: Realizar un diagnóstico a la información publicada en la página web (Resolución 3564 de 2015). (50%), diagnostico del cual no se adjunta evidencia y el cual es el insumo para realizar las otras dos actividades.
Teniendo en cuenta lo anterior, se califica como </t>
    </r>
    <r>
      <rPr>
        <b/>
        <sz val="8"/>
        <color rgb="FF000000"/>
        <rFont val="Tahoma"/>
        <family val="2"/>
      </rPr>
      <t xml:space="preserve">"En Proceso" </t>
    </r>
    <r>
      <rPr>
        <sz val="8"/>
        <color rgb="FF000000"/>
        <rFont val="Tahoma"/>
        <family val="2"/>
      </rPr>
      <t>y se recomienda tener en cuenta la fecha estimada para el cumplimiento de la acción.</t>
    </r>
  </si>
  <si>
    <t>1. Solicitud de actualización de información en el botón de transparencia y correos de actualizaciones efectivamente realizadas.</t>
  </si>
  <si>
    <r>
      <rPr>
        <b/>
        <sz val="8"/>
        <color rgb="FF000000"/>
        <rFont val="Tahoma"/>
        <family val="2"/>
      </rPr>
      <t xml:space="preserve">Reporte Planeación: </t>
    </r>
    <r>
      <rPr>
        <sz val="8"/>
        <color rgb="FF000000"/>
        <rFont val="Tahoma"/>
        <family val="2"/>
      </rPr>
      <t xml:space="preserve">En el mes de diciembre se realizó la revisión y actualización de los contenidos del botón de transparencia y acceso a la información pública.
</t>
    </r>
    <r>
      <rPr>
        <b/>
        <sz val="8"/>
        <color rgb="FF000000"/>
        <rFont val="Tahoma"/>
        <family val="2"/>
      </rPr>
      <t xml:space="preserve">Análisis OCI: </t>
    </r>
    <r>
      <rPr>
        <sz val="8"/>
        <color rgb="FF000000"/>
        <rFont val="Tahoma"/>
        <family val="2"/>
      </rPr>
      <t xml:space="preserve">Se evidencia la solicitud de actualización de documentos institucionales de diferentes áreas a su versión más reciente, en el botón de transparencia. 
Teniendo en cuenta lo anterior, se califica la acción como </t>
    </r>
    <r>
      <rPr>
        <b/>
        <sz val="8"/>
        <color rgb="FF000000"/>
        <rFont val="Tahoma"/>
        <family val="2"/>
      </rPr>
      <t xml:space="preserve">"Terminada" </t>
    </r>
    <r>
      <rPr>
        <sz val="8"/>
        <color rgb="FF000000"/>
        <rFont val="Tahoma"/>
        <family val="2"/>
      </rPr>
      <t xml:space="preserve">y se recomienda tener en cuenta los ajustes que se deben realizar al botón de transparencia, según la observación 2, del informe de auditoría del Artículo 4 del Decreto 371 de 2010 - Participación Ciudadana y Control
Social.
</t>
    </r>
  </si>
  <si>
    <t>1.4</t>
  </si>
  <si>
    <t>Revisar y publicar en formato de hoja de cálculo en la página web institucional y en los portales de datos abiertos Bogotá, el documento "Índice de información clasificada y reservada"</t>
  </si>
  <si>
    <t>1.  Revisar y actualizar el documento en lo pertinente.
2. Publicar el documento en la página web de la entidad y en el portal de datos abiertos Bogotá, en la estructura que sea requerido.</t>
  </si>
  <si>
    <t>Documento "Índice de información clasificada y reservada" revisado y publicado en la página web de la entidad y en el portal de datos abiertos Bogotá.</t>
  </si>
  <si>
    <t>Un documento revisado y publicado en la página web y portal de datos abiertos de Bogotá.</t>
  </si>
  <si>
    <t>Profesional Universitario de Sistemas.
Líder de Gestión Documental.</t>
  </si>
  <si>
    <r>
      <rPr>
        <b/>
        <sz val="8"/>
        <color rgb="FF000000"/>
        <rFont val="Tahoma"/>
        <family val="2"/>
      </rPr>
      <t xml:space="preserve">Reporte Sistemas: </t>
    </r>
    <r>
      <rPr>
        <sz val="8"/>
        <color rgb="FF000000"/>
        <rFont val="Tahoma"/>
        <family val="2"/>
      </rPr>
      <t xml:space="preserve">Se reunieron los Profesionales Maryury Forero y Wilmer Melo, con el fin de revisar los avances sobre la actualización de los documentos: Indice_de_informacion_Clasificada_Reservada_2020 y el ESQUEMA_DE_PUBLICACION_DE_DOCUMENTOS_CAPITAL_2020, donde se identificaran los activos de información relacionados con la serie de ACTAS y PLANES de todas las áreas productoras de la entidad, sin embargo, se sugiere oficializar la actualización de dichos documentos cuando surja por completo el proceso de actualización de las TRD de las áreas de Capital.
</t>
    </r>
    <r>
      <rPr>
        <b/>
        <sz val="8"/>
        <color rgb="FF000000"/>
        <rFont val="Tahoma"/>
        <family val="2"/>
      </rPr>
      <t xml:space="preserve">Análisis OCI: </t>
    </r>
    <r>
      <rPr>
        <sz val="8"/>
        <color rgb="FF000000"/>
        <rFont val="Tahoma"/>
        <family val="2"/>
      </rPr>
      <t xml:space="preserve">Se evidencian las actas de reunión del 21-06-2021 y 15-07-2021 en las que se realiza la verificación del Índice de Información Clasificada y reservada de la vigencia 2021, así como la matriz en la que se consignan los documentos identificados de actas y planes entre el área de Sistemas y Gestión Documental; teniendo en cuenta lo anterior, se recomienda establecer al documento el cuadro de cambios de manera que se evidencie la trazabilidad de lo que se actualiza. Por lo anterior, se califica como </t>
    </r>
    <r>
      <rPr>
        <b/>
        <sz val="8"/>
        <color rgb="FF000000"/>
        <rFont val="Tahoma"/>
        <family val="2"/>
      </rPr>
      <t>"En Proceso".</t>
    </r>
    <r>
      <rPr>
        <sz val="8"/>
        <color rgb="FF000000"/>
        <rFont val="Tahoma"/>
        <family val="2"/>
      </rPr>
      <t xml:space="preserve">
Adicionalmente, es importante tener en cuenta las fechas de terminación de la actividad de manera que se dé cumplimiento dentro de los plazos establecidos. </t>
    </r>
  </si>
  <si>
    <t>1. Documento Indice_de_informacion_Clasificada_Reservada_2021.
2. Correo electrónico de publicación del documento en página web.</t>
  </si>
  <si>
    <r>
      <t xml:space="preserve">Reporte Sistemas: </t>
    </r>
    <r>
      <rPr>
        <sz val="8"/>
        <color rgb="FF000000"/>
        <rFont val="Tahoma"/>
        <family val="2"/>
      </rPr>
      <t xml:space="preserve">1. El documento Indice_de_informacion_Clasificada_Reservada_2020, fue revisado y ajustado en el mes de julio del 2021, sin embargo, de acuerdo a recomendación realizada por control interno se creó una hoja en el documento con información de control de cambios, finalmente, se acordó con el grupo de gestión documental que será nuevamente actualizado cuando finalicé el proceso de actualización de las Tablas de Retención Documental en la vigencia del 2022. 2. Se realizó solicitud a través de correo al Webmaster para la publicación del documento en el botón de transparencia de la página web de canal capital.
</t>
    </r>
    <r>
      <rPr>
        <b/>
        <sz val="8"/>
        <color rgb="FF000000"/>
        <rFont val="Tahoma"/>
        <family val="2"/>
      </rPr>
      <t xml:space="preserve">Análisis OCI: </t>
    </r>
    <r>
      <rPr>
        <sz val="8"/>
        <color rgb="FF000000"/>
        <rFont val="Tahoma"/>
        <family val="2"/>
      </rPr>
      <t xml:space="preserve">Se adelanta la verificación del documento del índice de información clasificada y reservada durante la vigencia 2021, de conformidad con lo indicado en el control de cambios. Se revisa la publicación del botón de transparencia. Teniendo en cuenta lo anterior, se califica la acción como </t>
    </r>
    <r>
      <rPr>
        <b/>
        <sz val="8"/>
        <color rgb="FF000000"/>
        <rFont val="Tahoma"/>
        <family val="2"/>
      </rPr>
      <t>"Terminada"</t>
    </r>
    <r>
      <rPr>
        <sz val="8"/>
        <color rgb="FF000000"/>
        <rFont val="Tahoma"/>
        <family val="2"/>
      </rPr>
      <t xml:space="preserve">. </t>
    </r>
  </si>
  <si>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</si>
  <si>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</si>
  <si>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</si>
  <si>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r>
      <rPr>
        <b/>
        <sz val="8"/>
        <color rgb="FF000000"/>
        <rFont val="Tahoma"/>
        <family val="2"/>
      </rPr>
      <t xml:space="preserve">Reporte Sistemas: </t>
    </r>
    <r>
      <rPr>
        <sz val="8"/>
        <color rgb="FF000000"/>
        <rFont val="Tahoma"/>
        <family val="2"/>
      </rPr>
      <t xml:space="preserve">Se reunieron los Profesionales Maryury Forero y Wilmer Melo, con el fin de revisar los avances sobre la actualización de los documentos: Indice_de_informacion_Clasificada_Reservada_2020 y el ESQUEMA_DE_PUBLICACION_DE_DOCUMENTOS_CAPITAL_2020, donde se identificaran los activos de información relacionados con la serie de ACTAS y PLANES de todas las áreas productoras de la entidad, sin embargo, se sugiere oficializar la actualización de dichos documentos cuando surja por completo el proceso de actualización de las TRD de las áreas de Capital.
</t>
    </r>
    <r>
      <rPr>
        <b/>
        <sz val="8"/>
        <color rgb="FF000000"/>
        <rFont val="Tahoma"/>
        <family val="2"/>
      </rPr>
      <t xml:space="preserve">Análisis OCI: </t>
    </r>
    <r>
      <rPr>
        <sz val="8"/>
        <color rgb="FF000000"/>
        <rFont val="Tahoma"/>
        <family val="2"/>
      </rPr>
      <t xml:space="preserve">Se evidencian las actas de reunión del 21-06-2021 y 15-07-2021 en las que se realiza la verificación del Esquema de publicación de la vigencia 2021 entre el área de Sistemas y Gestión Documental; sin embargo, no se adjunta el documento que se viene actualizando para su publicación con el fin de evidenciar lo que se ha venido trabajando de manera conjunta Por lo que se califica como </t>
    </r>
    <r>
      <rPr>
        <b/>
        <sz val="8"/>
        <color rgb="FF000000"/>
        <rFont val="Tahoma"/>
        <family val="2"/>
      </rPr>
      <t>"En Proceso".</t>
    </r>
    <r>
      <rPr>
        <sz val="8"/>
        <color rgb="FF000000"/>
        <rFont val="Tahoma"/>
        <family val="2"/>
      </rPr>
      <t xml:space="preserve">
Adicionalmente, es importante tener en cuenta lo indicado en los compromisos del acta, así como de las fechas de terminación de la actividad de manera que se dé cumplimiento dentro de los plazos establecidos. </t>
    </r>
  </si>
  <si>
    <t>1. Cronograma de informes segunda línea de defensa (2022)
2. ESQUEMA_DE_PUBLICACION_DE_DOCUMENTOS_CAPITAL_2020</t>
  </si>
  <si>
    <t>2. Lineamientos de transparencia pasiva.</t>
  </si>
  <si>
    <t xml:space="preserve">Enviar un reporte semanal a la Dirección Operativa con el estado de avances de las respuestas a las PQRS con el fin de hacer el seguimiento del caso </t>
  </si>
  <si>
    <t>1. Enviar un correo semanal a la Dirección Operativa para que dicha área realice el seguimiento interno y reporte las respuestas que puedan presentar retrasos o posibles demoras</t>
  </si>
  <si>
    <t xml:space="preserve">44 reportes enviados por correo electrónico </t>
  </si>
  <si>
    <t xml:space="preserve">Reportes enviados / reportes programados </t>
  </si>
  <si>
    <r>
      <rPr>
        <b/>
        <sz val="8"/>
        <color rgb="FF000000"/>
        <rFont val="Tahoma"/>
        <family val="2"/>
      </rPr>
      <t xml:space="preserve">Reporte At. Ciudadano: </t>
    </r>
    <r>
      <rPr>
        <sz val="8"/>
        <color rgb="FF000000"/>
        <rFont val="Tahoma"/>
        <family val="2"/>
      </rPr>
      <t xml:space="preserve">Se han enviado semanalmente los correos a Dirección Operativa con los reportes de las peticiones pendientes por respuesta para su respectivo seguimiento.
</t>
    </r>
    <r>
      <rPr>
        <b/>
        <sz val="8"/>
        <color rgb="FF000000"/>
        <rFont val="Tahoma"/>
        <family val="2"/>
      </rPr>
      <t xml:space="preserve">Análisis OCI: </t>
    </r>
    <r>
      <rPr>
        <sz val="8"/>
        <color rgb="FF000000"/>
        <rFont val="Tahoma"/>
        <family val="2"/>
      </rPr>
      <t xml:space="preserve">Se adelanta la verificación de (16) correos remitidos a la Dirección Operativa con el seguimiento de las peticiones a las cuales no se les ha entregado la repuesta correspondiente [semanal]. 
Teniendo en cuenta lo anterior, así como las fechas de ejecución establecidas se mantiene la calificación de la acción </t>
    </r>
    <r>
      <rPr>
        <b/>
        <sz val="8"/>
        <color rgb="FF000000"/>
        <rFont val="Tahoma"/>
        <family val="2"/>
      </rPr>
      <t>"En Proceso"</t>
    </r>
    <r>
      <rPr>
        <sz val="8"/>
        <color rgb="FF000000"/>
        <rFont val="Tahoma"/>
        <family val="2"/>
      </rPr>
      <t xml:space="preserve"> y se recomienda dar continuidad a la ejecución de la actividad. </t>
    </r>
  </si>
  <si>
    <t>1. Correos de envío</t>
  </si>
  <si>
    <t>5. Monitoreo del acceso a la información pública.</t>
  </si>
  <si>
    <t>Elaborar mensualmente informes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</si>
  <si>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</si>
  <si>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</si>
  <si>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(Número de documentos elaborados / Número de documentos programados)*100%</t>
  </si>
  <si>
    <r>
      <rPr>
        <b/>
        <sz val="8"/>
        <color rgb="FF000000"/>
        <rFont val="Tahoma"/>
        <family val="2"/>
      </rPr>
      <t xml:space="preserve">Reporte At. Ciudadano: </t>
    </r>
    <r>
      <rPr>
        <sz val="8"/>
        <color rgb="FF000000"/>
        <rFont val="Tahoma"/>
        <family val="2"/>
      </rPr>
      <t xml:space="preserve">Se han realizado mensualmente los informes de PQRS, publicado en la página web y socializado a través del boletín de comunicaciones.
</t>
    </r>
    <r>
      <rPr>
        <b/>
        <sz val="8"/>
        <color rgb="FF000000"/>
        <rFont val="Tahoma"/>
        <family val="2"/>
      </rPr>
      <t xml:space="preserve">Análisis OCI: </t>
    </r>
    <r>
      <rPr>
        <sz val="8"/>
        <color rgb="FF000000"/>
        <rFont val="Tahoma"/>
        <family val="2"/>
      </rPr>
      <t xml:space="preserve">Revisados los soportes remitidos se evidencia la publicación de los informes mensuales en el botón de transparencia de la página web de Capital, así como de los Boletines Internos N.13 del 12 de mayo, N.17 del 9 de junio de 2021, el N.22 del 15 de julio de 2021 y el N.26 del 11 de agosto de 2021 en los que se socializa la publicación adelantada a todos los colaboradores. 
Teniendo en cuenta lo anterior, así como la meta establecida y las fechas de ejecución formuladas, se califica la acción como </t>
    </r>
    <r>
      <rPr>
        <b/>
        <sz val="8"/>
        <color rgb="FF000000"/>
        <rFont val="Tahoma"/>
        <family val="2"/>
      </rPr>
      <t>"En Proceso"</t>
    </r>
    <r>
      <rPr>
        <sz val="8"/>
        <color rgb="FF000000"/>
        <rFont val="Tahoma"/>
        <family val="2"/>
      </rPr>
      <t xml:space="preserve"> y se recomienda dar continuidad a la ejecución de las actividades.  </t>
    </r>
  </si>
  <si>
    <t>1. Enlace de publicación de informe de PQRS: https://www.canalcapital.gov.co/content/informe-pqrs
2. Boletín de comunicaciones  internas donde se socializa el informe</t>
  </si>
  <si>
    <r>
      <t xml:space="preserve">Reporte At. Ciudadano: </t>
    </r>
    <r>
      <rPr>
        <sz val="8"/>
        <color rgb="FF000000"/>
        <rFont val="Tahoma"/>
        <family val="2"/>
      </rPr>
      <t xml:space="preserve">Se han realizado mensualmente los informes de PQRS, publicado en la página web y socializado a través del boletín de comunicaciones.
</t>
    </r>
    <r>
      <rPr>
        <b/>
        <sz val="8"/>
        <color rgb="FF000000"/>
        <rFont val="Tahoma"/>
        <family val="2"/>
      </rPr>
      <t xml:space="preserve">Análisis OCI: </t>
    </r>
    <r>
      <rPr>
        <sz val="8"/>
        <color rgb="FF000000"/>
        <rFont val="Tahoma"/>
        <family val="2"/>
      </rPr>
      <t xml:space="preserve">Se adelanta la verificación de las publicaciones adelantadas mensualmente en el botón de transparencia, así como su socialización mediante boletines internos No. 31 [Informe agosto], 35 [Informe septiembre], No. 39 [Informe octubre] y No. 44 [Informe noviembre], de conformidad con lo formulado en el Plan. Teniendo en cuenta lo anterior, se califica la acción como </t>
    </r>
    <r>
      <rPr>
        <b/>
        <sz val="8"/>
        <color rgb="FF000000"/>
        <rFont val="Tahoma"/>
        <family val="2"/>
      </rPr>
      <t>"Terminada"</t>
    </r>
    <r>
      <rPr>
        <sz val="8"/>
        <color rgb="FF000000"/>
        <rFont val="Tahoma"/>
        <family val="2"/>
      </rPr>
      <t xml:space="preserve">. </t>
    </r>
  </si>
  <si>
    <t>Componente 6:  Gestión de Integridad</t>
  </si>
  <si>
    <t>1. Integridad.</t>
  </si>
  <si>
    <t>Hacer seguimiento y reporte posterior al Plan de Integridad a partir de la formulación del mismo para la vigencia 2020.</t>
  </si>
  <si>
    <t xml:space="preserve">1.Seguimiento al Plan de integridad.  
2. Reporte de seguimiento al Plan de Integridad. </t>
  </si>
  <si>
    <t xml:space="preserve">Dos (2) seguimientos al Plan de Integridad en el año </t>
  </si>
  <si>
    <t>(Número de acciones realizadas del plan de integridad / número de acciones programadas del plan de integridad) * 100%</t>
  </si>
  <si>
    <t>Profesional Universitaria de Recursos Humanos.</t>
  </si>
  <si>
    <r>
      <rPr>
        <b/>
        <sz val="8"/>
        <color rgb="FF000000"/>
        <rFont val="Tahoma"/>
        <family val="2"/>
      </rPr>
      <t>Reporte Talento  Humano</t>
    </r>
    <r>
      <rPr>
        <sz val="8"/>
        <color rgb="FF000000"/>
        <rFont val="Tahoma"/>
        <family val="2"/>
      </rPr>
      <t xml:space="preserve">: No se indica reporte por parte de Talento Humano.
</t>
    </r>
    <r>
      <rPr>
        <b/>
        <sz val="8"/>
        <color rgb="FF000000"/>
        <rFont val="Tahoma"/>
        <family val="2"/>
      </rPr>
      <t xml:space="preserve">Análisis OCI: </t>
    </r>
    <r>
      <rPr>
        <sz val="8"/>
        <color rgb="FF000000"/>
        <rFont val="Tahoma"/>
        <family val="2"/>
      </rPr>
      <t xml:space="preserve">Se verifica el documento en Excel "plan de integridad" donde se reportan los avances de cada etapa del plan, con corte a julio 30 de 2021.
Teniendo en cuenta lo anterior, y que se deben realizar dos seguimientos durante el año, se califica como  </t>
    </r>
    <r>
      <rPr>
        <b/>
        <sz val="8"/>
        <color rgb="FF000000"/>
        <rFont val="Tahoma"/>
        <family val="2"/>
      </rPr>
      <t>"En proceso".</t>
    </r>
  </si>
  <si>
    <t>1. Seguimiento realizado corte de diciembre 2021.</t>
  </si>
  <si>
    <r>
      <rPr>
        <b/>
        <sz val="8"/>
        <color rgb="FF000000"/>
        <rFont val="Tahoma"/>
        <family val="2"/>
      </rPr>
      <t xml:space="preserve">Reporte Talento Humano: </t>
    </r>
    <r>
      <rPr>
        <sz val="8"/>
        <color rgb="FF000000"/>
        <rFont val="Tahoma"/>
        <family val="2"/>
      </rPr>
      <t>Se realiza entrega del primer reporte realizado, el segundo seguimiento se realiza con corte 30 de diciembre de 2021 y se adjunta soporte, cumpliendo con el reporte solicitado por parte del área de control interno.</t>
    </r>
    <r>
      <rPr>
        <b/>
        <sz val="8"/>
        <color rgb="FF000000"/>
        <rFont val="Tahoma"/>
        <family val="2"/>
      </rPr>
      <t xml:space="preserve">
Análisis OCI: </t>
    </r>
    <r>
      <rPr>
        <sz val="8"/>
        <color rgb="FF000000"/>
        <rFont val="Tahoma"/>
        <family val="2"/>
      </rPr>
      <t xml:space="preserve">Se verifica el documento en Excel "plan de integridad 2021 segundo seguimiento" donde se reportan los avances de cada etapa del plan, con corte a 31 de diciembre de 2021. Se recomienda diligenciar la columna llamada "observaciones" en el caso de aquellas actividades que no cumplieron al 100%.
Teniendo en cuenta lo anterior, y que se realizaron los dos seguimientos planteados para el año, se califica como </t>
    </r>
    <r>
      <rPr>
        <b/>
        <sz val="8"/>
        <color rgb="FF000000"/>
        <rFont val="Tahoma"/>
        <family val="2"/>
      </rPr>
      <t xml:space="preserve"> "Terminada". </t>
    </r>
  </si>
  <si>
    <t>1.3</t>
  </si>
  <si>
    <t>Publicar del Código de Integridad en la Página web del Canal para consulta de los grupos de valor.</t>
  </si>
  <si>
    <t xml:space="preserve">Solicitar la publicación del código de integridad 
Publicar el código de integridad </t>
  </si>
  <si>
    <t>Publicación en la página web del código de Integridad para consulta de los grupos de valor</t>
  </si>
  <si>
    <t>1. Se adjunto imagen donde se evidencia la publicación del documento solicitado, cumpliendo con esta acción.</t>
  </si>
  <si>
    <t xml:space="preserve">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</si>
  <si>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</si>
  <si>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</si>
  <si>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r>
      <rPr>
        <b/>
        <sz val="8"/>
        <color rgb="FF000000"/>
        <rFont val="Tahoma"/>
        <family val="2"/>
      </rPr>
      <t>Reporte Talento  Humano</t>
    </r>
    <r>
      <rPr>
        <sz val="8"/>
        <color rgb="FF000000"/>
        <rFont val="Tahoma"/>
        <family val="2"/>
      </rPr>
      <t xml:space="preserve">: Se realiza encuesta de código de integridad y se publica en el mes de febrero 2021 por medio de formulario de Google Drive con evidencias de graficas con el impacto de la misma, además se publican resultados y toda la información relevante al código de integridad en la intranet de Capital.
</t>
    </r>
    <r>
      <rPr>
        <b/>
        <sz val="8"/>
        <color rgb="FF000000"/>
        <rFont val="Tahoma"/>
        <family val="2"/>
      </rPr>
      <t xml:space="preserve">Análisis OCI: </t>
    </r>
    <r>
      <rPr>
        <sz val="8"/>
        <color rgb="FF000000"/>
        <rFont val="Tahoma"/>
        <family val="2"/>
      </rPr>
      <t xml:space="preserve">Se evidencia el diseño de la encuesta de código de integridad a través de la herramienta Google Forms, esta fue diligenciada por 60 funcionarios, los resultados fueron consolidados. 
No se evidencia el cumplimiento de la actividad N° 4: Socializar resultados internamente.  Intranet, encuesta de código de integridad. Se adjunta como evidencia de esta actividad el acta de reunión N° 2 de 2021, que no tiene que ver con el cumplimiento de la actividad 4.
Teniendo en cuenta lo anterior, se califica como  </t>
    </r>
    <r>
      <rPr>
        <b/>
        <sz val="8"/>
        <color rgb="FF000000"/>
        <rFont val="Tahoma"/>
        <family val="2"/>
      </rPr>
      <t>"En proceso".</t>
    </r>
  </si>
  <si>
    <t>No se adjuntan soportes</t>
  </si>
  <si>
    <t>Componente 7:  Iniciativas Adicionales</t>
  </si>
  <si>
    <t>1. Iniciativas adicionales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</si>
  <si>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</si>
  <si>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</si>
  <si>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 (1) banner publicado por cada convocatoria pública </t>
  </si>
  <si>
    <t>Equipo digital 
Equipo de autopromos 
Coordinación Jurídica.</t>
  </si>
  <si>
    <r>
      <rPr>
        <b/>
        <sz val="8"/>
        <color rgb="FF000000"/>
        <rFont val="Tahoma"/>
        <family val="2"/>
      </rPr>
      <t xml:space="preserve">Reporte Jurídica: </t>
    </r>
    <r>
      <rPr>
        <sz val="8"/>
        <color rgb="FF000000"/>
        <rFont val="Tahoma"/>
        <family val="2"/>
      </rPr>
      <t xml:space="preserve">Se tiene que la Entidad adelantó la Convocatoria Pública 01- 2021, siendo aperturada mediante la Resolución No. 10-2021 del 10 de febrero de 2021 y suscrito el contrato No. 274 del 1 de marzo de 2021 con la sociedad MAPFRE SEGUROS GENERALES DE COLOMBIA. Igualmente, el 20 de abril de 2021, se publicaron los estudios previos y el proyecto de pliego de condiciones correspondiente a la Convocatoria Pública No. 002-2021, siendo aperturado mediante Resolución 039-2021 del 3 de mayo de 2021 y se suscribieron los siguientes contratos:   Contrato No. 412-2021;  2.Contrato No. 411-2021; 3. Contrato No. 410-2021 y 4. Contrato No. 409-2021. Vale la pena señalar que estos procesos de selección fueron publicados en la página web de Canal Capital en el botón denominado "Contratación" y en la plataforma SECOP II. </t>
    </r>
    <r>
      <rPr>
        <b/>
        <sz val="8"/>
        <color rgb="FF000000"/>
        <rFont val="Tahoma"/>
        <family val="2"/>
      </rPr>
      <t xml:space="preserve">
Reporte Digital: </t>
    </r>
    <r>
      <rPr>
        <sz val="8"/>
        <color rgb="FF000000"/>
        <rFont val="Tahoma"/>
        <family val="2"/>
      </rPr>
      <t xml:space="preserve">No presentan reporte de avance para este cuatrimestre.
</t>
    </r>
    <r>
      <rPr>
        <b/>
        <sz val="8"/>
        <color rgb="FF000000"/>
        <rFont val="Tahoma"/>
        <family val="2"/>
      </rPr>
      <t xml:space="preserve">Análisis OCI: </t>
    </r>
    <r>
      <rPr>
        <sz val="8"/>
        <color rgb="FF000000"/>
        <rFont val="Tahoma"/>
        <family val="2"/>
      </rPr>
      <t xml:space="preserve"> Verificados los soportes y lo reportado por el área se encuentra que la documentación remitida da cuenta del cumplimiento de la acción definida. Se evidencia los soportes correspondientes a la publicación de los banner y documentos de contratación de las dos convocatorias publicas adelantadas hasta la fecha de este seguimiento. Por razón de la programación de la acción se califica </t>
    </r>
    <r>
      <rPr>
        <b/>
        <sz val="8"/>
        <color rgb="FF000000"/>
        <rFont val="Tahoma"/>
        <family val="2"/>
      </rPr>
      <t>"En Proceso".</t>
    </r>
  </si>
  <si>
    <t>Mónica Virgüéz
Henry Beltrán</t>
  </si>
  <si>
    <t xml:space="preserve">1. Se entrega como evidencia de la actividad realizada por la Coordinación Jurídica y del área digital del Canal, la imagen del Banner elaborado por el área digital del canal para su publicación en la página web del canal.  </t>
  </si>
  <si>
    <r>
      <rPr>
        <b/>
        <sz val="8"/>
        <color rgb="FF000000"/>
        <rFont val="Tahoma"/>
        <family val="2"/>
      </rPr>
      <t>Reporte Jurídica:</t>
    </r>
    <r>
      <rPr>
        <sz val="8"/>
        <color rgb="FF000000"/>
        <rFont val="Tahoma"/>
        <family val="2"/>
      </rPr>
      <t xml:space="preserve">  Canal Capital también adelantó la Convocatoria Pública No. 4-2021 cuyo objeto correspondió a: "Contratar una (1) empresa de servicios temporales para el suministro y administración especializada de personal en misión para Canal Capital.", siendo aperturada mediante la Resolución    y su adjudicación se efectuó según la Resolución     a la firma SOLUCIONES INMEDIATAS S.A., la cual celebró el contrato No. 615-2021. La información relacionada con todo este proceso de selección fue publicado tanto en la página web del canal en el botón denominado "Contratación" e igualmente, en la plataforma SECOP II. Para efectos de  invitar a participar a todos los interesados dentro de la mencionada convocatoria se realizó un Banner, pieza publicada en la página web de Canal Capital.      
</t>
    </r>
    <r>
      <rPr>
        <b/>
        <sz val="8"/>
        <color rgb="FF000000"/>
        <rFont val="Tahoma"/>
        <family val="2"/>
      </rPr>
      <t>Análisis OCI:</t>
    </r>
    <r>
      <rPr>
        <sz val="8"/>
        <color rgb="FF000000"/>
        <rFont val="Tahoma"/>
        <family val="2"/>
      </rPr>
      <t xml:space="preserve"> De acuerdo al anterior seguimiento y a lo reportado por el área junto con los soportes, se da cuenta del cumplimiento de la actividad. Se reportaron durante la vigencia el banner publicado en el marco de las convocatorias publicas que se adelantaron en 2021.  Por lo anterior se califica </t>
    </r>
    <r>
      <rPr>
        <b/>
        <sz val="8"/>
        <color rgb="FF000000"/>
        <rFont val="Tahoma"/>
        <family val="2"/>
      </rPr>
      <t>"Terminada"</t>
    </r>
    <r>
      <rPr>
        <sz val="8"/>
        <color rgb="FF000000"/>
        <rFont val="Tahoma"/>
        <family val="2"/>
      </rPr>
      <t xml:space="preserve">. </t>
    </r>
  </si>
  <si>
    <t>Henry Beltrán</t>
  </si>
  <si>
    <t>Publicar el seguimiento al Plan Anual de Auditoría</t>
  </si>
  <si>
    <t>1. Realizar el seguimiento al Plan Anual de Auditorías (75%)
2. Publicar en la web el resultado del seguimiento (25%)</t>
  </si>
  <si>
    <t xml:space="preserve">Dos seguimientos publicados </t>
  </si>
  <si>
    <r>
      <t xml:space="preserve">Análisis OCI: </t>
    </r>
    <r>
      <rPr>
        <sz val="8"/>
        <color rgb="FF000000"/>
        <rFont val="Tahoma"/>
        <family val="2"/>
      </rPr>
      <t xml:space="preserve">Se realizó y publicó en la página web, el primer seguimiento al Plan Anual de Auditoría de la vigencia 2021 de Canal Capital, correspondiente al primer semestre de la vigencia. La actividad se realizó dentro del tiempo establecido para la misma. Se califica como </t>
    </r>
    <r>
      <rPr>
        <b/>
        <sz val="8"/>
        <color rgb="FF000000"/>
        <rFont val="Tahoma"/>
        <family val="2"/>
      </rPr>
      <t xml:space="preserve">"En proceso", </t>
    </r>
    <r>
      <rPr>
        <sz val="8"/>
        <color rgb="FF000000"/>
        <rFont val="Tahoma"/>
        <family val="2"/>
      </rPr>
      <t>de acuerdo con la actividad pendiente del segundo semestre de 2021.</t>
    </r>
  </si>
  <si>
    <t>No Aplican soportes para el presente seguimiento.</t>
  </si>
  <si>
    <r>
      <t xml:space="preserve">Análisis OCI: </t>
    </r>
    <r>
      <rPr>
        <sz val="8"/>
        <color rgb="FF000000"/>
        <rFont val="Tahoma"/>
        <family val="2"/>
      </rPr>
      <t xml:space="preserve">De acuerdo con el plazo fijado para la actividad, se encuentra en proceso la elaboración del segundo seguimiento al Plan Anual de Auditoría de la vigencia 2021 de Canal Capital, por lo cual se califica como </t>
    </r>
    <r>
      <rPr>
        <b/>
        <sz val="8"/>
        <color rgb="FF000000"/>
        <rFont val="Tahoma"/>
        <family val="2"/>
      </rPr>
      <t>"En proceso".</t>
    </r>
  </si>
  <si>
    <r>
      <t xml:space="preserve">Reporte At. Ciudadano: </t>
    </r>
    <r>
      <rPr>
        <sz val="8"/>
        <color rgb="FF000000"/>
        <rFont val="Tahoma"/>
        <family val="2"/>
      </rPr>
      <t xml:space="preserve">En el mes de noviembre se llevó a cabo la sesión del CIGD donde se presentó el informe de atención al ciudadano respectivo.
</t>
    </r>
    <r>
      <rPr>
        <b/>
        <sz val="8"/>
        <color rgb="FF000000"/>
        <rFont val="Tahoma"/>
        <family val="2"/>
      </rPr>
      <t xml:space="preserve">Análisis OCI: </t>
    </r>
    <r>
      <rPr>
        <sz val="8"/>
        <color rgb="FF000000"/>
        <rFont val="Tahoma"/>
        <family val="2"/>
      </rPr>
      <t xml:space="preserve">Adelantada la verificación de los soportes se evidencia el acta y presentación del Comité Institucional de Gestión y Desempeño del 16 de noviembre de 2021, en el que se presentaron las principales temáticas de atención de PQRS y adopción del Manual Operativo del Defensor del Ciudadano. Teniendo en cuenta lo anterior, se califica la acción como </t>
    </r>
    <r>
      <rPr>
        <b/>
        <sz val="8"/>
        <color rgb="FF000000"/>
        <rFont val="Tahoma"/>
        <family val="2"/>
      </rPr>
      <t>"Terminada"</t>
    </r>
    <r>
      <rPr>
        <sz val="8"/>
        <color rgb="FF000000"/>
        <rFont val="Tahoma"/>
        <family val="2"/>
      </rPr>
      <t xml:space="preserve">. </t>
    </r>
  </si>
  <si>
    <r>
      <rPr>
        <b/>
        <sz val="8"/>
        <color rgb="FF000000"/>
        <rFont val="Tahoma"/>
        <family val="2"/>
      </rPr>
      <t xml:space="preserve">Reporte Talento Humano: </t>
    </r>
    <r>
      <rPr>
        <sz val="8"/>
        <color rgb="FF000000"/>
        <rFont val="Tahoma"/>
        <family val="2"/>
      </rPr>
      <t>Se realiza la publicación del documento solicitado para dar cumplimiento a la acción solicitada.</t>
    </r>
    <r>
      <rPr>
        <b/>
        <sz val="8"/>
        <color rgb="FF000000"/>
        <rFont val="Tahoma"/>
        <family val="2"/>
      </rPr>
      <t xml:space="preserve">
Análisis OCI: </t>
    </r>
    <r>
      <rPr>
        <sz val="8"/>
        <color rgb="FF000000"/>
        <rFont val="Tahoma"/>
        <family val="2"/>
      </rPr>
      <t xml:space="preserve">Se verifica el documento publicado en la página web institucional, el cual corresponde a la versión 3 del MANUAL DE CONVIVENCIA LABORAL E INTEGRIDAD, el cual es la versión vigente, sin embargo, se recomienda publicar la versión del documento que tiene los logos actualizados del Canal Capital y de la Alcaldía Mayor.(El documento publicado en la intranet tiene los logos actualizados)
Teniendo en cuenta lo anterior, se califica la acción como </t>
    </r>
    <r>
      <rPr>
        <b/>
        <sz val="8"/>
        <color rgb="FF000000"/>
        <rFont val="Tahoma"/>
        <family val="2"/>
      </rPr>
      <t xml:space="preserve"> "Terminada". </t>
    </r>
  </si>
  <si>
    <r>
      <rPr>
        <b/>
        <sz val="8"/>
        <color rgb="FF000000"/>
        <rFont val="Tahoma"/>
        <family val="2"/>
      </rPr>
      <t xml:space="preserve">Reporte Talento Humano: </t>
    </r>
    <r>
      <rPr>
        <sz val="8"/>
        <color rgb="FF000000"/>
        <rFont val="Tahoma"/>
        <family val="2"/>
      </rPr>
      <t xml:space="preserve">La actualización del acto administrativo de ser pertinente, se realizará en el 2022 teniendo en cuenta la nueva plataforma estratégica y todas las directrices estipuladas en el tema de integridad. Y desde luego integrando los Grupos de interés, que sin mencionarlos, explícitamente abarca a todas las personas vinculadas o no que ingresen a las instalaciones del Capital. </t>
    </r>
    <r>
      <rPr>
        <b/>
        <sz val="8"/>
        <color rgb="FF000000"/>
        <rFont val="Tahoma"/>
        <family val="2"/>
      </rPr>
      <t xml:space="preserve">
Análisis OCI: </t>
    </r>
    <r>
      <rPr>
        <sz val="8"/>
        <color rgb="FF000000"/>
        <rFont val="Tahoma"/>
        <family val="2"/>
      </rPr>
      <t xml:space="preserve">Teniendo en cuenta lo reportado por el área, y las fechas propuestas para realizar la acción, se califica la acción como </t>
    </r>
    <r>
      <rPr>
        <b/>
        <sz val="8"/>
        <color rgb="FF000000"/>
        <rFont val="Tahoma"/>
        <family val="2"/>
      </rPr>
      <t>"incumplida"</t>
    </r>
    <r>
      <rPr>
        <sz val="8"/>
        <color rgb="FF000000"/>
        <rFont val="Tahoma"/>
        <family val="2"/>
      </rPr>
      <t xml:space="preserve">
Teniendo en cuenta los compromisos adquiridos y que el área evidenció dado la nueva plataforma estratégica de la entidad, realizar la actividad en la vigencia 2022, se recomienda informar oportunamente el cambio de las acciones o las fechas propuestas, para evitar que estas sean calificadas como "incumplidas".</t>
    </r>
  </si>
  <si>
    <r>
      <t xml:space="preserve">Reporte At. Ciudadano: </t>
    </r>
    <r>
      <rPr>
        <sz val="8"/>
        <color rgb="FF000000"/>
        <rFont val="Tahoma"/>
        <family val="2"/>
      </rPr>
      <t xml:space="preserve">Se llevo a cabo el 17 de diciembre la rendición de cuentas de la entidad y la encuesta de percepción frente al desarrollo de la misma, con el fin de obtener retroalimentación de los grupos de valor.
</t>
    </r>
    <r>
      <rPr>
        <b/>
        <sz val="8"/>
        <color rgb="FF000000"/>
        <rFont val="Tahoma"/>
        <family val="2"/>
      </rPr>
      <t xml:space="preserve">Análisis OCI: </t>
    </r>
    <r>
      <rPr>
        <sz val="8"/>
        <color rgb="FF000000"/>
        <rFont val="Tahoma"/>
        <family val="2"/>
      </rPr>
      <t xml:space="preserve">Verificados los soportes remitidos se observa en el informe el numeral 6. Evaluación en el que se presentan los resultados obtenidos de la encuesta aplicada sobre la jornada de Rendición de Cuentas del Canal de conformidad con lo indicado en la acción. Se recomienda para futuras presentaciones de resultados, adelantar el análisis más integral en el que se incluyan las conclusiones y recomendaciones a que haya lugar. 
Teniendo en cuenta lo anterior, la acción se califica como </t>
    </r>
    <r>
      <rPr>
        <b/>
        <sz val="8"/>
        <color rgb="FF000000"/>
        <rFont val="Tahoma"/>
        <family val="2"/>
      </rPr>
      <t>"Terminada"</t>
    </r>
    <r>
      <rPr>
        <sz val="8"/>
        <color rgb="FF000000"/>
        <rFont val="Tahoma"/>
        <family val="2"/>
      </rPr>
      <t>.</t>
    </r>
  </si>
  <si>
    <r>
      <t xml:space="preserve">Reporte At. Ciudadano: </t>
    </r>
    <r>
      <rPr>
        <sz val="8"/>
        <color rgb="FF000000"/>
        <rFont val="Tahoma"/>
        <family val="2"/>
      </rPr>
      <t>Se han enviado semanalmente los correos a Dirección Operativa con los reportes de las peticiones pendientes por respuesta para su respectivo seguimiento.</t>
    </r>
    <r>
      <rPr>
        <b/>
        <sz val="8"/>
        <color rgb="FF000000"/>
        <rFont val="Tahoma"/>
        <family val="2"/>
      </rPr>
      <t xml:space="preserve">
Análisis OCI: </t>
    </r>
    <r>
      <rPr>
        <sz val="8"/>
        <color rgb="FF000000"/>
        <rFont val="Tahoma"/>
        <family val="2"/>
      </rPr>
      <t xml:space="preserve">Se procede a la verificación semanal de seguimiento a las peticiones, observando que a la fecha de corte del presente seguimiento se cuenta con 43 correos, de los 44 propuestos en la acción, remitidos a la Dirección Operativa para respuesta de las solicitudes adelantadas por la ciudadanía. Teniendo en cuenta lo anterior y que no se alcanzó la meta propuesta, se califica la acción con alerta </t>
    </r>
    <r>
      <rPr>
        <b/>
        <sz val="8"/>
        <color rgb="FF000000"/>
        <rFont val="Tahoma"/>
        <family val="2"/>
      </rPr>
      <t>"Incumplida"</t>
    </r>
    <r>
      <rPr>
        <sz val="8"/>
        <color rgb="FF000000"/>
        <rFont val="Tahoma"/>
        <family val="2"/>
      </rPr>
      <t xml:space="preserve"> y se recomienda al área tener en cuenta los resultados obtenidos y  analizar las causas de la calificación de la acción para tener en cuenta en  la formulación de la Plan de la vigencia 2022. </t>
    </r>
  </si>
  <si>
    <t>Henry Beltrán
Jizeth González</t>
  </si>
  <si>
    <r>
      <t xml:space="preserve">Reporte Sistemas: </t>
    </r>
    <r>
      <rPr>
        <sz val="8"/>
        <color rgb="FF000000"/>
        <rFont val="Tahoma"/>
        <family val="2"/>
      </rPr>
      <t xml:space="preserve">El documento esquema de publicación de información será finalizado y publicado en el botón de transparencia de la página web de la entidad, cuando se consoliden los informes del cronograma de informes segunda línea de defensa de MIPG y las Tablas de Retención Documental.
</t>
    </r>
    <r>
      <rPr>
        <b/>
        <sz val="8"/>
        <color rgb="FF000000"/>
        <rFont val="Tahoma"/>
        <family val="2"/>
      </rPr>
      <t xml:space="preserve">Análisis OCI: </t>
    </r>
    <r>
      <rPr>
        <sz val="8"/>
        <color rgb="FF000000"/>
        <rFont val="Tahoma"/>
        <family val="2"/>
      </rPr>
      <t>Se procede a la verificación del documento</t>
    </r>
    <r>
      <rPr>
        <i/>
        <sz val="8"/>
        <color rgb="FF000000"/>
        <rFont val="Tahoma"/>
        <family val="2"/>
      </rPr>
      <t xml:space="preserve"> "Esquema de publicación de información" </t>
    </r>
    <r>
      <rPr>
        <sz val="8"/>
        <color rgb="FF000000"/>
        <rFont val="Tahoma"/>
        <family val="2"/>
      </rPr>
      <t xml:space="preserve">evidenciando que la Fecha de actualización sigue siendo el 13 de mayo de 2019 y de conformidad con lo reportado por el área el documento aún no se encuentra finalizado; de manera adicional, se anexo el documento </t>
    </r>
    <r>
      <rPr>
        <i/>
        <sz val="8"/>
        <color rgb="FF000000"/>
        <rFont val="Tahoma"/>
        <family val="2"/>
      </rPr>
      <t>"Cronograma de informes segunda línea de defensa (2022)"</t>
    </r>
    <r>
      <rPr>
        <sz val="8"/>
        <color rgb="FF000000"/>
        <rFont val="Tahoma"/>
        <family val="2"/>
      </rPr>
      <t xml:space="preserve"> que no tiene relación con la acción propuesta. 
Teniendo en cuenta lo anterior, no se evidencia la ejecución de las actividades señaladas en la acción por lo que se califica con alerta </t>
    </r>
    <r>
      <rPr>
        <b/>
        <sz val="8"/>
        <color rgb="FF000000"/>
        <rFont val="Tahoma"/>
        <family val="2"/>
      </rPr>
      <t>"Incumplida"</t>
    </r>
    <r>
      <rPr>
        <sz val="8"/>
        <color rgb="FF000000"/>
        <rFont val="Tahoma"/>
        <family val="2"/>
      </rPr>
      <t xml:space="preserve"> y se recomienda a las áreas involucradas tener en cuenta las causas del incumplimiento y las recomendaciones presentadas en los seguimientos para la formulación del Plan de la vigencia 2022.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</si>
</sst>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dd/mm/yyyy;@"/>
    <numFmt numFmtId="166" formatCode="0.0%"/>
  </numFmts>
  <fonts count="16" x14ac:knownFonts="1">
    <font>
      <sz val="10"/>
      <color rgb="FF000000"/>
      <name val="Times New Roman"/>
      <charset val="204"/>
    </font>
    <font>
      <sz val="11"/>
      <color rgb="FF000000"/>
      <name val="Calibri"/>
      <family val="2"/>
      <scheme val="minor"/>
    </font>
    <font>
      <u/>
      <sz val="10"/>
      <color rgb="FF0000FF"/>
      <name val="Calibri"/>
      <family val="1"/>
      <scheme val="minor"/>
    </font>
    <font>
      <sz val="8"/>
      <color rgb="FF000000"/>
      <name val="Tahoma"/>
      <family val="2"/>
    </font>
    <font>
      <b/>
      <sz val="11"/>
      <color theme="1"/>
      <name val="Tahoma"/>
      <family val="2"/>
    </font>
    <font>
      <b/>
      <sz val="9"/>
      <name val="Tahoma"/>
      <family val="2"/>
    </font>
    <font>
      <sz val="9"/>
      <color rgb="FF000000"/>
      <name val="Tahoma"/>
      <family val="2"/>
    </font>
    <font>
      <b/>
      <sz val="9"/>
      <color theme="0"/>
      <name val="Tahoma"/>
      <family val="2"/>
    </font>
    <font>
      <b/>
      <sz val="9"/>
      <color theme="1"/>
      <name val="Tahoma"/>
      <family val="2"/>
    </font>
    <font>
      <b/>
      <sz val="8"/>
      <color rgb="FF000000"/>
      <name val="Tahoma"/>
      <family val="2"/>
    </font>
    <font>
      <sz val="10"/>
      <color rgb="FF000000"/>
      <name val="Times New Roman"/>
      <family val="1"/>
    </font>
    <font>
      <b/>
      <sz val="8"/>
      <name val="Tahoma"/>
      <family val="2"/>
    </font>
    <font>
      <sz val="8"/>
      <name val="Tahoma"/>
      <family val="2"/>
    </font>
    <font>
      <b/>
      <sz val="8"/>
      <color theme="0"/>
      <name val="Tahoma"/>
      <family val="2"/>
    </font>
    <font>
      <b/>
      <sz val="8"/>
      <color theme="1"/>
      <name val="Tahoma"/>
      <family val="2"/>
    </font>
    <font>
      <i/>
      <sz val="8"/>
      <color rgb="FF000000"/>
      <name val="Tahoma"/>
      <family val="2"/>
    </font>
  </fonts>
  <fills count="12">
    <fill>
      <patternFill patternType="none"/>
    </fill>
    <fill>
      <patternFill patternType="gray125"/>
    </fill>
    <fill>
      <patternFill patternType="solid">
        <fgColor theme="9" tint="0.39997558519241921"/>
        <bgColor indexed="64"/>
      </patternFill>
    </fill>
    <fill>
      <patternFill patternType="solid">
        <fgColor rgb="FFFF3300"/>
        <bgColor indexed="64"/>
      </patternFill>
    </fill>
    <fill>
      <patternFill patternType="solid">
        <fgColor rgb="FFFFC000"/>
        <bgColor indexed="64"/>
      </patternFill>
    </fill>
    <fill>
      <patternFill patternType="solid">
        <fgColor theme="8" tint="-0.49998474074526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2" tint="-0.749992370372631"/>
        <bgColor indexed="64"/>
      </patternFill>
    </fill>
    <fill>
      <patternFill patternType="solid">
        <fgColor theme="2" tint="-0.249977111117893"/>
        <bgColor indexed="64"/>
      </patternFill>
    </fill>
    <fill>
      <patternFill patternType="solid">
        <fgColor rgb="FFC00000"/>
        <bgColor indexed="64"/>
      </patternFill>
    </fill>
    <fill>
      <patternFill patternType="solid">
        <fgColor theme="6"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medium">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medium">
        <color indexed="64"/>
      </right>
      <top/>
      <bottom style="medium">
        <color indexed="64"/>
      </bottom>
      <diagonal/>
    </border>
  </borders>
  <cellStyleXfs count="4">
    <xf numFmtId="0" fontId="0" fillId="0" borderId="0"/>
    <xf numFmtId="0" fontId="1" fillId="0" borderId="0"/>
    <xf numFmtId="0" fontId="2" fillId="0" borderId="0" applyNumberFormat="0" applyFill="0" applyBorder="0" applyAlignment="0" applyProtection="0"/>
    <xf numFmtId="9" fontId="10" fillId="0" borderId="0" applyFont="0" applyFill="0" applyBorder="0" applyAlignment="0" applyProtection="0"/>
  </cellStyleXfs>
  <cellXfs count="92">
    <xf numFmtId="0" fontId="0" fillId="0" borderId="0" xfId="0" applyAlignment="1">
      <alignment horizontal="left" vertical="top"/>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15" fontId="3" fillId="0" borderId="0" xfId="0" applyNumberFormat="1" applyFont="1" applyAlignment="1">
      <alignment horizontal="center" vertical="center"/>
    </xf>
    <xf numFmtId="0" fontId="9" fillId="0" borderId="0" xfId="0" applyFont="1" applyAlignment="1">
      <alignment horizontal="center" vertical="center"/>
    </xf>
    <xf numFmtId="0" fontId="0" fillId="0" borderId="0" xfId="0" applyAlignment="1">
      <alignment horizontal="center" vertical="center"/>
    </xf>
    <xf numFmtId="166" fontId="3" fillId="0" borderId="0" xfId="3" applyNumberFormat="1" applyFont="1" applyFill="1" applyBorder="1" applyAlignment="1">
      <alignment horizontal="center" vertical="center"/>
    </xf>
    <xf numFmtId="0" fontId="0" fillId="0" borderId="0" xfId="0" applyAlignment="1">
      <alignment horizontal="center" vertical="top"/>
    </xf>
    <xf numFmtId="0" fontId="9" fillId="0" borderId="20" xfId="0" applyFont="1" applyBorder="1" applyAlignment="1">
      <alignment horizontal="center" vertical="center" wrapText="1"/>
    </xf>
    <xf numFmtId="0" fontId="11" fillId="2" borderId="23" xfId="0" applyFont="1" applyFill="1" applyBorder="1" applyAlignment="1">
      <alignment horizontal="center" vertical="center" wrapText="1"/>
    </xf>
    <xf numFmtId="164" fontId="9" fillId="0" borderId="20" xfId="0" applyNumberFormat="1" applyFont="1" applyBorder="1" applyAlignment="1">
      <alignment horizontal="center" vertical="center" wrapText="1"/>
    </xf>
    <xf numFmtId="0" fontId="12" fillId="0" borderId="20" xfId="0" applyFont="1" applyBorder="1" applyAlignment="1">
      <alignment horizontal="center" vertical="center" wrapText="1"/>
    </xf>
    <xf numFmtId="0" fontId="3" fillId="0" borderId="20" xfId="0" applyFont="1" applyBorder="1" applyAlignment="1">
      <alignment horizontal="center" vertical="center" wrapText="1"/>
    </xf>
    <xf numFmtId="165" fontId="12" fillId="0" borderId="20" xfId="0" applyNumberFormat="1" applyFont="1" applyBorder="1" applyAlignment="1">
      <alignment horizontal="center" vertical="center" wrapText="1"/>
    </xf>
    <xf numFmtId="165" fontId="12" fillId="0" borderId="24" xfId="0" applyNumberFormat="1" applyFont="1" applyBorder="1" applyAlignment="1">
      <alignment horizontal="center" vertical="center" wrapText="1"/>
    </xf>
    <xf numFmtId="15" fontId="3" fillId="0" borderId="22" xfId="0" applyNumberFormat="1" applyFont="1" applyBorder="1" applyAlignment="1">
      <alignment horizontal="center" vertical="center"/>
    </xf>
    <xf numFmtId="166" fontId="3" fillId="0" borderId="20" xfId="3" applyNumberFormat="1" applyFont="1" applyFill="1" applyBorder="1" applyAlignment="1">
      <alignment horizontal="center" vertical="center"/>
    </xf>
    <xf numFmtId="0" fontId="13" fillId="3" borderId="1" xfId="0" applyFont="1" applyFill="1" applyBorder="1" applyAlignment="1">
      <alignment horizontal="center" vertical="center"/>
    </xf>
    <xf numFmtId="0" fontId="3" fillId="0" borderId="1" xfId="0" applyFont="1" applyBorder="1" applyAlignment="1">
      <alignment horizontal="justify" vertical="center" wrapText="1"/>
    </xf>
    <xf numFmtId="164" fontId="9"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3" fillId="0" borderId="1" xfId="0" applyFont="1" applyBorder="1" applyAlignment="1">
      <alignment horizontal="center" vertical="center" wrapText="1"/>
    </xf>
    <xf numFmtId="165" fontId="12" fillId="0" borderId="1"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15" fontId="3" fillId="0" borderId="2" xfId="0" applyNumberFormat="1" applyFont="1" applyBorder="1" applyAlignment="1">
      <alignment horizontal="center" vertical="center"/>
    </xf>
    <xf numFmtId="0" fontId="3" fillId="0" borderId="1" xfId="0" applyFont="1" applyBorder="1" applyAlignment="1">
      <alignment horizontal="center" vertical="center"/>
    </xf>
    <xf numFmtId="0" fontId="11" fillId="2" borderId="12" xfId="0" applyFont="1" applyFill="1" applyBorder="1" applyAlignment="1">
      <alignment horizontal="center" vertical="center" wrapText="1"/>
    </xf>
    <xf numFmtId="0" fontId="9" fillId="4" borderId="1" xfId="0" applyFont="1" applyFill="1" applyBorder="1" applyAlignment="1">
      <alignment horizontal="center" vertical="center"/>
    </xf>
    <xf numFmtId="0" fontId="12" fillId="0" borderId="25" xfId="0" applyFont="1" applyBorder="1" applyAlignment="1">
      <alignment horizontal="center" vertical="center" wrapText="1"/>
    </xf>
    <xf numFmtId="0" fontId="12" fillId="0" borderId="2" xfId="0" applyFont="1" applyBorder="1" applyAlignment="1">
      <alignment horizontal="center" vertical="center" wrapText="1"/>
    </xf>
    <xf numFmtId="14" fontId="12" fillId="0" borderId="1" xfId="0" applyNumberFormat="1" applyFont="1" applyBorder="1" applyAlignment="1">
      <alignment horizontal="center" vertical="center" wrapText="1"/>
    </xf>
    <xf numFmtId="15" fontId="3" fillId="6" borderId="2" xfId="0" applyNumberFormat="1" applyFont="1" applyFill="1" applyBorder="1" applyAlignment="1">
      <alignment horizontal="center" vertical="center"/>
    </xf>
    <xf numFmtId="166" fontId="3" fillId="6" borderId="20" xfId="3" applyNumberFormat="1" applyFont="1" applyFill="1" applyBorder="1" applyAlignment="1">
      <alignment horizontal="center" vertical="center"/>
    </xf>
    <xf numFmtId="0" fontId="9" fillId="6" borderId="1" xfId="0" applyFont="1" applyFill="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center" vertical="center" wrapText="1"/>
    </xf>
    <xf numFmtId="164" fontId="11" fillId="0" borderId="1" xfId="0" applyNumberFormat="1" applyFont="1" applyBorder="1" applyAlignment="1">
      <alignment horizontal="center" vertical="center" wrapText="1"/>
    </xf>
    <xf numFmtId="164" fontId="14" fillId="0" borderId="1" xfId="0" applyNumberFormat="1" applyFont="1" applyBorder="1" applyAlignment="1">
      <alignment horizontal="center" vertical="center" wrapText="1"/>
    </xf>
    <xf numFmtId="14" fontId="12" fillId="0" borderId="10" xfId="0" applyNumberFormat="1" applyFont="1" applyBorder="1" applyAlignment="1">
      <alignment horizontal="center" vertical="center" wrapText="1"/>
    </xf>
    <xf numFmtId="15" fontId="8" fillId="7" borderId="8" xfId="0" applyNumberFormat="1" applyFont="1" applyFill="1" applyBorder="1" applyAlignment="1">
      <alignment horizontal="center" vertical="center" wrapText="1"/>
    </xf>
    <xf numFmtId="166" fontId="8" fillId="7" borderId="9" xfId="3" applyNumberFormat="1" applyFont="1" applyFill="1" applyBorder="1" applyAlignment="1">
      <alignment horizontal="center" vertical="center" wrapText="1"/>
    </xf>
    <xf numFmtId="0" fontId="8" fillId="7" borderId="9" xfId="0" applyFont="1" applyFill="1" applyBorder="1" applyAlignment="1">
      <alignment horizontal="center" vertical="center"/>
    </xf>
    <xf numFmtId="0" fontId="11" fillId="4" borderId="1" xfId="0" applyFont="1" applyFill="1" applyBorder="1" applyAlignment="1">
      <alignment horizontal="center" vertical="center"/>
    </xf>
    <xf numFmtId="0" fontId="3" fillId="0" borderId="26" xfId="0" applyFont="1" applyBorder="1" applyAlignment="1">
      <alignment horizontal="center" vertical="center"/>
    </xf>
    <xf numFmtId="0" fontId="3" fillId="0" borderId="25" xfId="0" applyFont="1" applyBorder="1" applyAlignment="1">
      <alignment horizontal="center" vertical="center"/>
    </xf>
    <xf numFmtId="0" fontId="3" fillId="0" borderId="25" xfId="0" applyFont="1" applyBorder="1" applyAlignment="1">
      <alignment horizontal="center" vertical="center" wrapText="1"/>
    </xf>
    <xf numFmtId="0" fontId="8" fillId="9" borderId="27" xfId="0" applyFont="1" applyFill="1" applyBorder="1" applyAlignment="1">
      <alignment horizontal="center" vertical="center" wrapText="1"/>
    </xf>
    <xf numFmtId="0" fontId="8" fillId="9" borderId="28" xfId="0" applyFont="1" applyFill="1" applyBorder="1" applyAlignment="1">
      <alignment horizontal="center" vertical="center" wrapText="1"/>
    </xf>
    <xf numFmtId="166" fontId="8" fillId="9" borderId="28" xfId="3" applyNumberFormat="1" applyFont="1" applyFill="1" applyBorder="1" applyAlignment="1">
      <alignment horizontal="center" vertical="center" wrapText="1"/>
    </xf>
    <xf numFmtId="0" fontId="8" fillId="9" borderId="29" xfId="0" applyFont="1" applyFill="1" applyBorder="1" applyAlignment="1">
      <alignment horizontal="center" vertical="center" wrapText="1"/>
    </xf>
    <xf numFmtId="0" fontId="3" fillId="0" borderId="20" xfId="0" applyFont="1" applyBorder="1" applyAlignment="1">
      <alignment horizontal="center" vertical="center"/>
    </xf>
    <xf numFmtId="0" fontId="8" fillId="7" borderId="5" xfId="0" applyFont="1" applyFill="1" applyBorder="1" applyAlignment="1">
      <alignment horizontal="center" vertical="center" wrapText="1"/>
    </xf>
    <xf numFmtId="15" fontId="3" fillId="0" borderId="20" xfId="0" applyNumberFormat="1" applyFont="1" applyBorder="1" applyAlignment="1">
      <alignment horizontal="center" vertical="center"/>
    </xf>
    <xf numFmtId="0" fontId="3" fillId="0" borderId="3" xfId="0" applyFont="1" applyBorder="1" applyAlignment="1">
      <alignment horizontal="center" vertical="center"/>
    </xf>
    <xf numFmtId="0" fontId="4" fillId="0" borderId="3" xfId="0" applyFont="1" applyBorder="1" applyAlignment="1">
      <alignment vertical="center" wrapText="1"/>
    </xf>
    <xf numFmtId="0" fontId="3" fillId="0" borderId="1" xfId="0" applyFont="1" applyBorder="1" applyAlignment="1">
      <alignment horizontal="left" vertical="center" wrapText="1"/>
    </xf>
    <xf numFmtId="0" fontId="3" fillId="0" borderId="1" xfId="0" applyFont="1" applyBorder="1" applyAlignment="1">
      <alignment horizontal="left" vertical="center"/>
    </xf>
    <xf numFmtId="0" fontId="13" fillId="11" borderId="1" xfId="0" applyFont="1" applyFill="1" applyBorder="1" applyAlignment="1">
      <alignment horizontal="center" vertical="center"/>
    </xf>
    <xf numFmtId="0" fontId="13" fillId="10" borderId="1" xfId="0" applyFont="1" applyFill="1" applyBorder="1" applyAlignment="1">
      <alignment horizontal="center" vertical="center"/>
    </xf>
    <xf numFmtId="0" fontId="3" fillId="0" borderId="20" xfId="0" applyFont="1" applyBorder="1" applyAlignment="1">
      <alignment horizontal="left" vertical="center" wrapText="1"/>
    </xf>
    <xf numFmtId="0" fontId="3" fillId="0" borderId="1" xfId="0" applyFont="1" applyFill="1" applyBorder="1" applyAlignment="1">
      <alignment horizontal="center" vertical="center"/>
    </xf>
    <xf numFmtId="0" fontId="5" fillId="0" borderId="17" xfId="0" applyFont="1" applyBorder="1" applyAlignment="1">
      <alignment horizontal="center" vertical="center" wrapText="1"/>
    </xf>
    <xf numFmtId="0" fontId="5" fillId="0" borderId="15"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165" fontId="12" fillId="0" borderId="1" xfId="0" applyNumberFormat="1" applyFont="1" applyBorder="1" applyAlignment="1">
      <alignment horizontal="center" vertical="center" wrapText="1"/>
    </xf>
    <xf numFmtId="165" fontId="12" fillId="0" borderId="10" xfId="0" applyNumberFormat="1" applyFont="1" applyBorder="1" applyAlignment="1">
      <alignment horizontal="center" vertical="center" wrapText="1"/>
    </xf>
    <xf numFmtId="0" fontId="3" fillId="0" borderId="0" xfId="0" applyFont="1" applyAlignment="1">
      <alignment horizontal="center" vertical="center"/>
    </xf>
    <xf numFmtId="0" fontId="5" fillId="0" borderId="19"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3" xfId="0" applyFont="1" applyBorder="1" applyAlignment="1">
      <alignment horizontal="center" vertical="center" wrapText="1"/>
    </xf>
    <xf numFmtId="0" fontId="7" fillId="8" borderId="4" xfId="0" applyFont="1" applyFill="1" applyBorder="1" applyAlignment="1">
      <alignment horizontal="center" vertical="center" wrapText="1"/>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7" fillId="5" borderId="4" xfId="0" applyFont="1" applyFill="1" applyBorder="1" applyAlignment="1">
      <alignment horizontal="center" vertical="center"/>
    </xf>
    <xf numFmtId="0" fontId="7" fillId="5" borderId="5" xfId="0" applyFont="1" applyFill="1" applyBorder="1" applyAlignment="1">
      <alignment horizontal="center" vertical="center"/>
    </xf>
    <xf numFmtId="0" fontId="5" fillId="0" borderId="1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4" xfId="0" applyFont="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3" fillId="0" borderId="1" xfId="0" applyFont="1" applyFill="1" applyBorder="1" applyAlignment="1">
      <alignment horizontal="justify" vertical="center" wrapText="1"/>
    </xf>
  </cellXfs>
  <cellStyles count="4">
    <cellStyle name="Hipervínculo 2" xfId="2"/>
    <cellStyle name="Normal" xfId="0" builtinId="0"/>
    <cellStyle name="Normal 2" xfId="1"/>
    <cellStyle name="Porcentaje" xfId="3" builtinId="5"/>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548640</xdr:colOff>
      <xdr:row>1</xdr:row>
      <xdr:rowOff>251460</xdr:rowOff>
    </xdr:from>
    <xdr:to>
      <xdr:col>1</xdr:col>
      <xdr:colOff>487680</xdr:colOff>
      <xdr:row>1</xdr:row>
      <xdr:rowOff>1005840</xdr:rowOff>
    </xdr:to>
    <xdr:pic>
      <xdr:nvPicPr>
        <xdr:cNvPr id="4" name="7 Imagen" descr="C:\Users\john.garcia\Desktop\LOGO CAPITAL LETRA NEGRA.png">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8640" y="342900"/>
          <a:ext cx="1242060" cy="754380"/>
        </a:xfrm>
        <a:prstGeom prst="rect">
          <a:avLst/>
        </a:prstGeom>
        <a:noFill/>
        <a:ln>
          <a:noFill/>
        </a:ln>
      </xdr:spPr>
    </xdr:pic>
    <xdr:clientData/>
  </xdr:twoCellAnchor>
  <xdr:twoCellAnchor editAs="oneCell">
    <xdr:from>
      <xdr:col>11</xdr:col>
      <xdr:colOff>77656</xdr:colOff>
      <xdr:row>1</xdr:row>
      <xdr:rowOff>198120</xdr:rowOff>
    </xdr:from>
    <xdr:to>
      <xdr:col>11</xdr:col>
      <xdr:colOff>1105907</xdr:colOff>
      <xdr:row>1</xdr:row>
      <xdr:rowOff>997774</xdr:rowOff>
    </xdr:to>
    <xdr:pic>
      <xdr:nvPicPr>
        <xdr:cNvPr id="7" name="4 Imagen" descr="C:\Users\john.garcia\Desktop\2020-01-08.png">
          <a:extLst>
            <a:ext uri="{FF2B5EF4-FFF2-40B4-BE49-F238E27FC236}">
              <a16:creationId xmlns:a16="http://schemas.microsoft.com/office/drawing/2014/main" id="{F7A251BC-ED05-43C5-BCED-3DEC9AFBA7C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471836" y="289560"/>
          <a:ext cx="1028251" cy="799654"/>
        </a:xfrm>
        <a:prstGeom prst="rect">
          <a:avLst/>
        </a:prstGeom>
        <a:noFill/>
        <a:ln>
          <a:noFill/>
        </a:ln>
      </xdr:spPr>
    </xdr:pic>
    <xdr:clientData/>
  </xdr:twoCellAnchor>
  <xdr:oneCellAnchor>
    <xdr:from>
      <xdr:col>22</xdr:col>
      <xdr:colOff>191956</xdr:colOff>
      <xdr:row>1</xdr:row>
      <xdr:rowOff>198120</xdr:rowOff>
    </xdr:from>
    <xdr:ext cx="866326" cy="753934"/>
    <xdr:pic>
      <xdr:nvPicPr>
        <xdr:cNvPr id="8" name="4 Imagen" descr="C:\Users\john.garcia\Desktop\2020-01-08.png">
          <a:extLst>
            <a:ext uri="{FF2B5EF4-FFF2-40B4-BE49-F238E27FC236}">
              <a16:creationId xmlns:a16="http://schemas.microsoft.com/office/drawing/2014/main" id="{960056E9-A0D9-4044-9413-9B89182665D5}"/>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223376" y="289560"/>
          <a:ext cx="866326" cy="753934"/>
        </a:xfrm>
        <a:prstGeom prst="rect">
          <a:avLst/>
        </a:prstGeom>
        <a:noFill/>
        <a:ln>
          <a:noFill/>
        </a:ln>
      </xdr:spPr>
    </xdr:pic>
    <xdr:clientData/>
  </xdr:oneCellAnchor>
  <xdr:twoCellAnchor editAs="oneCell">
    <xdr:from>
      <xdr:col>12</xdr:col>
      <xdr:colOff>1554481</xdr:colOff>
      <xdr:row>1</xdr:row>
      <xdr:rowOff>289560</xdr:rowOff>
    </xdr:from>
    <xdr:to>
      <xdr:col>12</xdr:col>
      <xdr:colOff>2697480</xdr:colOff>
      <xdr:row>1</xdr:row>
      <xdr:rowOff>975360</xdr:rowOff>
    </xdr:to>
    <xdr:pic>
      <xdr:nvPicPr>
        <xdr:cNvPr id="9" name="7 Imagen" descr="C:\Users\john.garcia\Desktop\LOGO CAPITAL LETRA NEGRA.png">
          <a:extLst>
            <a:ext uri="{FF2B5EF4-FFF2-40B4-BE49-F238E27FC236}">
              <a16:creationId xmlns:a16="http://schemas.microsoft.com/office/drawing/2014/main" id="{D8385C20-0287-4CF7-B502-A42A89B4BE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175481" y="381000"/>
          <a:ext cx="1142999" cy="6858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NESTOR FERNANDO AVELLA" id="{43ED8C79-0A0F-8747-9AD2-32EA69B1E23F}" userId="7dfec95cf4dde1f4"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V25" dT="2022-01-17T08:28:17.41" personId="{43ED8C79-0A0F-8747-9AD2-32EA69B1E23F}" id="{97C5D3A2-8A60-E745-89C6-DFF7778E889C}">
    <text xml:space="preserve">Por que fallo el cálculo  si estaban poyectadas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1"/>
  <sheetViews>
    <sheetView tabSelected="1" topLeftCell="S1" zoomScaleNormal="100" zoomScaleSheetLayoutView="100" workbookViewId="0">
      <selection activeCell="V6" sqref="V6"/>
    </sheetView>
  </sheetViews>
  <sheetFormatPr baseColWidth="10" defaultColWidth="9.33203125" defaultRowHeight="10.199999999999999" x14ac:dyDescent="0.25"/>
  <cols>
    <col min="1" max="2" width="19" style="1" customWidth="1"/>
    <col min="3" max="3" width="4" style="7" bestFit="1" customWidth="1"/>
    <col min="4" max="4" width="23.77734375" style="3" customWidth="1"/>
    <col min="5" max="5" width="38.109375" style="1" customWidth="1"/>
    <col min="6" max="6" width="21.6640625" style="1" customWidth="1"/>
    <col min="7" max="7" width="11.33203125" style="1" customWidth="1"/>
    <col min="8" max="8" width="21.6640625" style="1" customWidth="1"/>
    <col min="9" max="9" width="17.77734375" style="1" customWidth="1"/>
    <col min="10" max="11" width="16.77734375" style="1" customWidth="1"/>
    <col min="12" max="12" width="17.77734375" style="6" customWidth="1"/>
    <col min="13" max="13" width="60.6640625" style="6" customWidth="1"/>
    <col min="14" max="14" width="17.77734375" style="9" customWidth="1"/>
    <col min="15" max="15" width="17.77734375" style="3" customWidth="1"/>
    <col min="16" max="17" width="17.77734375" style="1" customWidth="1"/>
    <col min="18" max="18" width="60.6640625" style="1" customWidth="1"/>
    <col min="19" max="19" width="17.77734375" style="1" customWidth="1"/>
    <col min="20" max="20" width="17.77734375" style="9" customWidth="1"/>
    <col min="21" max="21" width="17.77734375" style="7" customWidth="1"/>
    <col min="22" max="22" width="80.77734375" style="1" customWidth="1"/>
    <col min="23" max="23" width="17.77734375" style="1" customWidth="1"/>
    <col min="24" max="16384" width="9.33203125" style="1"/>
  </cols>
  <sheetData>
    <row r="1" spans="1:23" ht="7.5" customHeight="1" thickBot="1" x14ac:dyDescent="0.3">
      <c r="B1" s="71"/>
      <c r="C1" s="71"/>
      <c r="D1" s="71"/>
      <c r="E1" s="71"/>
      <c r="F1" s="71"/>
      <c r="G1" s="71"/>
      <c r="H1" s="71"/>
      <c r="I1" s="71"/>
      <c r="J1" s="71"/>
      <c r="K1" s="71"/>
    </row>
    <row r="2" spans="1:23" ht="96.6" customHeight="1" thickBot="1" x14ac:dyDescent="0.3">
      <c r="A2" s="79"/>
      <c r="B2" s="80"/>
      <c r="C2" s="66" t="s">
        <v>0</v>
      </c>
      <c r="D2" s="67"/>
      <c r="E2" s="67"/>
      <c r="F2" s="67"/>
      <c r="G2" s="67"/>
      <c r="H2" s="67"/>
      <c r="I2" s="67"/>
      <c r="J2" s="67"/>
      <c r="K2" s="67"/>
      <c r="L2" s="57"/>
      <c r="M2" s="56"/>
      <c r="N2" s="66" t="str">
        <f>C2</f>
        <v>Plan Anticorrupción y de Atención al Ciudadano 2021
Versión 3
Fecha de publicación: 20/10/2021
Seguimiento vigencia 2021
Oficina de Control Interno</v>
      </c>
      <c r="O2" s="67"/>
      <c r="P2" s="67"/>
      <c r="Q2" s="67"/>
      <c r="R2" s="67"/>
      <c r="S2" s="67"/>
      <c r="T2" s="67"/>
      <c r="U2" s="67"/>
      <c r="V2" s="68"/>
      <c r="W2" s="56"/>
    </row>
    <row r="3" spans="1:23" ht="3.6" customHeight="1" thickBot="1" x14ac:dyDescent="0.3">
      <c r="D3" s="4"/>
      <c r="E3" s="5"/>
      <c r="F3" s="5"/>
      <c r="G3" s="5"/>
      <c r="H3" s="5"/>
    </row>
    <row r="4" spans="1:23" ht="20.399999999999999" customHeight="1" thickBot="1" x14ac:dyDescent="0.3">
      <c r="A4" s="72" t="s">
        <v>1</v>
      </c>
      <c r="B4" s="72" t="s">
        <v>2</v>
      </c>
      <c r="C4" s="83" t="s">
        <v>3</v>
      </c>
      <c r="D4" s="84"/>
      <c r="E4" s="74" t="s">
        <v>4</v>
      </c>
      <c r="F4" s="74" t="s">
        <v>5</v>
      </c>
      <c r="G4" s="74" t="s">
        <v>6</v>
      </c>
      <c r="H4" s="74" t="s">
        <v>7</v>
      </c>
      <c r="I4" s="74" t="s">
        <v>8</v>
      </c>
      <c r="J4" s="74" t="s">
        <v>9</v>
      </c>
      <c r="K4" s="64" t="s">
        <v>10</v>
      </c>
      <c r="L4" s="81" t="s">
        <v>11</v>
      </c>
      <c r="M4" s="82"/>
      <c r="N4" s="82"/>
      <c r="O4" s="82"/>
      <c r="P4" s="82"/>
      <c r="Q4" s="76" t="s">
        <v>12</v>
      </c>
      <c r="R4" s="77"/>
      <c r="S4" s="77"/>
      <c r="T4" s="77"/>
      <c r="U4" s="77"/>
      <c r="V4" s="77"/>
      <c r="W4" s="78"/>
    </row>
    <row r="5" spans="1:23" s="2" customFormat="1" ht="34.950000000000003" customHeight="1" thickBot="1" x14ac:dyDescent="0.3">
      <c r="A5" s="73"/>
      <c r="B5" s="73"/>
      <c r="C5" s="85"/>
      <c r="D5" s="86"/>
      <c r="E5" s="75"/>
      <c r="F5" s="75"/>
      <c r="G5" s="75"/>
      <c r="H5" s="75"/>
      <c r="I5" s="75"/>
      <c r="J5" s="75"/>
      <c r="K5" s="65"/>
      <c r="L5" s="42" t="s">
        <v>13</v>
      </c>
      <c r="M5" s="44" t="s">
        <v>14</v>
      </c>
      <c r="N5" s="43" t="s">
        <v>15</v>
      </c>
      <c r="O5" s="44" t="s">
        <v>16</v>
      </c>
      <c r="P5" s="54" t="s">
        <v>17</v>
      </c>
      <c r="Q5" s="49" t="s">
        <v>18</v>
      </c>
      <c r="R5" s="50" t="s">
        <v>19</v>
      </c>
      <c r="S5" s="50" t="s">
        <v>20</v>
      </c>
      <c r="T5" s="51" t="s">
        <v>21</v>
      </c>
      <c r="U5" s="50" t="s">
        <v>22</v>
      </c>
      <c r="V5" s="50" t="s">
        <v>23</v>
      </c>
      <c r="W5" s="52" t="s">
        <v>24</v>
      </c>
    </row>
    <row r="6" spans="1:23" ht="122.4" x14ac:dyDescent="0.25">
      <c r="A6" s="11" t="s">
        <v>25</v>
      </c>
      <c r="B6" s="12" t="s">
        <v>26</v>
      </c>
      <c r="C6" s="13" t="s">
        <v>27</v>
      </c>
      <c r="D6" s="14" t="s">
        <v>28</v>
      </c>
      <c r="E6" s="14" t="s">
        <v>29</v>
      </c>
      <c r="F6" s="14" t="s">
        <v>30</v>
      </c>
      <c r="G6" s="14">
        <v>3</v>
      </c>
      <c r="H6" s="15" t="s">
        <v>31</v>
      </c>
      <c r="I6" s="14" t="s">
        <v>32</v>
      </c>
      <c r="J6" s="16">
        <v>44228</v>
      </c>
      <c r="K6" s="17">
        <v>44561</v>
      </c>
      <c r="L6" s="18">
        <v>44439</v>
      </c>
      <c r="M6" s="21" t="s">
        <v>33</v>
      </c>
      <c r="N6" s="19">
        <v>0.33300000000000002</v>
      </c>
      <c r="O6" s="45" t="s">
        <v>34</v>
      </c>
      <c r="P6" s="46" t="s">
        <v>35</v>
      </c>
      <c r="Q6" s="55">
        <v>44561</v>
      </c>
      <c r="R6" s="62" t="s">
        <v>36</v>
      </c>
      <c r="S6" s="53">
        <v>3</v>
      </c>
      <c r="T6" s="19">
        <f>IF(S6="","",IF(OR(G6=0,G6="",Q6=""),"",(S6*100%)/G6))</f>
        <v>1</v>
      </c>
      <c r="U6" s="60" t="str">
        <f>IF(S6="","",IF(Q6&lt;=K6,IF(T6=100%,"TERMINADA",IF(T6&gt;100%,"EN PROCESO",IF(T6&lt;100%,"INCUMPLIDA")))))</f>
        <v>TERMINADA</v>
      </c>
      <c r="V6" s="89" t="s">
        <v>37</v>
      </c>
      <c r="W6" s="53" t="s">
        <v>35</v>
      </c>
    </row>
    <row r="7" spans="1:23" ht="153" x14ac:dyDescent="0.25">
      <c r="A7" s="11" t="s">
        <v>25</v>
      </c>
      <c r="B7" s="12" t="s">
        <v>26</v>
      </c>
      <c r="C7" s="22" t="s">
        <v>38</v>
      </c>
      <c r="D7" s="23" t="s">
        <v>39</v>
      </c>
      <c r="E7" s="24" t="s">
        <v>40</v>
      </c>
      <c r="F7" s="24" t="s">
        <v>41</v>
      </c>
      <c r="G7" s="24">
        <v>12</v>
      </c>
      <c r="H7" s="24" t="s">
        <v>42</v>
      </c>
      <c r="I7" s="23" t="s">
        <v>43</v>
      </c>
      <c r="J7" s="25">
        <v>44200</v>
      </c>
      <c r="K7" s="26">
        <v>44561</v>
      </c>
      <c r="L7" s="27">
        <v>44439</v>
      </c>
      <c r="M7" s="21" t="s">
        <v>44</v>
      </c>
      <c r="N7" s="19">
        <v>0.66700000000000004</v>
      </c>
      <c r="O7" s="45" t="s">
        <v>34</v>
      </c>
      <c r="P7" s="47" t="s">
        <v>35</v>
      </c>
      <c r="Q7" s="55">
        <v>44561</v>
      </c>
      <c r="R7" s="58" t="s">
        <v>45</v>
      </c>
      <c r="S7" s="28">
        <v>12</v>
      </c>
      <c r="T7" s="19">
        <f t="shared" ref="T7:T31" si="0">IF(S7="","",IF(OR(G7=0,G7="",Q7=""),"",(S7*100%)/G7))</f>
        <v>1</v>
      </c>
      <c r="U7" s="60" t="str">
        <f t="shared" ref="U7:U30" si="1">IF(S7="","",IF(Q7&lt;=K7,IF(T7=100%,"TERMINADA",IF(T7&gt;100%,"EN PROCESO",IF(T7&lt;100%,"INCUMPLIDA")))))</f>
        <v>TERMINADA</v>
      </c>
      <c r="V7" s="88" t="s">
        <v>46</v>
      </c>
      <c r="W7" s="28" t="s">
        <v>35</v>
      </c>
    </row>
    <row r="8" spans="1:23" ht="102" x14ac:dyDescent="0.25">
      <c r="A8" s="11" t="s">
        <v>25</v>
      </c>
      <c r="B8" s="29" t="s">
        <v>47</v>
      </c>
      <c r="C8" s="22" t="s">
        <v>48</v>
      </c>
      <c r="D8" s="23" t="s">
        <v>49</v>
      </c>
      <c r="E8" s="23" t="s">
        <v>50</v>
      </c>
      <c r="F8" s="31" t="s">
        <v>51</v>
      </c>
      <c r="G8" s="28">
        <v>3</v>
      </c>
      <c r="H8" s="32" t="s">
        <v>52</v>
      </c>
      <c r="I8" s="23" t="s">
        <v>53</v>
      </c>
      <c r="J8" s="33">
        <v>44319</v>
      </c>
      <c r="K8" s="26">
        <v>44578</v>
      </c>
      <c r="L8" s="27">
        <v>44439</v>
      </c>
      <c r="M8" s="37" t="s">
        <v>54</v>
      </c>
      <c r="N8" s="19">
        <v>0.33300000000000002</v>
      </c>
      <c r="O8" s="45" t="s">
        <v>34</v>
      </c>
      <c r="P8" s="47" t="s">
        <v>55</v>
      </c>
      <c r="Q8" s="55">
        <v>44561</v>
      </c>
      <c r="R8" s="58" t="s">
        <v>56</v>
      </c>
      <c r="S8" s="28">
        <v>2</v>
      </c>
      <c r="T8" s="19">
        <f t="shared" si="0"/>
        <v>0.66666666666666663</v>
      </c>
      <c r="U8" s="45" t="str">
        <f>IF(S8="","",IF(Q8&lt;=K8,IF(T8=100%,"TERMINADA",IF(T8&gt;0%,"EN PROCESO",IF(T8&lt;100%,"INCUMPLIDA")))))</f>
        <v>EN PROCESO</v>
      </c>
      <c r="V8" s="90" t="s">
        <v>57</v>
      </c>
      <c r="W8" s="28" t="s">
        <v>55</v>
      </c>
    </row>
    <row r="9" spans="1:23" ht="112.2" x14ac:dyDescent="0.25">
      <c r="A9" s="38" t="s">
        <v>58</v>
      </c>
      <c r="B9" s="29" t="s">
        <v>59</v>
      </c>
      <c r="C9" s="22" t="s">
        <v>38</v>
      </c>
      <c r="D9" s="23" t="s">
        <v>60</v>
      </c>
      <c r="E9" s="23" t="s">
        <v>61</v>
      </c>
      <c r="F9" s="23" t="s">
        <v>62</v>
      </c>
      <c r="G9" s="23">
        <v>1</v>
      </c>
      <c r="H9" s="23" t="s">
        <v>63</v>
      </c>
      <c r="I9" s="23" t="s">
        <v>64</v>
      </c>
      <c r="J9" s="25">
        <v>44287</v>
      </c>
      <c r="K9" s="26">
        <v>44469</v>
      </c>
      <c r="L9" s="27">
        <v>44439</v>
      </c>
      <c r="M9" s="21" t="s">
        <v>65</v>
      </c>
      <c r="N9" s="19">
        <v>0</v>
      </c>
      <c r="O9" s="20" t="s">
        <v>66</v>
      </c>
      <c r="P9" s="48" t="s">
        <v>67</v>
      </c>
      <c r="Q9" s="55">
        <v>44561</v>
      </c>
      <c r="R9" s="59" t="s">
        <v>68</v>
      </c>
      <c r="S9" s="28">
        <v>1</v>
      </c>
      <c r="T9" s="19">
        <f t="shared" si="0"/>
        <v>1</v>
      </c>
      <c r="U9" s="60" t="str">
        <f>IF(S9="","",IF(Q9&gt;=K9,IF(T9=100%,"TERMINADA",IF(T9&gt;100%,"EN PROCESO",IF(T9&lt;100%,"INCUMPLIDA")))))</f>
        <v>TERMINADA</v>
      </c>
      <c r="V9" s="88" t="s">
        <v>69</v>
      </c>
      <c r="W9" s="28" t="s">
        <v>35</v>
      </c>
    </row>
    <row r="10" spans="1:23" ht="102" x14ac:dyDescent="0.25">
      <c r="A10" s="38" t="s">
        <v>58</v>
      </c>
      <c r="B10" s="29" t="s">
        <v>70</v>
      </c>
      <c r="C10" s="22" t="s">
        <v>71</v>
      </c>
      <c r="D10" s="23" t="s">
        <v>72</v>
      </c>
      <c r="E10" s="23" t="s">
        <v>73</v>
      </c>
      <c r="F10" s="23" t="s">
        <v>74</v>
      </c>
      <c r="G10" s="23">
        <v>1</v>
      </c>
      <c r="H10" s="23" t="s">
        <v>75</v>
      </c>
      <c r="I10" s="23" t="s">
        <v>76</v>
      </c>
      <c r="J10" s="69" t="s">
        <v>77</v>
      </c>
      <c r="K10" s="70"/>
      <c r="L10" s="27">
        <v>44439</v>
      </c>
      <c r="M10" s="21" t="s">
        <v>78</v>
      </c>
      <c r="N10" s="19">
        <v>0</v>
      </c>
      <c r="O10" s="20" t="s">
        <v>66</v>
      </c>
      <c r="P10" s="48" t="s">
        <v>67</v>
      </c>
      <c r="Q10" s="55">
        <v>44561</v>
      </c>
      <c r="R10" s="58" t="s">
        <v>79</v>
      </c>
      <c r="S10" s="28">
        <v>1</v>
      </c>
      <c r="T10" s="19">
        <f t="shared" si="0"/>
        <v>1</v>
      </c>
      <c r="U10" s="60" t="str">
        <f>IF(S10="","",IF(Q10&gt;=K10,IF(T10=100%,"TERMINADA",IF(T10&gt;100%,"EN PROCESO",IF(T10&lt;100%,"INCUMPLIDA")))))</f>
        <v>TERMINADA</v>
      </c>
      <c r="V10" s="88" t="s">
        <v>80</v>
      </c>
      <c r="W10" s="28" t="s">
        <v>35</v>
      </c>
    </row>
    <row r="11" spans="1:23" ht="112.2" x14ac:dyDescent="0.25">
      <c r="A11" s="38" t="s">
        <v>58</v>
      </c>
      <c r="B11" s="29" t="s">
        <v>70</v>
      </c>
      <c r="C11" s="22" t="s">
        <v>81</v>
      </c>
      <c r="D11" s="23" t="s">
        <v>82</v>
      </c>
      <c r="E11" s="23" t="s">
        <v>83</v>
      </c>
      <c r="F11" s="23" t="s">
        <v>84</v>
      </c>
      <c r="G11" s="23">
        <v>1</v>
      </c>
      <c r="H11" s="23" t="s">
        <v>63</v>
      </c>
      <c r="I11" s="23" t="s">
        <v>85</v>
      </c>
      <c r="J11" s="25">
        <v>44228</v>
      </c>
      <c r="K11" s="26">
        <v>44561</v>
      </c>
      <c r="L11" s="27">
        <v>44439</v>
      </c>
      <c r="M11" s="37" t="s">
        <v>86</v>
      </c>
      <c r="N11" s="19">
        <v>0</v>
      </c>
      <c r="O11" s="20" t="s">
        <v>66</v>
      </c>
      <c r="P11" s="47" t="s">
        <v>87</v>
      </c>
      <c r="Q11" s="55">
        <v>44561</v>
      </c>
      <c r="R11" s="58" t="s">
        <v>88</v>
      </c>
      <c r="S11" s="28">
        <v>1</v>
      </c>
      <c r="T11" s="19">
        <f t="shared" si="0"/>
        <v>1</v>
      </c>
      <c r="U11" s="60" t="str">
        <f t="shared" si="1"/>
        <v>TERMINADA</v>
      </c>
      <c r="V11" s="88" t="s">
        <v>89</v>
      </c>
      <c r="W11" s="28" t="s">
        <v>87</v>
      </c>
    </row>
    <row r="12" spans="1:23" ht="91.8" x14ac:dyDescent="0.25">
      <c r="A12" s="38" t="s">
        <v>58</v>
      </c>
      <c r="B12" s="29" t="s">
        <v>70</v>
      </c>
      <c r="C12" s="22" t="s">
        <v>90</v>
      </c>
      <c r="D12" s="23" t="s">
        <v>91</v>
      </c>
      <c r="E12" s="23" t="s">
        <v>92</v>
      </c>
      <c r="F12" s="23" t="s">
        <v>93</v>
      </c>
      <c r="G12" s="23">
        <v>1</v>
      </c>
      <c r="H12" s="23" t="s">
        <v>75</v>
      </c>
      <c r="I12" s="23" t="s">
        <v>94</v>
      </c>
      <c r="J12" s="25">
        <v>44228</v>
      </c>
      <c r="K12" s="26">
        <v>44561</v>
      </c>
      <c r="L12" s="27">
        <v>44439</v>
      </c>
      <c r="M12" s="37" t="s">
        <v>86</v>
      </c>
      <c r="N12" s="19">
        <v>0</v>
      </c>
      <c r="O12" s="20" t="s">
        <v>66</v>
      </c>
      <c r="P12" s="47" t="s">
        <v>87</v>
      </c>
      <c r="Q12" s="55">
        <v>44561</v>
      </c>
      <c r="R12" s="58" t="s">
        <v>95</v>
      </c>
      <c r="S12" s="28">
        <v>1</v>
      </c>
      <c r="T12" s="19">
        <f t="shared" si="0"/>
        <v>1</v>
      </c>
      <c r="U12" s="60" t="str">
        <f t="shared" si="1"/>
        <v>TERMINADA</v>
      </c>
      <c r="V12" s="87" t="s">
        <v>96</v>
      </c>
      <c r="W12" s="28" t="s">
        <v>87</v>
      </c>
    </row>
    <row r="13" spans="1:23" ht="81.599999999999994" x14ac:dyDescent="0.25">
      <c r="A13" s="38" t="s">
        <v>58</v>
      </c>
      <c r="B13" s="29" t="s">
        <v>97</v>
      </c>
      <c r="C13" s="39" t="s">
        <v>98</v>
      </c>
      <c r="D13" s="23" t="s">
        <v>99</v>
      </c>
      <c r="E13" s="23" t="s">
        <v>100</v>
      </c>
      <c r="F13" s="23" t="s">
        <v>101</v>
      </c>
      <c r="G13" s="23">
        <v>1</v>
      </c>
      <c r="H13" s="23" t="s">
        <v>63</v>
      </c>
      <c r="I13" s="23" t="s">
        <v>102</v>
      </c>
      <c r="J13" s="25">
        <v>44228</v>
      </c>
      <c r="K13" s="26">
        <v>44561</v>
      </c>
      <c r="L13" s="27">
        <v>44439</v>
      </c>
      <c r="M13" s="37" t="s">
        <v>86</v>
      </c>
      <c r="N13" s="19">
        <v>0</v>
      </c>
      <c r="O13" s="20" t="s">
        <v>66</v>
      </c>
      <c r="P13" s="47" t="s">
        <v>87</v>
      </c>
      <c r="Q13" s="55">
        <v>44561</v>
      </c>
      <c r="R13" s="58" t="s">
        <v>103</v>
      </c>
      <c r="S13" s="28">
        <v>1</v>
      </c>
      <c r="T13" s="19">
        <f t="shared" si="0"/>
        <v>1</v>
      </c>
      <c r="U13" s="60" t="str">
        <f t="shared" si="1"/>
        <v>TERMINADA</v>
      </c>
      <c r="V13" s="87" t="s">
        <v>104</v>
      </c>
      <c r="W13" s="28" t="s">
        <v>87</v>
      </c>
    </row>
    <row r="14" spans="1:23" ht="91.8" x14ac:dyDescent="0.25">
      <c r="A14" s="38" t="s">
        <v>58</v>
      </c>
      <c r="B14" s="29" t="s">
        <v>105</v>
      </c>
      <c r="C14" s="22" t="s">
        <v>106</v>
      </c>
      <c r="D14" s="23" t="s">
        <v>107</v>
      </c>
      <c r="E14" s="23" t="s">
        <v>108</v>
      </c>
      <c r="F14" s="23" t="s">
        <v>109</v>
      </c>
      <c r="G14" s="23">
        <v>1</v>
      </c>
      <c r="H14" s="23" t="s">
        <v>75</v>
      </c>
      <c r="I14" s="23" t="s">
        <v>110</v>
      </c>
      <c r="J14" s="25">
        <v>44228</v>
      </c>
      <c r="K14" s="26">
        <v>44561</v>
      </c>
      <c r="L14" s="27">
        <v>44439</v>
      </c>
      <c r="M14" s="37" t="s">
        <v>111</v>
      </c>
      <c r="N14" s="19">
        <v>0</v>
      </c>
      <c r="O14" s="20" t="s">
        <v>66</v>
      </c>
      <c r="P14" s="47" t="s">
        <v>87</v>
      </c>
      <c r="Q14" s="55">
        <v>44561</v>
      </c>
      <c r="R14" s="58" t="s">
        <v>112</v>
      </c>
      <c r="S14" s="28">
        <v>1</v>
      </c>
      <c r="T14" s="19">
        <f t="shared" si="0"/>
        <v>1</v>
      </c>
      <c r="U14" s="60" t="str">
        <f t="shared" si="1"/>
        <v>TERMINADA</v>
      </c>
      <c r="V14" s="87" t="s">
        <v>241</v>
      </c>
      <c r="W14" s="28" t="s">
        <v>87</v>
      </c>
    </row>
    <row r="15" spans="1:23" ht="183.6" x14ac:dyDescent="0.25">
      <c r="A15" s="38" t="s">
        <v>58</v>
      </c>
      <c r="B15" s="29" t="s">
        <v>105</v>
      </c>
      <c r="C15" s="22" t="s">
        <v>113</v>
      </c>
      <c r="D15" s="23" t="s">
        <v>114</v>
      </c>
      <c r="E15" s="23" t="s">
        <v>115</v>
      </c>
      <c r="F15" s="23" t="s">
        <v>116</v>
      </c>
      <c r="G15" s="23">
        <v>2</v>
      </c>
      <c r="H15" s="23" t="s">
        <v>75</v>
      </c>
      <c r="I15" s="23" t="s">
        <v>32</v>
      </c>
      <c r="J15" s="25">
        <v>44200</v>
      </c>
      <c r="K15" s="26">
        <v>44592</v>
      </c>
      <c r="L15" s="27">
        <v>44439</v>
      </c>
      <c r="M15" s="21" t="s">
        <v>117</v>
      </c>
      <c r="N15" s="19">
        <v>0.5</v>
      </c>
      <c r="O15" s="30" t="s">
        <v>34</v>
      </c>
      <c r="P15" s="47" t="s">
        <v>35</v>
      </c>
      <c r="Q15" s="55">
        <v>44561</v>
      </c>
      <c r="R15" s="58" t="s">
        <v>118</v>
      </c>
      <c r="S15" s="28">
        <v>1</v>
      </c>
      <c r="T15" s="19">
        <f t="shared" si="0"/>
        <v>0.5</v>
      </c>
      <c r="U15" s="45" t="str">
        <f>IF(S15="","",IF(Q15&lt;K15,IF(T15=100%,"TERMINADA",IF(T15&gt;0%,"EN PROCESO",IF(T15&lt;100%,"INCUMPLIDA")))))</f>
        <v>EN PROCESO</v>
      </c>
      <c r="V15" s="88" t="s">
        <v>119</v>
      </c>
      <c r="W15" s="28" t="s">
        <v>35</v>
      </c>
    </row>
    <row r="16" spans="1:23" ht="71.400000000000006" x14ac:dyDescent="0.25">
      <c r="A16" s="38" t="s">
        <v>120</v>
      </c>
      <c r="B16" s="29" t="s">
        <v>121</v>
      </c>
      <c r="C16" s="39" t="s">
        <v>27</v>
      </c>
      <c r="D16" s="23" t="s">
        <v>122</v>
      </c>
      <c r="E16" s="23" t="s">
        <v>123</v>
      </c>
      <c r="F16" s="23" t="s">
        <v>124</v>
      </c>
      <c r="G16" s="23">
        <v>1</v>
      </c>
      <c r="H16" s="23" t="s">
        <v>75</v>
      </c>
      <c r="I16" s="23" t="s">
        <v>125</v>
      </c>
      <c r="J16" s="25">
        <v>44228</v>
      </c>
      <c r="K16" s="26">
        <v>44561</v>
      </c>
      <c r="L16" s="27">
        <v>44439</v>
      </c>
      <c r="M16" s="37" t="s">
        <v>126</v>
      </c>
      <c r="N16" s="19">
        <v>0</v>
      </c>
      <c r="O16" s="20" t="s">
        <v>66</v>
      </c>
      <c r="P16" s="47" t="s">
        <v>87</v>
      </c>
      <c r="Q16" s="55">
        <v>44561</v>
      </c>
      <c r="R16" s="58" t="s">
        <v>127</v>
      </c>
      <c r="S16" s="28">
        <v>1</v>
      </c>
      <c r="T16" s="19">
        <f t="shared" si="0"/>
        <v>1</v>
      </c>
      <c r="U16" s="60" t="str">
        <f t="shared" si="1"/>
        <v>TERMINADA</v>
      </c>
      <c r="V16" s="87" t="s">
        <v>238</v>
      </c>
      <c r="W16" s="28" t="s">
        <v>87</v>
      </c>
    </row>
    <row r="17" spans="1:23" ht="132.6" x14ac:dyDescent="0.25">
      <c r="A17" s="38" t="s">
        <v>120</v>
      </c>
      <c r="B17" s="29" t="s">
        <v>121</v>
      </c>
      <c r="C17" s="39" t="s">
        <v>38</v>
      </c>
      <c r="D17" s="23" t="s">
        <v>128</v>
      </c>
      <c r="E17" s="23" t="s">
        <v>129</v>
      </c>
      <c r="F17" s="23" t="s">
        <v>130</v>
      </c>
      <c r="G17" s="23">
        <v>4</v>
      </c>
      <c r="H17" s="23" t="s">
        <v>63</v>
      </c>
      <c r="I17" s="23" t="s">
        <v>131</v>
      </c>
      <c r="J17" s="25">
        <v>44228</v>
      </c>
      <c r="K17" s="26">
        <v>44561</v>
      </c>
      <c r="L17" s="27">
        <v>44439</v>
      </c>
      <c r="M17" s="21" t="s">
        <v>132</v>
      </c>
      <c r="N17" s="19">
        <v>0.75</v>
      </c>
      <c r="O17" s="30" t="s">
        <v>34</v>
      </c>
      <c r="P17" s="47" t="s">
        <v>87</v>
      </c>
      <c r="Q17" s="55">
        <v>44561</v>
      </c>
      <c r="R17" s="58" t="s">
        <v>133</v>
      </c>
      <c r="S17" s="28">
        <v>4</v>
      </c>
      <c r="T17" s="19">
        <f t="shared" si="0"/>
        <v>1</v>
      </c>
      <c r="U17" s="60" t="str">
        <f t="shared" si="1"/>
        <v>TERMINADA</v>
      </c>
      <c r="V17" s="87" t="s">
        <v>134</v>
      </c>
      <c r="W17" s="28" t="s">
        <v>87</v>
      </c>
    </row>
    <row r="18" spans="1:23" ht="102" x14ac:dyDescent="0.25">
      <c r="A18" s="38" t="s">
        <v>120</v>
      </c>
      <c r="B18" s="29" t="s">
        <v>135</v>
      </c>
      <c r="C18" s="39" t="s">
        <v>136</v>
      </c>
      <c r="D18" s="23" t="s">
        <v>137</v>
      </c>
      <c r="E18" s="23" t="s">
        <v>138</v>
      </c>
      <c r="F18" s="23" t="s">
        <v>139</v>
      </c>
      <c r="G18" s="23">
        <v>6</v>
      </c>
      <c r="H18" s="23" t="s">
        <v>140</v>
      </c>
      <c r="I18" s="23" t="s">
        <v>131</v>
      </c>
      <c r="J18" s="25">
        <v>44228</v>
      </c>
      <c r="K18" s="26">
        <v>44561</v>
      </c>
      <c r="L18" s="27">
        <v>44439</v>
      </c>
      <c r="M18" s="37" t="s">
        <v>141</v>
      </c>
      <c r="N18" s="19">
        <v>0.5</v>
      </c>
      <c r="O18" s="30" t="s">
        <v>34</v>
      </c>
      <c r="P18" s="47" t="s">
        <v>87</v>
      </c>
      <c r="Q18" s="55">
        <v>44561</v>
      </c>
      <c r="R18" s="58" t="s">
        <v>133</v>
      </c>
      <c r="S18" s="28">
        <v>6</v>
      </c>
      <c r="T18" s="19">
        <f t="shared" si="0"/>
        <v>1</v>
      </c>
      <c r="U18" s="60" t="str">
        <f t="shared" si="1"/>
        <v>TERMINADA</v>
      </c>
      <c r="V18" s="87" t="s">
        <v>142</v>
      </c>
      <c r="W18" s="28" t="s">
        <v>87</v>
      </c>
    </row>
    <row r="19" spans="1:23" ht="102" x14ac:dyDescent="0.25">
      <c r="A19" s="38" t="s">
        <v>120</v>
      </c>
      <c r="B19" s="29" t="s">
        <v>143</v>
      </c>
      <c r="C19" s="39" t="s">
        <v>113</v>
      </c>
      <c r="D19" s="23" t="s">
        <v>144</v>
      </c>
      <c r="E19" s="23" t="s">
        <v>61</v>
      </c>
      <c r="F19" s="23" t="s">
        <v>145</v>
      </c>
      <c r="G19" s="23">
        <v>4</v>
      </c>
      <c r="H19" s="23" t="s">
        <v>63</v>
      </c>
      <c r="I19" s="23" t="s">
        <v>146</v>
      </c>
      <c r="J19" s="25">
        <v>44228</v>
      </c>
      <c r="K19" s="26">
        <v>44561</v>
      </c>
      <c r="L19" s="27">
        <v>44439</v>
      </c>
      <c r="M19" s="37" t="s">
        <v>141</v>
      </c>
      <c r="N19" s="19">
        <v>0.75</v>
      </c>
      <c r="O19" s="30" t="s">
        <v>34</v>
      </c>
      <c r="P19" s="47" t="s">
        <v>87</v>
      </c>
      <c r="Q19" s="55">
        <v>44561</v>
      </c>
      <c r="R19" s="58" t="s">
        <v>133</v>
      </c>
      <c r="S19" s="28">
        <v>4</v>
      </c>
      <c r="T19" s="19">
        <f t="shared" si="0"/>
        <v>1</v>
      </c>
      <c r="U19" s="60" t="str">
        <f t="shared" si="1"/>
        <v>TERMINADA</v>
      </c>
      <c r="V19" s="87" t="s">
        <v>134</v>
      </c>
      <c r="W19" s="28" t="s">
        <v>87</v>
      </c>
    </row>
    <row r="20" spans="1:23" ht="91.8" x14ac:dyDescent="0.25">
      <c r="A20" s="38" t="s">
        <v>120</v>
      </c>
      <c r="B20" s="29" t="s">
        <v>147</v>
      </c>
      <c r="C20" s="39" t="s">
        <v>148</v>
      </c>
      <c r="D20" s="23" t="s">
        <v>149</v>
      </c>
      <c r="E20" s="23" t="s">
        <v>150</v>
      </c>
      <c r="F20" s="23" t="s">
        <v>151</v>
      </c>
      <c r="G20" s="23">
        <v>1</v>
      </c>
      <c r="H20" s="23" t="s">
        <v>75</v>
      </c>
      <c r="I20" s="23" t="s">
        <v>53</v>
      </c>
      <c r="J20" s="25">
        <v>44228</v>
      </c>
      <c r="K20" s="26">
        <v>44561</v>
      </c>
      <c r="L20" s="27">
        <v>44439</v>
      </c>
      <c r="M20" s="37" t="s">
        <v>152</v>
      </c>
      <c r="N20" s="19">
        <v>0</v>
      </c>
      <c r="O20" s="20" t="s">
        <v>66</v>
      </c>
      <c r="P20" s="47" t="s">
        <v>55</v>
      </c>
      <c r="Q20" s="55">
        <v>44561</v>
      </c>
      <c r="R20" s="58" t="s">
        <v>153</v>
      </c>
      <c r="S20" s="28">
        <v>1</v>
      </c>
      <c r="T20" s="19">
        <f t="shared" si="0"/>
        <v>1</v>
      </c>
      <c r="U20" s="60" t="str">
        <f t="shared" si="1"/>
        <v>TERMINADA</v>
      </c>
      <c r="V20" s="90" t="s">
        <v>154</v>
      </c>
      <c r="W20" s="28" t="s">
        <v>55</v>
      </c>
    </row>
    <row r="21" spans="1:23" ht="102" x14ac:dyDescent="0.25">
      <c r="A21" s="38" t="s">
        <v>120</v>
      </c>
      <c r="B21" s="29" t="s">
        <v>147</v>
      </c>
      <c r="C21" s="39" t="s">
        <v>155</v>
      </c>
      <c r="D21" s="23" t="s">
        <v>156</v>
      </c>
      <c r="E21" s="23" t="s">
        <v>157</v>
      </c>
      <c r="F21" s="23" t="s">
        <v>158</v>
      </c>
      <c r="G21" s="23">
        <v>1</v>
      </c>
      <c r="H21" s="23" t="s">
        <v>75</v>
      </c>
      <c r="I21" s="23" t="s">
        <v>32</v>
      </c>
      <c r="J21" s="25">
        <v>44228</v>
      </c>
      <c r="K21" s="26">
        <v>44561</v>
      </c>
      <c r="L21" s="27">
        <v>44439</v>
      </c>
      <c r="M21" s="21" t="s">
        <v>159</v>
      </c>
      <c r="N21" s="19">
        <v>0.3</v>
      </c>
      <c r="O21" s="30" t="s">
        <v>34</v>
      </c>
      <c r="P21" s="47" t="s">
        <v>35</v>
      </c>
      <c r="Q21" s="55">
        <v>44561</v>
      </c>
      <c r="R21" s="58" t="s">
        <v>160</v>
      </c>
      <c r="S21" s="28">
        <v>1</v>
      </c>
      <c r="T21" s="19">
        <f t="shared" si="0"/>
        <v>1</v>
      </c>
      <c r="U21" s="60" t="str">
        <f t="shared" si="1"/>
        <v>TERMINADA</v>
      </c>
      <c r="V21" s="91" t="s">
        <v>161</v>
      </c>
      <c r="W21" s="28" t="s">
        <v>35</v>
      </c>
    </row>
    <row r="22" spans="1:23" ht="122.4" x14ac:dyDescent="0.25">
      <c r="A22" s="38" t="s">
        <v>162</v>
      </c>
      <c r="B22" s="29" t="s">
        <v>163</v>
      </c>
      <c r="C22" s="40" t="s">
        <v>38</v>
      </c>
      <c r="D22" s="23" t="s">
        <v>164</v>
      </c>
      <c r="E22" s="23" t="s">
        <v>165</v>
      </c>
      <c r="F22" s="23" t="s">
        <v>166</v>
      </c>
      <c r="G22" s="23">
        <v>1</v>
      </c>
      <c r="H22" s="23" t="s">
        <v>167</v>
      </c>
      <c r="I22" s="23" t="s">
        <v>168</v>
      </c>
      <c r="J22" s="25">
        <v>44378</v>
      </c>
      <c r="K22" s="26">
        <v>44561</v>
      </c>
      <c r="L22" s="27">
        <v>44439</v>
      </c>
      <c r="M22" s="21" t="s">
        <v>169</v>
      </c>
      <c r="N22" s="19">
        <v>0.3</v>
      </c>
      <c r="O22" s="30" t="s">
        <v>34</v>
      </c>
      <c r="P22" s="47" t="s">
        <v>35</v>
      </c>
      <c r="Q22" s="55">
        <v>44561</v>
      </c>
      <c r="R22" s="58" t="s">
        <v>170</v>
      </c>
      <c r="S22" s="28">
        <v>1</v>
      </c>
      <c r="T22" s="19">
        <f t="shared" si="0"/>
        <v>1</v>
      </c>
      <c r="U22" s="60" t="str">
        <f t="shared" si="1"/>
        <v>TERMINADA</v>
      </c>
      <c r="V22" s="91" t="s">
        <v>171</v>
      </c>
      <c r="W22" s="28" t="s">
        <v>35</v>
      </c>
    </row>
    <row r="23" spans="1:23" ht="183.6" x14ac:dyDescent="0.25">
      <c r="A23" s="38" t="s">
        <v>162</v>
      </c>
      <c r="B23" s="29" t="s">
        <v>163</v>
      </c>
      <c r="C23" s="40" t="s">
        <v>172</v>
      </c>
      <c r="D23" s="23" t="s">
        <v>173</v>
      </c>
      <c r="E23" s="23" t="s">
        <v>174</v>
      </c>
      <c r="F23" s="23" t="s">
        <v>175</v>
      </c>
      <c r="G23" s="23">
        <v>1</v>
      </c>
      <c r="H23" s="23" t="s">
        <v>176</v>
      </c>
      <c r="I23" s="23" t="s">
        <v>177</v>
      </c>
      <c r="J23" s="25">
        <v>44228</v>
      </c>
      <c r="K23" s="26">
        <v>44561</v>
      </c>
      <c r="L23" s="27">
        <v>44439</v>
      </c>
      <c r="M23" s="21" t="s">
        <v>178</v>
      </c>
      <c r="N23" s="19">
        <v>0.3</v>
      </c>
      <c r="O23" s="30" t="s">
        <v>34</v>
      </c>
      <c r="P23" s="47" t="s">
        <v>87</v>
      </c>
      <c r="Q23" s="55">
        <v>44561</v>
      </c>
      <c r="R23" s="58" t="s">
        <v>179</v>
      </c>
      <c r="S23" s="28">
        <v>1</v>
      </c>
      <c r="T23" s="19">
        <f t="shared" si="0"/>
        <v>1</v>
      </c>
      <c r="U23" s="60" t="str">
        <f t="shared" si="1"/>
        <v>TERMINADA</v>
      </c>
      <c r="V23" s="87" t="s">
        <v>180</v>
      </c>
      <c r="W23" s="24" t="s">
        <v>243</v>
      </c>
    </row>
    <row r="24" spans="1:23" ht="183.6" x14ac:dyDescent="0.25">
      <c r="A24" s="38" t="s">
        <v>162</v>
      </c>
      <c r="B24" s="29" t="s">
        <v>163</v>
      </c>
      <c r="C24" s="40" t="s">
        <v>181</v>
      </c>
      <c r="D24" s="23" t="s">
        <v>182</v>
      </c>
      <c r="E24" s="23" t="s">
        <v>174</v>
      </c>
      <c r="F24" s="23" t="s">
        <v>183</v>
      </c>
      <c r="G24" s="23">
        <v>1</v>
      </c>
      <c r="H24" s="23" t="s">
        <v>176</v>
      </c>
      <c r="I24" s="23" t="s">
        <v>177</v>
      </c>
      <c r="J24" s="25">
        <v>44228</v>
      </c>
      <c r="K24" s="26">
        <v>44561</v>
      </c>
      <c r="L24" s="27">
        <v>44439</v>
      </c>
      <c r="M24" s="21" t="s">
        <v>184</v>
      </c>
      <c r="N24" s="19">
        <v>0.3</v>
      </c>
      <c r="O24" s="30" t="s">
        <v>34</v>
      </c>
      <c r="P24" s="47" t="s">
        <v>87</v>
      </c>
      <c r="Q24" s="55">
        <v>44561</v>
      </c>
      <c r="R24" s="58" t="s">
        <v>185</v>
      </c>
      <c r="S24" s="28">
        <v>0.3</v>
      </c>
      <c r="T24" s="19">
        <f t="shared" si="0"/>
        <v>0.3</v>
      </c>
      <c r="U24" s="61" t="str">
        <f t="shared" si="1"/>
        <v>INCUMPLIDA</v>
      </c>
      <c r="V24" s="87" t="s">
        <v>244</v>
      </c>
      <c r="W24" s="24" t="s">
        <v>243</v>
      </c>
    </row>
    <row r="25" spans="1:23" ht="102" x14ac:dyDescent="0.25">
      <c r="A25" s="38" t="s">
        <v>162</v>
      </c>
      <c r="B25" s="29" t="s">
        <v>186</v>
      </c>
      <c r="C25" s="40" t="s">
        <v>71</v>
      </c>
      <c r="D25" s="23" t="s">
        <v>187</v>
      </c>
      <c r="E25" s="23" t="s">
        <v>188</v>
      </c>
      <c r="F25" s="23" t="s">
        <v>189</v>
      </c>
      <c r="G25" s="23">
        <v>44</v>
      </c>
      <c r="H25" s="23" t="s">
        <v>190</v>
      </c>
      <c r="I25" s="23" t="s">
        <v>131</v>
      </c>
      <c r="J25" s="33">
        <v>44229</v>
      </c>
      <c r="K25" s="41">
        <v>44561</v>
      </c>
      <c r="L25" s="27">
        <v>44439</v>
      </c>
      <c r="M25" s="21" t="s">
        <v>191</v>
      </c>
      <c r="N25" s="19">
        <v>0.61399999999999999</v>
      </c>
      <c r="O25" s="30" t="s">
        <v>34</v>
      </c>
      <c r="P25" s="47" t="s">
        <v>87</v>
      </c>
      <c r="Q25" s="55">
        <v>44561</v>
      </c>
      <c r="R25" s="59" t="s">
        <v>192</v>
      </c>
      <c r="S25" s="28">
        <v>43</v>
      </c>
      <c r="T25" s="19">
        <f t="shared" si="0"/>
        <v>0.97727272727272729</v>
      </c>
      <c r="U25" s="61" t="str">
        <f t="shared" si="1"/>
        <v>INCUMPLIDA</v>
      </c>
      <c r="V25" s="87" t="s">
        <v>242</v>
      </c>
      <c r="W25" s="28" t="s">
        <v>87</v>
      </c>
    </row>
    <row r="26" spans="1:23" ht="122.4" x14ac:dyDescent="0.25">
      <c r="A26" s="38" t="s">
        <v>162</v>
      </c>
      <c r="B26" s="29" t="s">
        <v>193</v>
      </c>
      <c r="C26" s="40" t="s">
        <v>48</v>
      </c>
      <c r="D26" s="23" t="s">
        <v>194</v>
      </c>
      <c r="E26" s="23" t="s">
        <v>195</v>
      </c>
      <c r="F26" s="23" t="s">
        <v>196</v>
      </c>
      <c r="G26" s="23">
        <v>11</v>
      </c>
      <c r="H26" s="23" t="s">
        <v>197</v>
      </c>
      <c r="I26" s="23" t="s">
        <v>131</v>
      </c>
      <c r="J26" s="33">
        <v>44228</v>
      </c>
      <c r="K26" s="41">
        <v>44561</v>
      </c>
      <c r="L26" s="27">
        <v>44439</v>
      </c>
      <c r="M26" s="21" t="s">
        <v>198</v>
      </c>
      <c r="N26" s="19">
        <v>0.63600000000000001</v>
      </c>
      <c r="O26" s="30" t="s">
        <v>34</v>
      </c>
      <c r="P26" s="47" t="s">
        <v>87</v>
      </c>
      <c r="Q26" s="55">
        <v>44561</v>
      </c>
      <c r="R26" s="58" t="s">
        <v>199</v>
      </c>
      <c r="S26" s="28">
        <v>11</v>
      </c>
      <c r="T26" s="19">
        <f t="shared" si="0"/>
        <v>1</v>
      </c>
      <c r="U26" s="60" t="str">
        <f t="shared" si="1"/>
        <v>TERMINADA</v>
      </c>
      <c r="V26" s="87" t="s">
        <v>200</v>
      </c>
      <c r="W26" s="28" t="s">
        <v>87</v>
      </c>
    </row>
    <row r="27" spans="1:23" ht="91.8" x14ac:dyDescent="0.25">
      <c r="A27" s="38" t="s">
        <v>201</v>
      </c>
      <c r="B27" s="29" t="s">
        <v>202</v>
      </c>
      <c r="C27" s="39" t="s">
        <v>38</v>
      </c>
      <c r="D27" s="23" t="s">
        <v>203</v>
      </c>
      <c r="E27" s="23" t="s">
        <v>204</v>
      </c>
      <c r="F27" s="23" t="s">
        <v>205</v>
      </c>
      <c r="G27" s="23">
        <v>2</v>
      </c>
      <c r="H27" s="23" t="s">
        <v>206</v>
      </c>
      <c r="I27" s="23" t="s">
        <v>207</v>
      </c>
      <c r="J27" s="25">
        <v>44378</v>
      </c>
      <c r="K27" s="26">
        <v>44561</v>
      </c>
      <c r="L27" s="27">
        <v>44439</v>
      </c>
      <c r="M27" s="21" t="s">
        <v>208</v>
      </c>
      <c r="N27" s="19">
        <v>0.5</v>
      </c>
      <c r="O27" s="30" t="s">
        <v>34</v>
      </c>
      <c r="P27" s="47" t="s">
        <v>35</v>
      </c>
      <c r="Q27" s="55">
        <v>44561</v>
      </c>
      <c r="R27" s="58" t="s">
        <v>209</v>
      </c>
      <c r="S27" s="28">
        <v>2</v>
      </c>
      <c r="T27" s="19">
        <f t="shared" si="0"/>
        <v>1</v>
      </c>
      <c r="U27" s="60" t="str">
        <f t="shared" si="1"/>
        <v>TERMINADA</v>
      </c>
      <c r="V27" s="88" t="s">
        <v>210</v>
      </c>
      <c r="W27" s="28" t="s">
        <v>35</v>
      </c>
    </row>
    <row r="28" spans="1:23" ht="91.8" x14ac:dyDescent="0.25">
      <c r="A28" s="38" t="s">
        <v>201</v>
      </c>
      <c r="B28" s="29" t="s">
        <v>202</v>
      </c>
      <c r="C28" s="39" t="s">
        <v>211</v>
      </c>
      <c r="D28" s="23" t="s">
        <v>212</v>
      </c>
      <c r="E28" s="23" t="s">
        <v>213</v>
      </c>
      <c r="F28" s="23" t="s">
        <v>214</v>
      </c>
      <c r="G28" s="23">
        <v>2</v>
      </c>
      <c r="H28" s="23" t="s">
        <v>214</v>
      </c>
      <c r="I28" s="23" t="s">
        <v>207</v>
      </c>
      <c r="J28" s="25">
        <v>44228</v>
      </c>
      <c r="K28" s="26">
        <v>44561</v>
      </c>
      <c r="L28" s="34"/>
      <c r="M28" s="35"/>
      <c r="N28" s="35"/>
      <c r="O28" s="36"/>
      <c r="P28" s="47"/>
      <c r="Q28" s="55">
        <v>44561</v>
      </c>
      <c r="R28" s="58" t="s">
        <v>215</v>
      </c>
      <c r="S28" s="28">
        <v>2</v>
      </c>
      <c r="T28" s="19">
        <f t="shared" si="0"/>
        <v>1</v>
      </c>
      <c r="U28" s="60" t="str">
        <f t="shared" si="1"/>
        <v>TERMINADA</v>
      </c>
      <c r="V28" s="88" t="s">
        <v>239</v>
      </c>
      <c r="W28" s="28" t="s">
        <v>35</v>
      </c>
    </row>
    <row r="29" spans="1:23" ht="122.4" x14ac:dyDescent="0.25">
      <c r="A29" s="38" t="s">
        <v>201</v>
      </c>
      <c r="B29" s="29" t="s">
        <v>202</v>
      </c>
      <c r="C29" s="39" t="s">
        <v>181</v>
      </c>
      <c r="D29" s="23" t="s">
        <v>216</v>
      </c>
      <c r="E29" s="23" t="s">
        <v>217</v>
      </c>
      <c r="F29" s="23" t="s">
        <v>218</v>
      </c>
      <c r="G29" s="23">
        <v>1</v>
      </c>
      <c r="H29" s="23" t="s">
        <v>218</v>
      </c>
      <c r="I29" s="23" t="s">
        <v>207</v>
      </c>
      <c r="J29" s="25">
        <v>44228</v>
      </c>
      <c r="K29" s="26">
        <v>44561</v>
      </c>
      <c r="L29" s="27">
        <v>44439</v>
      </c>
      <c r="M29" s="21" t="s">
        <v>219</v>
      </c>
      <c r="N29" s="19">
        <v>0.5</v>
      </c>
      <c r="O29" s="30" t="s">
        <v>34</v>
      </c>
      <c r="P29" s="47" t="s">
        <v>35</v>
      </c>
      <c r="Q29" s="55">
        <v>44561</v>
      </c>
      <c r="R29" s="59" t="s">
        <v>220</v>
      </c>
      <c r="S29" s="28">
        <v>0.5</v>
      </c>
      <c r="T29" s="19">
        <f t="shared" si="0"/>
        <v>0.5</v>
      </c>
      <c r="U29" s="61" t="str">
        <f t="shared" si="1"/>
        <v>INCUMPLIDA</v>
      </c>
      <c r="V29" s="88" t="s">
        <v>240</v>
      </c>
      <c r="W29" s="28" t="s">
        <v>35</v>
      </c>
    </row>
    <row r="30" spans="1:23" ht="173.4" x14ac:dyDescent="0.25">
      <c r="A30" s="38" t="s">
        <v>221</v>
      </c>
      <c r="B30" s="29" t="s">
        <v>222</v>
      </c>
      <c r="C30" s="39" t="s">
        <v>27</v>
      </c>
      <c r="D30" s="23" t="s">
        <v>223</v>
      </c>
      <c r="E30" s="23" t="s">
        <v>224</v>
      </c>
      <c r="F30" s="23" t="s">
        <v>225</v>
      </c>
      <c r="G30" s="23">
        <v>1</v>
      </c>
      <c r="H30" s="23" t="s">
        <v>75</v>
      </c>
      <c r="I30" s="23" t="s">
        <v>226</v>
      </c>
      <c r="J30" s="25">
        <v>44228</v>
      </c>
      <c r="K30" s="26">
        <v>44561</v>
      </c>
      <c r="L30" s="27">
        <v>44439</v>
      </c>
      <c r="M30" s="21" t="s">
        <v>227</v>
      </c>
      <c r="N30" s="19">
        <v>0.5</v>
      </c>
      <c r="O30" s="30" t="s">
        <v>34</v>
      </c>
      <c r="P30" s="48" t="s">
        <v>228</v>
      </c>
      <c r="Q30" s="55">
        <v>44561</v>
      </c>
      <c r="R30" s="58" t="s">
        <v>229</v>
      </c>
      <c r="S30" s="28">
        <v>1</v>
      </c>
      <c r="T30" s="19">
        <f t="shared" si="0"/>
        <v>1</v>
      </c>
      <c r="U30" s="60" t="str">
        <f t="shared" si="1"/>
        <v>TERMINADA</v>
      </c>
      <c r="V30" s="88" t="s">
        <v>230</v>
      </c>
      <c r="W30" s="28" t="s">
        <v>231</v>
      </c>
    </row>
    <row r="31" spans="1:23" ht="40.799999999999997" x14ac:dyDescent="0.25">
      <c r="A31" s="38" t="s">
        <v>221</v>
      </c>
      <c r="B31" s="29" t="s">
        <v>222</v>
      </c>
      <c r="C31" s="39" t="s">
        <v>38</v>
      </c>
      <c r="D31" s="23" t="s">
        <v>232</v>
      </c>
      <c r="E31" s="23" t="s">
        <v>233</v>
      </c>
      <c r="F31" s="23" t="s">
        <v>234</v>
      </c>
      <c r="G31" s="23">
        <v>1</v>
      </c>
      <c r="H31" s="23" t="s">
        <v>75</v>
      </c>
      <c r="I31" s="23" t="s">
        <v>53</v>
      </c>
      <c r="J31" s="25">
        <v>44563</v>
      </c>
      <c r="K31" s="26">
        <v>44576</v>
      </c>
      <c r="L31" s="27">
        <v>44439</v>
      </c>
      <c r="M31" s="37" t="s">
        <v>235</v>
      </c>
      <c r="N31" s="19">
        <v>0.5</v>
      </c>
      <c r="O31" s="30" t="s">
        <v>34</v>
      </c>
      <c r="P31" s="47" t="s">
        <v>55</v>
      </c>
      <c r="Q31" s="55">
        <v>44561</v>
      </c>
      <c r="R31" s="59" t="s">
        <v>236</v>
      </c>
      <c r="S31" s="28">
        <v>0.5</v>
      </c>
      <c r="T31" s="19">
        <f t="shared" si="0"/>
        <v>0.5</v>
      </c>
      <c r="U31" s="45" t="str">
        <f>IF(S31="","",IF(Q31&lt;K31,IF(T31=100%,"TERMINADA",IF(T31&gt;0%,"EN PROCESO",IF(T31&lt;100%,"INCUMPLIDA")))))</f>
        <v>EN PROCESO</v>
      </c>
      <c r="V31" s="90" t="s">
        <v>237</v>
      </c>
      <c r="W31" s="63" t="s">
        <v>87</v>
      </c>
    </row>
  </sheetData>
  <sheetProtection password="CC4D" sheet="1" formatCells="0" formatColumns="0" formatRows="0"/>
  <mergeCells count="17">
    <mergeCell ref="A4:A5"/>
    <mergeCell ref="G4:G5"/>
    <mergeCell ref="Q4:W4"/>
    <mergeCell ref="A2:B2"/>
    <mergeCell ref="L4:P4"/>
    <mergeCell ref="B4:B5"/>
    <mergeCell ref="C4:D5"/>
    <mergeCell ref="E4:E5"/>
    <mergeCell ref="F4:F5"/>
    <mergeCell ref="H4:H5"/>
    <mergeCell ref="I4:I5"/>
    <mergeCell ref="J4:J5"/>
    <mergeCell ref="K4:K5"/>
    <mergeCell ref="C2:K2"/>
    <mergeCell ref="N2:V2"/>
    <mergeCell ref="J10:K10"/>
    <mergeCell ref="B1:K1"/>
  </mergeCells>
  <printOptions horizontalCentered="1"/>
  <pageMargins left="0.31496062992125984" right="0.17" top="0.39370078740157483" bottom="0.39370078740157483" header="0.31496062992125984" footer="0.31496062992125984"/>
  <pageSetup scale="70" orientation="portrait" r:id="rId1"/>
  <ignoredErrors>
    <ignoredError sqref="U9 U15"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Hoja1!$B$2:$B$19</xm:f>
          </x14:formula1>
          <xm:sqref>S6:S24 S26:S31</xm:sqref>
        </x14:dataValidation>
        <x14:dataValidation type="list" allowBlank="1" showInputMessage="1" showErrorMessage="1">
          <x14:formula1>
            <xm:f>Hoja1!$B$2:$B$49</xm:f>
          </x14:formula1>
          <xm:sqref>S25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51"/>
  <sheetViews>
    <sheetView topLeftCell="A23" workbookViewId="0">
      <selection activeCell="B50" sqref="B50:B51"/>
    </sheetView>
  </sheetViews>
  <sheetFormatPr baseColWidth="10" defaultColWidth="10.77734375" defaultRowHeight="13.2" x14ac:dyDescent="0.25"/>
  <sheetData>
    <row r="2" spans="2:2" x14ac:dyDescent="0.25">
      <c r="B2" s="10">
        <v>0</v>
      </c>
    </row>
    <row r="3" spans="2:2" x14ac:dyDescent="0.25">
      <c r="B3" s="8">
        <v>0.3</v>
      </c>
    </row>
    <row r="4" spans="2:2" x14ac:dyDescent="0.25">
      <c r="B4" s="8">
        <v>0.5</v>
      </c>
    </row>
    <row r="5" spans="2:2" x14ac:dyDescent="0.25">
      <c r="B5" s="8">
        <v>1</v>
      </c>
    </row>
    <row r="6" spans="2:2" x14ac:dyDescent="0.25">
      <c r="B6" s="8">
        <v>2</v>
      </c>
    </row>
    <row r="7" spans="2:2" x14ac:dyDescent="0.25">
      <c r="B7" s="8">
        <v>3</v>
      </c>
    </row>
    <row r="8" spans="2:2" x14ac:dyDescent="0.25">
      <c r="B8" s="8">
        <v>4</v>
      </c>
    </row>
    <row r="9" spans="2:2" x14ac:dyDescent="0.25">
      <c r="B9" s="8">
        <v>5</v>
      </c>
    </row>
    <row r="10" spans="2:2" x14ac:dyDescent="0.25">
      <c r="B10" s="8">
        <v>6</v>
      </c>
    </row>
    <row r="11" spans="2:2" x14ac:dyDescent="0.25">
      <c r="B11" s="8">
        <v>7</v>
      </c>
    </row>
    <row r="12" spans="2:2" x14ac:dyDescent="0.25">
      <c r="B12" s="8">
        <v>8</v>
      </c>
    </row>
    <row r="13" spans="2:2" x14ac:dyDescent="0.25">
      <c r="B13" s="8">
        <v>9</v>
      </c>
    </row>
    <row r="14" spans="2:2" x14ac:dyDescent="0.25">
      <c r="B14" s="8">
        <v>10</v>
      </c>
    </row>
    <row r="15" spans="2:2" x14ac:dyDescent="0.25">
      <c r="B15" s="8">
        <v>11</v>
      </c>
    </row>
    <row r="16" spans="2:2" x14ac:dyDescent="0.25">
      <c r="B16" s="8">
        <v>12</v>
      </c>
    </row>
    <row r="17" spans="2:2" x14ac:dyDescent="0.25">
      <c r="B17" s="8">
        <v>13</v>
      </c>
    </row>
    <row r="18" spans="2:2" x14ac:dyDescent="0.25">
      <c r="B18" s="8">
        <v>14</v>
      </c>
    </row>
    <row r="19" spans="2:2" x14ac:dyDescent="0.25">
      <c r="B19" s="8">
        <v>15</v>
      </c>
    </row>
    <row r="20" spans="2:2" x14ac:dyDescent="0.25">
      <c r="B20" s="8">
        <v>16</v>
      </c>
    </row>
    <row r="21" spans="2:2" x14ac:dyDescent="0.25">
      <c r="B21" s="8">
        <v>17</v>
      </c>
    </row>
    <row r="22" spans="2:2" x14ac:dyDescent="0.25">
      <c r="B22" s="8">
        <v>18</v>
      </c>
    </row>
    <row r="23" spans="2:2" x14ac:dyDescent="0.25">
      <c r="B23" s="8">
        <v>19</v>
      </c>
    </row>
    <row r="24" spans="2:2" x14ac:dyDescent="0.25">
      <c r="B24" s="8">
        <v>20</v>
      </c>
    </row>
    <row r="25" spans="2:2" x14ac:dyDescent="0.25">
      <c r="B25" s="8">
        <v>21</v>
      </c>
    </row>
    <row r="26" spans="2:2" x14ac:dyDescent="0.25">
      <c r="B26" s="8">
        <v>22</v>
      </c>
    </row>
    <row r="27" spans="2:2" x14ac:dyDescent="0.25">
      <c r="B27" s="8">
        <v>23</v>
      </c>
    </row>
    <row r="28" spans="2:2" x14ac:dyDescent="0.25">
      <c r="B28" s="8">
        <v>24</v>
      </c>
    </row>
    <row r="29" spans="2:2" x14ac:dyDescent="0.25">
      <c r="B29" s="8">
        <v>25</v>
      </c>
    </row>
    <row r="30" spans="2:2" x14ac:dyDescent="0.25">
      <c r="B30" s="8">
        <v>26</v>
      </c>
    </row>
    <row r="31" spans="2:2" x14ac:dyDescent="0.25">
      <c r="B31" s="8">
        <v>27</v>
      </c>
    </row>
    <row r="32" spans="2:2" x14ac:dyDescent="0.25">
      <c r="B32" s="8">
        <v>28</v>
      </c>
    </row>
    <row r="33" spans="2:2" x14ac:dyDescent="0.25">
      <c r="B33" s="8">
        <v>29</v>
      </c>
    </row>
    <row r="34" spans="2:2" x14ac:dyDescent="0.25">
      <c r="B34" s="8">
        <v>30</v>
      </c>
    </row>
    <row r="35" spans="2:2" x14ac:dyDescent="0.25">
      <c r="B35" s="8">
        <v>31</v>
      </c>
    </row>
    <row r="36" spans="2:2" x14ac:dyDescent="0.25">
      <c r="B36" s="8">
        <v>32</v>
      </c>
    </row>
    <row r="37" spans="2:2" x14ac:dyDescent="0.25">
      <c r="B37" s="8">
        <v>33</v>
      </c>
    </row>
    <row r="38" spans="2:2" x14ac:dyDescent="0.25">
      <c r="B38" s="8">
        <v>34</v>
      </c>
    </row>
    <row r="39" spans="2:2" x14ac:dyDescent="0.25">
      <c r="B39" s="8">
        <v>35</v>
      </c>
    </row>
    <row r="40" spans="2:2" x14ac:dyDescent="0.25">
      <c r="B40" s="8">
        <v>36</v>
      </c>
    </row>
    <row r="41" spans="2:2" x14ac:dyDescent="0.25">
      <c r="B41" s="8">
        <v>37</v>
      </c>
    </row>
    <row r="42" spans="2:2" x14ac:dyDescent="0.25">
      <c r="B42" s="8">
        <v>38</v>
      </c>
    </row>
    <row r="43" spans="2:2" x14ac:dyDescent="0.25">
      <c r="B43" s="8">
        <v>39</v>
      </c>
    </row>
    <row r="44" spans="2:2" x14ac:dyDescent="0.25">
      <c r="B44" s="8">
        <v>40</v>
      </c>
    </row>
    <row r="45" spans="2:2" x14ac:dyDescent="0.25">
      <c r="B45" s="8">
        <v>41</v>
      </c>
    </row>
    <row r="46" spans="2:2" x14ac:dyDescent="0.25">
      <c r="B46" s="8">
        <v>42</v>
      </c>
    </row>
    <row r="47" spans="2:2" x14ac:dyDescent="0.25">
      <c r="B47" s="8">
        <v>43</v>
      </c>
    </row>
    <row r="48" spans="2:2" x14ac:dyDescent="0.25">
      <c r="B48" s="8">
        <v>44</v>
      </c>
    </row>
    <row r="49" spans="2:2" x14ac:dyDescent="0.25">
      <c r="B49" s="8">
        <v>45</v>
      </c>
    </row>
    <row r="50" spans="2:2" x14ac:dyDescent="0.25">
      <c r="B50" s="8"/>
    </row>
    <row r="51" spans="2:2" x14ac:dyDescent="0.25">
      <c r="B51" s="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1. Riesgos de Corrupción</vt:lpstr>
      <vt:lpstr>Hoja1</vt:lpstr>
      <vt:lpstr>'1. Riesgos de Corrupción'!Títulos_a_imprimir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Jizeth Hael Gonzalez Ramirez</dc:creator>
  <cp:keywords/>
  <dc:description/>
  <cp:lastModifiedBy>JIZETH</cp:lastModifiedBy>
  <cp:revision/>
  <dcterms:created xsi:type="dcterms:W3CDTF">2017-01-04T15:18:41Z</dcterms:created>
  <dcterms:modified xsi:type="dcterms:W3CDTF">2022-01-17T17:13:11Z</dcterms:modified>
  <cp:category/>
  <cp:contentStatus/>
</cp:coreProperties>
</file>