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D:\Users\Jizeth\Documents\JIZETH\CANAL CAPITAL_2022\SEGUIMIENTOS\PAAC-MRC_2022_3CUAT\"/>
    </mc:Choice>
  </mc:AlternateContent>
  <xr:revisionPtr revIDLastSave="0" documentId="13_ncr:1_{9A2DB770-BA53-4EA2-9FB1-33F9A1F3201F}" xr6:coauthVersionLast="41" xr6:coauthVersionMax="41" xr10:uidLastSave="{00000000-0000-0000-0000-000000000000}"/>
  <bookViews>
    <workbookView xWindow="-108" yWindow="-108" windowWidth="23256" windowHeight="12456" tabRatio="780" activeTab="1" xr2:uid="{00000000-000D-0000-FFFF-FFFF00000000}"/>
  </bookViews>
  <sheets>
    <sheet name="Iniciativas de participación" sheetId="21" r:id="rId1"/>
    <sheet name="1. Riesgos de Corrupción" sheetId="1" r:id="rId2"/>
    <sheet name="2. Racionalización" sheetId="20" r:id="rId3"/>
    <sheet name="Hoja1" sheetId="19" state="hidden" r:id="rId4"/>
  </sheets>
  <definedNames>
    <definedName name="_xlnm._FilterDatabase" localSheetId="1" hidden="1">'1. Riesgos de Corrupción'!$A$5:$W$32</definedName>
    <definedName name="_xlnm.Print_Area" localSheetId="2">'2. Racionalización'!$A$1:$AC$23</definedName>
    <definedName name="_xlnm.Print_Titles" localSheetId="1">'1. Riesgos de Corrupción'!$1:$5</definedName>
    <definedName name="_xlnm.Print_Titles" localSheetId="0">'Iniciativas de participación'!$1:$6</definedName>
  </definedNames>
  <calcPr calcId="191029"/>
</workbook>
</file>

<file path=xl/calcChain.xml><?xml version="1.0" encoding="utf-8"?>
<calcChain xmlns="http://schemas.openxmlformats.org/spreadsheetml/2006/main">
  <c r="U10" i="1" l="1"/>
  <c r="T23" i="1" l="1"/>
  <c r="U23" i="1" s="1"/>
  <c r="AC21" i="20" l="1"/>
  <c r="AD21" i="20" s="1"/>
  <c r="T6" i="1" l="1"/>
  <c r="U6" i="1" s="1"/>
  <c r="T7" i="1"/>
  <c r="U7" i="1" s="1"/>
  <c r="T8" i="1"/>
  <c r="U8" i="1" s="1"/>
  <c r="T9" i="1"/>
  <c r="U9" i="1" s="1"/>
  <c r="T10" i="1"/>
  <c r="T11" i="1"/>
  <c r="U11" i="1" s="1"/>
  <c r="T12" i="1"/>
  <c r="U12" i="1" s="1"/>
  <c r="T13" i="1"/>
  <c r="U13" i="1" s="1"/>
  <c r="T14" i="1"/>
  <c r="U14" i="1" s="1"/>
  <c r="T15" i="1"/>
  <c r="U15" i="1" s="1"/>
  <c r="T16" i="1"/>
  <c r="U16" i="1" s="1"/>
  <c r="T17" i="1"/>
  <c r="U17" i="1" s="1"/>
  <c r="T18" i="1"/>
  <c r="U18" i="1" s="1"/>
  <c r="T19" i="1"/>
  <c r="U19" i="1" s="1"/>
  <c r="T20" i="1"/>
  <c r="U20" i="1" s="1"/>
  <c r="T21" i="1"/>
  <c r="U21" i="1" s="1"/>
  <c r="T22" i="1"/>
  <c r="U22" i="1" s="1"/>
  <c r="T24" i="1"/>
  <c r="U24" i="1" s="1"/>
  <c r="T25" i="1"/>
  <c r="U25" i="1" s="1"/>
  <c r="T26" i="1"/>
  <c r="U26" i="1" s="1"/>
  <c r="T27" i="1"/>
  <c r="U27" i="1" s="1"/>
  <c r="T28" i="1"/>
  <c r="U28" i="1" s="1"/>
  <c r="T29" i="1"/>
  <c r="U29" i="1" s="1"/>
  <c r="T30" i="1"/>
  <c r="U30" i="1" s="1"/>
  <c r="T31" i="1"/>
  <c r="U31" i="1" s="1"/>
  <c r="T32" i="1"/>
  <c r="U32" i="1" s="1"/>
</calcChain>
</file>

<file path=xl/sharedStrings.xml><?xml version="1.0" encoding="utf-8"?>
<sst xmlns="http://schemas.openxmlformats.org/spreadsheetml/2006/main" count="502" uniqueCount="324">
  <si>
    <t>Profesional Universitario de Planeación</t>
  </si>
  <si>
    <t>2. Diálogo de doble vía con la ciudadanía y sus organizaciones</t>
  </si>
  <si>
    <t>Indicador</t>
  </si>
  <si>
    <t>Subcomponente</t>
  </si>
  <si>
    <t>Actividad</t>
  </si>
  <si>
    <t>Meta o producto</t>
  </si>
  <si>
    <t>Responsable</t>
  </si>
  <si>
    <t>Fecha inicial</t>
  </si>
  <si>
    <t>Fecha final</t>
  </si>
  <si>
    <t>Auxiliar de Atención al Ciudadano.</t>
  </si>
  <si>
    <t>1.1</t>
  </si>
  <si>
    <t>2.1</t>
  </si>
  <si>
    <t>3.1</t>
  </si>
  <si>
    <t>4.1</t>
  </si>
  <si>
    <t>5.1</t>
  </si>
  <si>
    <t>Fases</t>
  </si>
  <si>
    <t>(Número de documentos elaborados / Número de documentos programados)*100%</t>
  </si>
  <si>
    <t>3. Consulta y divulgación</t>
  </si>
  <si>
    <t>1. Información de calidad y en lenguaje comprensible</t>
  </si>
  <si>
    <t>1. Estructura administrativa y direccionamiento estratégico.</t>
  </si>
  <si>
    <t>3. Talento Humano.</t>
  </si>
  <si>
    <t>4. Normativo y procedimental.</t>
  </si>
  <si>
    <t>5. Relacionamiento con el ciudadano.</t>
  </si>
  <si>
    <t>1. Lineamientos de transparencia activa.</t>
  </si>
  <si>
    <t>2. Lineamientos de transparencia pasiva.</t>
  </si>
  <si>
    <t>5. Monitoreo del acceso a la información pública.</t>
  </si>
  <si>
    <t>4.2</t>
  </si>
  <si>
    <t>1.2</t>
  </si>
  <si>
    <t>1. Política de administración de riesgos</t>
  </si>
  <si>
    <t>1.3</t>
  </si>
  <si>
    <t>(Mensajes publicados / Mensajes programados)*100.</t>
  </si>
  <si>
    <t>5.2</t>
  </si>
  <si>
    <t>3.3</t>
  </si>
  <si>
    <t>Una (1) capacitación realizada</t>
  </si>
  <si>
    <t>Profesional Universitaria de Recursos Humanos.</t>
  </si>
  <si>
    <t>1.4</t>
  </si>
  <si>
    <t>Número de matrices de riesgos de proceso actualizadas / Número total de matrices de riesgos de los procesos de la entidad.</t>
  </si>
  <si>
    <t>Profesional Universitario de Planeación.
Líderes y responsables de los procesos de la entidad.</t>
  </si>
  <si>
    <t>Publicar en la página web las versiones y actualizaciones que se realicen sobre el Plan Anticorrupción y de Atención Al ciudadano - PAAC y sobre la Matriz de Riesgos de Corrupción, conservando la trazabilidad sobre los ajustes realizados.</t>
  </si>
  <si>
    <t>1. Convocar Comité Institucional de Gestión y Desempeño en el que se incluya la temática de Atención al Ciudadano (20%).
2. Realizar el Comité (80%).</t>
  </si>
  <si>
    <t>3. Elaboración de los instrumentos de gestión de la información.</t>
  </si>
  <si>
    <t xml:space="preserve">Un (1) banner publicado por cada convocatoria pública </t>
  </si>
  <si>
    <t>Participar en la jornada de rendición de cuentas del sector y publicar el material en los medios pertinentes.</t>
  </si>
  <si>
    <t>Número de trámites y/u OPA's actualizados en el SUIT / Número total de trámites y/u OPA's por actualizar en el SUIT.</t>
  </si>
  <si>
    <t xml:space="preserve">Revisar el inventario de trámites y otros procedimientos administrativos (OPA's) de Canal Capital y realizar las actualizaciones en el Sistema Único de Información y Trámites - SUIT a que haya lugar. </t>
  </si>
  <si>
    <t>1. Revisar inventario de trámites y otros procedimientos administrativos (OPA´s)
2. Realizar las actualizaciones del SUIT a que haya lugar.</t>
  </si>
  <si>
    <t>Sistema Único de Información y Trámites - SUIT actualizado</t>
  </si>
  <si>
    <t>Líder de Gestión Documental</t>
  </si>
  <si>
    <t>Once (11) informes de peticiones ciudadanas publicados.</t>
  </si>
  <si>
    <t>Definir un mecanismo de comunicación a la ciudadanía sobre el estado de los procesos de convocatoria pública a través de avisos informativos en la página web.</t>
  </si>
  <si>
    <t xml:space="preserve">1. Publicar la información de la convocatoria pública del canal (50%).
2. Diseñar y publicar el banner de la(s) convocatoria(s) pública(s) vigente(s) (50%). </t>
  </si>
  <si>
    <t xml:space="preserve">Una (1) jornada de rendición de cuentas </t>
  </si>
  <si>
    <t>Planeación 
Auxiliar de Atención al Ciudadano.</t>
  </si>
  <si>
    <t>Auxiliar de Atención al Ciudadano
Profesional Universitario de Planeación</t>
  </si>
  <si>
    <t>Una (1) reunión de comité con la temática de servicio al ciudadano.</t>
  </si>
  <si>
    <t xml:space="preserve">1. Diseñar el material para su publicación
2. Publicar el material </t>
  </si>
  <si>
    <t xml:space="preserve">Comunicaciones realizadas/ Comunicaciones programadas </t>
  </si>
  <si>
    <t>Realizar la revisión de los informes de servicio al ciudadano una vez al año.</t>
  </si>
  <si>
    <t>Descripción:</t>
  </si>
  <si>
    <t>Permite a las entidades simplificar, estandarizar, eliminar, optimizar y automatizar los trámites existentes, acercando el ciudadano a los servicios que presta el Estado.</t>
  </si>
  <si>
    <t>Socializar a nivel interno el PAAC y la matriz de riesgos de corrupción a través de los canales de comunicación interna.</t>
  </si>
  <si>
    <t>1. Integridad.</t>
  </si>
  <si>
    <t>Tipo</t>
  </si>
  <si>
    <t>Número</t>
  </si>
  <si>
    <t>Nombre</t>
  </si>
  <si>
    <t>Estado</t>
  </si>
  <si>
    <t>Otros procedimientos administrativos de cara al usuario</t>
  </si>
  <si>
    <t>Inscrito</t>
  </si>
  <si>
    <t>1. Diseñar el material para su publicación
2. Publicar el material en redes sociales y página web</t>
  </si>
  <si>
    <t xml:space="preserve">Cuatro (4)  comunicaciones realizadas en el año </t>
  </si>
  <si>
    <t>Seis (6) mensajes en el año asociados a los mecanismos de atención ciudadana</t>
  </si>
  <si>
    <t xml:space="preserve">Socializar a través de los canales de comunicación internos (intranet y correo institucional) mensajes resaltando la importancia y responsabilidad de los servidores públicos en materia de la atención a la ciudadanía. </t>
  </si>
  <si>
    <t xml:space="preserve">Cuatro (4) mensajes publicados en el año </t>
  </si>
  <si>
    <t xml:space="preserve">Auxiliar de atención al ciudadano </t>
  </si>
  <si>
    <t xml:space="preserve">Dos (2) piezas comunicativas publicadas </t>
  </si>
  <si>
    <t>Actualizar el registro de activos de información de la entidad conforme a lo definido en la ley 1712 de 2014</t>
  </si>
  <si>
    <t xml:space="preserve">Un (1) registro de activos de información actualizado en la página web </t>
  </si>
  <si>
    <t xml:space="preserve">1. Diseñar el material 
2. Solicitud la publicación de la pieza comunicativa a comunicaciones
3. Publicar la pieza comunicativa a través de los canales de comunicación internos </t>
  </si>
  <si>
    <t xml:space="preserve">Actualizar el registro de activos de información de la entidad en el botón de transparencia del Canal.  </t>
  </si>
  <si>
    <t>(Porcentaje de avance en las fases propuestas * ponderación) / 100%</t>
  </si>
  <si>
    <t>Realizar mesas de trabajo para la revisión y actualización de riesgos de los procesos de la entidad alineados con la Política de Administración del Riesgo así como con el Manual Metodológico de Administración del Riesgo.</t>
  </si>
  <si>
    <t>1. Mantener publicada la versión inicial del  Plan Anticorrupción y de Atención al Ciudadano - PAAC  y de la Matriz de Riesgos de Corrupción de períodos anteriores.
2. Mantener publicada la versión inicial del  Plan Anticorrupción y de Atención al Ciudadano - PAAC  y de la Matriz de Riesgos de Corrupción de la vigencia.
3. Publicar, si se realizan, las modificaciones y ajustes del PAAC o de la Matriz de Riesgos de Corrupción durante la vigencia, con la trazabilidad sobre los cambios surtidos.</t>
  </si>
  <si>
    <t>Versiones del  Plan Anticorrupción y de Atención al Ciudadano - PAAC y de la Matriz de riesgos de corrupción de vigencias anteriores publicados.
Versiones del  Plan Anticorrupción y de Atención al Ciudadano - PAAC y de la Matriz de riesgos de corrupción de la vigencia publicados.</t>
  </si>
  <si>
    <t xml:space="preserve">Dos (2) comunicaciones realizadas en el año </t>
  </si>
  <si>
    <t>De conformidad con el cronograma definido desde la administración distrital para el sector.</t>
  </si>
  <si>
    <t>Revisar y publicar en formato de hoja de cálculo en la página web institucional y en los portales de datos abiertos Bogotá, el documento "Registro de activos de información"</t>
  </si>
  <si>
    <t>1.  Revisar y actualizar el documento en lo pertinente.
2. Publicar el documento en la página web de la entidad y en el portal de datos abiertos Bogotá, en la estructura que sea requerido.</t>
  </si>
  <si>
    <t>Documento "Registro de activos de información" revisado y publicado en la página web de la entidad y en el portal de datos abiertos Bogotá.</t>
  </si>
  <si>
    <t>Un documento revisado y publicado en la página web y portal de datos abiertos de Bogotá.</t>
  </si>
  <si>
    <t>Profesional Universitario de Sistemas.
Líder de Gestión Documental.</t>
  </si>
  <si>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</si>
  <si>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</si>
  <si>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</si>
  <si>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</si>
  <si>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</si>
  <si>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1.6</t>
  </si>
  <si>
    <t xml:space="preserve">Publicar mensajes en los canales de comunicación internos (intranet y correo institucional) sobre los distintos tipos de canales de atención a la ciudadanía disponibles en el Canal </t>
  </si>
  <si>
    <t>Un (1) manual actualizado, publicado y comunicado.</t>
  </si>
  <si>
    <t>Divulgar entre los grupos de valor internos los mecanismos definidos para la gestión de buenas prácticas en materia de servicio a la Ciudadanía a través de los canales de comunicación internos del Canal (intranet y correo institucional).</t>
  </si>
  <si>
    <t>1. Elaborar seis (6) piezas de comunicación con información asociada a los mecanismos de atención ciudadana
2. Socializar las piezas elaboradas en los canales de comunicación internos de la entidad.</t>
  </si>
  <si>
    <t>Implementar mecanismos que le permitan al Canal medir el grado de apropiación de la cultura de la Integridad y así mismo enfocar las acciones hacia aquellos puntos débiles que se detecten.</t>
  </si>
  <si>
    <t>(Actividades desarrolladas / acciones programadas ) * 100%</t>
  </si>
  <si>
    <t xml:space="preserve">Una (1) encuesta aplicada en el año </t>
  </si>
  <si>
    <t xml:space="preserve">  Revisar y ajustar el acto administrativo que adopta el Código de Integridad en el Canal con el fin de incluir aquellos grupos de interés que están involucrados en el cumplimiento del mismo. </t>
  </si>
  <si>
    <t xml:space="preserve">1. Revisar el acto administrativo con la inclusión de los grupos de valor. 
2. Hacer los ajustes del caso.
3. Publicar en los canales correspondientes. </t>
  </si>
  <si>
    <t>Un (1) acto administrativo ajustado y divulgado.</t>
  </si>
  <si>
    <t>Profesional Universitario de Planeación
Equipo digital.</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</si>
  <si>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</si>
  <si>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Preparar la
información</t>
  </si>
  <si>
    <t xml:space="preserve">Convocatoria </t>
  </si>
  <si>
    <t>Definición de la metodología del espacio</t>
  </si>
  <si>
    <t>Publicación de los
resultados</t>
  </si>
  <si>
    <t xml:space="preserve">Enviar un reporte semanal a la Dirección Operativa con el estado de avances de las respuestas a las PQRS con el fin de hacer el seguimiento del caso </t>
  </si>
  <si>
    <t xml:space="preserve">Reportes enviados / reportes programados </t>
  </si>
  <si>
    <t xml:space="preserve">44 reportes enviados por correo electrónico </t>
  </si>
  <si>
    <t>1. Enviar un correo semanal a la Dirección Operativa para que dicha área realice el seguimiento interno y reporte las respuestas que puedan presentar retrasos o posibles demoras</t>
  </si>
  <si>
    <t>1. Fecha seguimiento</t>
  </si>
  <si>
    <t>2. Evidencias o soportes ejecución acción de mejora</t>
  </si>
  <si>
    <t>3. Actividades realizadas  a la fecha</t>
  </si>
  <si>
    <t>4. Resultado del indicador</t>
  </si>
  <si>
    <t>5. Alerta</t>
  </si>
  <si>
    <t>6. Análisis - Seguimiento OCI</t>
  </si>
  <si>
    <t>7. Auditor que realizó el seguimiento</t>
  </si>
  <si>
    <t>Componente</t>
  </si>
  <si>
    <t>Componente 1: Gestión del Riesgo de Corrupción - Mapa de Riesgos de Corrupción.</t>
  </si>
  <si>
    <t>Componente 3:  Rendición de cuentas</t>
  </si>
  <si>
    <t>Componente 4: Mecanismos para mejorar la atención al ciudadano.</t>
  </si>
  <si>
    <t>Componente 5:  Mecanismos para la transparencia y acceso a la información pública</t>
  </si>
  <si>
    <t>Universo</t>
  </si>
  <si>
    <t>Diana Romero</t>
  </si>
  <si>
    <t>1. Gestionar el requerimiento con las áreas para la revisión y/o actualización de los riesgos a su cargo.
2. Actualizar los documentos de acuerdo a lo concertado con los líderes y responsables de los procesos y su consolidación en la matriz de riesgos institucional.
3. Hacer la publicación y divulgación de los documentos actualizados, mediante los canales dispuestos por la entidad.</t>
  </si>
  <si>
    <t>Matrices de riesgos actualizadas de los procesos de la entidad.</t>
  </si>
  <si>
    <t>Versiones del  Plan Anticorrupción y de Atención al Ciudadano - PAAC y de la Matriz de riesgos de corrupción de vigencias anteriores publicados.
Versiones del Plan Anticorrupción y de Atención al Ciudadano - PAAC y de la Matriz de riesgos de corrupción de la vigencia publicados.</t>
  </si>
  <si>
    <t/>
  </si>
  <si>
    <t>Plan Anticorrupción y de Atención al Ciudadano 2022
Versión 1
Fecha de publicación: 31/01/2022</t>
  </si>
  <si>
    <t>Nombre de la entidad:</t>
  </si>
  <si>
    <t>CANAL CAPITAL</t>
  </si>
  <si>
    <t>Orden:</t>
  </si>
  <si>
    <t>Territorial</t>
  </si>
  <si>
    <t>Sector administrativo:</t>
  </si>
  <si>
    <t>No Aplica</t>
  </si>
  <si>
    <t>Año vigencia:</t>
  </si>
  <si>
    <t>Departamento:</t>
  </si>
  <si>
    <t>Bogotá D.C</t>
  </si>
  <si>
    <t>Municipio:</t>
  </si>
  <si>
    <t>BOGOTÁ</t>
  </si>
  <si>
    <t>DATOS TRÁMITES A RACIONALIZAR</t>
  </si>
  <si>
    <t>ACCIONES DE RACIONALIZACIÓN A DESARROLLAR</t>
  </si>
  <si>
    <t>PLAN DE EJECUCIÓN</t>
  </si>
  <si>
    <t>Situación actual</t>
  </si>
  <si>
    <t>Mejora por implementar</t>
  </si>
  <si>
    <t>Beneficio al ciudadano o entidad</t>
  </si>
  <si>
    <t>Tipo racionalización</t>
  </si>
  <si>
    <t>Acciones racionalización</t>
  </si>
  <si>
    <t>Fecha
inicio</t>
  </si>
  <si>
    <t>Fecha final racionalización</t>
  </si>
  <si>
    <t>Justificación</t>
  </si>
  <si>
    <t>Permiso de retransmisión de señal de televisión</t>
  </si>
  <si>
    <t>Se cuenta con el OPA registrado en el SUIT; no obstante el mismo es susceptible de revisión frente a los requisitos legales para su adopción definitiva.</t>
  </si>
  <si>
    <t>Se realizará la revisión del marco jurídico con relación a los permisos de retransmisión de señal y se determinará si se debe gestionar como trámite, si se mantiene como procedimiento administrativo o si se debe eliminar del SUIT, si se trata de un servicio de la entidad.</t>
  </si>
  <si>
    <t>Con la revisión del OPA se tendrá mayor certeza del procedimiento a seguir por parte de los operadores de televisión comunitaria para la gestión de los permisos  de retransmisión de la señal, con lo cual se podrá mejorar y optimizar el proceso para su entrega.</t>
  </si>
  <si>
    <t>Administrativa</t>
  </si>
  <si>
    <t>Mejora u optimización del proceso o procedimiento asociado al trámite</t>
  </si>
  <si>
    <t>04/01/2022</t>
  </si>
  <si>
    <t>30/12/2022</t>
  </si>
  <si>
    <t>Planeación - Atención al Ciudadano</t>
  </si>
  <si>
    <t>No aplica.</t>
  </si>
  <si>
    <t>1. Preparar la información a presentar en la jornada de rendición de cuentas (50%).
2. Participar en la jornada de rendición de acuerdo a los lineamientos del distrito y del sector (40%).
3. Publicar el material de la rendición de cuentas atendiendo los lineamientos del sector  conforme se suministre información por parte de planeación (10%).</t>
  </si>
  <si>
    <t xml:space="preserve">Revisar y/o actualizar en lo pertinente el documento AAUT-MN-001 Manual de Servicio a la Ciudadanía y los protocolos de servicio a la Ciudadanía atendiendo los requisitos del Manual para la Gestión de Peticiones de la Secretaría General de la Alcaldía Mayor </t>
  </si>
  <si>
    <t xml:space="preserve">
1. Revisar y/o actualizar el documento AAUT-MN-001 Manual de Servicio a la Ciudadanía, su publicación en la intranet y su comunicación interna.</t>
  </si>
  <si>
    <t>Realizar evaluación de la atención al ciudadano prestada por la entidad mediante un (1) ejercicio de análisis de la prestación del servicio.</t>
  </si>
  <si>
    <t>1. Definir los aspectos a evaluar sobre la atención al ciudadano (15%).
2. Desarrollar el ejercicio de evaluación empleando cualquiera de los canales de atención a la ciudadanía dispuestos por la entidad (50%). 
3. Documentar los resultados y definir mecanismos para la mejora de la atención (35%).</t>
  </si>
  <si>
    <t xml:space="preserve">Un (1) ejercicio documentado de evaluación en la atención a la ciudadanía </t>
  </si>
  <si>
    <t xml:space="preserve">Planeación  </t>
  </si>
  <si>
    <t>1.7</t>
  </si>
  <si>
    <t>Divulgar a través de los canales de comunicación internos el documento con lineamientos para la publicación de información en el botón de transparencia.</t>
  </si>
  <si>
    <t xml:space="preserve">Profesional Universitario de Planeación
Coordinador de prensa y comunicaciones </t>
  </si>
  <si>
    <t>1. Elaborar informes mensuales de conformidad con la circular 087 de 2015 de la Veeduría Distrital.
2. Publicar el informe en la página web y en la página de la Veeduría - Red Distrital De Quejas y Reclamos.</t>
  </si>
  <si>
    <t>1. Diseñar la encuesta del código de integridad
2. Publicar la encuesta del código de integridad 
3. Consolidar resultados 
4. Socializar resultados internamente</t>
  </si>
  <si>
    <t xml:space="preserve">Adelantar acciones para la visibilización de los gestores éticos de la entidad  </t>
  </si>
  <si>
    <t xml:space="preserve">1. Preparar información a socializar 
2. Realizar la solicitud al equipo de comunicaciones
3. Publicar en los canales correspondientes la información. </t>
  </si>
  <si>
    <t xml:space="preserve">Dos (2) socializaciones de los gestores éticos en el año </t>
  </si>
  <si>
    <t xml:space="preserve">Profesional Universitaria de Recursos Humanos - gestores éticos </t>
  </si>
  <si>
    <t>Equipo digital 
Coordinación Jurídica.</t>
  </si>
  <si>
    <t xml:space="preserve">Componente 6:  Iniciativas adicionales y gestión de integridad </t>
  </si>
  <si>
    <t>Jizeth González</t>
  </si>
  <si>
    <t>Jizeth González
Diana Romero</t>
  </si>
  <si>
    <t>Plan Anticorrupción y de Atención al Ciudadano - PAAC 2022</t>
  </si>
  <si>
    <t>Justificación:</t>
  </si>
  <si>
    <t>Dando cumplimiento a los lineamientos de la circular 101 de 2020 en materia de gestión de iniciativas de participación para la formulación del PAAC, Capital Sistema de Comunicación pública pone a disposición y consideración de sus grupos de valor el presente documento con el objetivo de recopilar ideas, propuestas y comentarios que aporten en su construcción.</t>
  </si>
  <si>
    <t>FASES DE DESARROLLO</t>
  </si>
  <si>
    <t>INICIATIVAS A APLICAR</t>
  </si>
  <si>
    <t>RETOS PÚBLICOS VIRTUALES</t>
  </si>
  <si>
    <t xml:space="preserve">MINIPUBLICS </t>
  </si>
  <si>
    <t>ESPACIOS DE CONSULTA</t>
  </si>
  <si>
    <t xml:space="preserve">Definición del alcance de las temáticas a revisar. </t>
  </si>
  <si>
    <t>A través del ejercicio "retos públicos virtuales" se formuló una pregunta general como insumo para la construcción integral del Plan Anticorrupción y de Atención al Ciudadano - PAAC.</t>
  </si>
  <si>
    <t>El ejercicio de "minipúblics" tendrá alcance al siguiente componente del Plan Anticorrupción y de Atención al Ciudadano - PAAC:
Componente 3 - Rendición de cuentas.</t>
  </si>
  <si>
    <t>Para el desarrollo del ejercicio de espacios de consulta, se propone una pregunta orientada al siguiente componente del Plan Anticorrupción y de Atención al Ciudadano - PAAC:
Componente 5: Mecanismos para la transparencia y el acceso a la información pública.</t>
  </si>
  <si>
    <t xml:space="preserve">Capital ha trabajado en la elaboración de la versión preliminar del Plan Anticorrupción 2022 para ponerlo a consideración ciudadana, invitando a recibir aportes de los grupos de valor identificados en los componentes anteriormente mencionados. </t>
  </si>
  <si>
    <t>La convocatoria será abierta, dirigida a la ciudadanía en general, mediante el diligenciamiento del formulario dispuesto a través de la redes sociales de la entidad.</t>
  </si>
  <si>
    <t>Se propone para esta iniciativa una convocatoria aleatoria, con el envío de correos electrónicos de la base de datos de la oficina de atención al ciudadano.</t>
  </si>
  <si>
    <t>Convocatoria específica, dirigida al grupo de valor compuesto por actores privados con los que Capital tiene relacionamiento, de acuerdo a lo identificado en la estrategia de caracterización de usuarios.</t>
  </si>
  <si>
    <t>Para el desarrollo de los retos públicos virtuales, Capital puso a disposición un formulario para diligenciamiento por parte de la ciudadanía en general, previo a la jornada de rendición de cuentas (diciembre de 2021), en el cual se requirieron aportes sobre la siguiente línea temática: 
¿Qué iniciativas para la lucha contra la corrupción considera que pueden implementarse en Capital?</t>
  </si>
  <si>
    <t>A partir de la definición del alcance y del grupo objetivo establecido (base de datos ciudadana suministrada por la oficina de atención al ciudadano) se realizará una consulta aleatoria vía correo electrónico donde se pondrán a consideración las siguientes preguntas:
1. ¿Cómo considera usted que se puede incentivar la participación de la ciudadanía en las sesiones de rendición de cuentas de Canal Capital?
2. ¿Qué mecanismos de participación le resultan mas apropiados o cómodos para participar en las sesiones de rendición de cuentas de Canal Capital?</t>
  </si>
  <si>
    <t>Sistematización del espacio</t>
  </si>
  <si>
    <t>Se recibieron 7 respuestas relacionadas con la gestión anticorrupción de la entidad en el marco del ejercicio de rendición de cuentas realizado en el mes de diciembre de 2021.</t>
  </si>
  <si>
    <t xml:space="preserve">Se recibieron 4 respuestas relacionadas con las preguntas orientadas a las temáticas de participación ciudadana y rendición de cuentas con una muestra de 20 ciudadanos (as) de la base de datos de la entidad. </t>
  </si>
  <si>
    <t>Se envió la pregunta a una muestra de cinco (5) miembros del grupo de valor priorizado, sin embargo no se recibieron respuestas por parte de los mismos.</t>
  </si>
  <si>
    <t>El análisis de las respuestas recibidas por parte de la ciudadanía se encuentra detallado en el documento denominado "Anexo análisis de iniciativas de participación", publicado en el botón de transparencia, numeral 4.3 plan de acción, sección Plan Anticorrupción y de Atención al Ciudadano.</t>
  </si>
  <si>
    <t>Canal Capital - Vigencia 2022.</t>
  </si>
  <si>
    <r>
      <rPr>
        <b/>
        <sz val="9"/>
        <rFont val="Tahoma"/>
        <family val="2"/>
      </rPr>
      <t>Tomando como insumo la información disponible de los diferentes grupos de valor identificados en la estrategia de caracterización de usuarios se plantea la siguiente pregunta:</t>
    </r>
    <r>
      <rPr>
        <sz val="9"/>
        <rFont val="Tahoma"/>
        <family val="2"/>
      </rPr>
      <t xml:space="preserve">
 ¿Cuáles considera que son las principales dificultades para acceder a procesos de convocatoria para la producción de contenidos con Canal Capital?</t>
    </r>
  </si>
  <si>
    <t>4. Evaluación y retroalimentación a  la gestión institucional</t>
  </si>
  <si>
    <t>Consolidar y publicar dos informes de seguimiento a la gestión a partir de los resultados del plan de acción institucional.</t>
  </si>
  <si>
    <t>1. Consolidar la información a partir de los reportes de las áreas (50%).
2. Elaborar el documento (40%).
3. Publicar el documento en la página web y en la intranet institucional (10%).</t>
  </si>
  <si>
    <t>Dos (2) informes de seguimiento al plan de acción.</t>
  </si>
  <si>
    <t>5.3</t>
  </si>
  <si>
    <t xml:space="preserve">Revisar y actualizar la estrategia de caracterización  de usuarios del Canal </t>
  </si>
  <si>
    <t>1. Actualizar el documento "Caracterización de Usuarios y partes interesadas" (70%)
2. Publicación del documento (10%)
3.Divulgación del documento (20%)</t>
  </si>
  <si>
    <t>Un (1) documento de caracterización de usuarios y partes interesadas, publicado y divulgado</t>
  </si>
  <si>
    <t>Llevar a cabo una capacitación en materia de transparencia en el marco de la Ley 1712 de 2014 y la Ley 2195 de 2022</t>
  </si>
  <si>
    <t>1. Incluir en el plan institucional de capacitaciones la temática de transparencia en el marco de la Ley 1712 y la Ley 2195 de 2022.
2. Convocar a los colaboradores de la entidad para participar en la capacitación programada.
3. Realizar la capacitación</t>
  </si>
  <si>
    <t>Hacer seguimiento y reporte posterior al Plan de Integridad a partir de la formulación del mismo para la vigencia 2022</t>
  </si>
  <si>
    <t xml:space="preserve">1.Seguimiento al Plan de integridad.  
2. Reporte de seguimiento al Plan de Integridad. </t>
  </si>
  <si>
    <t xml:space="preserve">Dos (2) seguimientos al Plan de Integridad en el año </t>
  </si>
  <si>
    <t xml:space="preserve">Llevar a cabo capacitaciones en materia de veedurías ciudadanas (Decreto distrital 1712 de 2014 artículo 4) con el apoyo de las entidades correspondientes </t>
  </si>
  <si>
    <t>1. Incluir en el plan institucional de capacitaciones la temática de veedurías ciudadanas.
2. Convocar a los colaboradores de la entidad para participar en la capacitación programada.
3. Realizar la capacitación</t>
  </si>
  <si>
    <t xml:space="preserve">2. Iniciativas adicionales </t>
  </si>
  <si>
    <t>(Número de acciones realizadas del plan de integridad / número de acciones programadas del plan de integridad) * 100%</t>
  </si>
  <si>
    <t>Fecha seguimiento</t>
  </si>
  <si>
    <t>Análisis - Seguimiento OCI</t>
  </si>
  <si>
    <t>Resultado del indicador</t>
  </si>
  <si>
    <t>Alerta</t>
  </si>
  <si>
    <t>Auditor que realizó el seguimiento</t>
  </si>
  <si>
    <t>Plan Anticorrupción y de Atención al Ciudadano 2022
Versión 2
Fecha de publicación: 22/07/2022
Seguimiento vigencia 2022
Oficina de Control Interno</t>
  </si>
  <si>
    <t>EN PROCESO</t>
  </si>
  <si>
    <t>INCUMPLIDA</t>
  </si>
  <si>
    <t>SIN INICIAR</t>
  </si>
  <si>
    <r>
      <rPr>
        <b/>
        <u/>
        <sz val="8"/>
        <color theme="10"/>
        <rFont val="Tahoma"/>
        <family val="2"/>
      </rPr>
      <t xml:space="preserve">Componente 2: </t>
    </r>
    <r>
      <rPr>
        <u/>
        <sz val="8"/>
        <color theme="10"/>
        <rFont val="Tahoma"/>
        <family val="2"/>
      </rPr>
      <t>Racionalización de Trámites</t>
    </r>
  </si>
  <si>
    <r>
      <rPr>
        <b/>
        <sz val="8"/>
        <color rgb="FF000000"/>
        <rFont val="Tahoma"/>
        <family val="2"/>
      </rPr>
      <t xml:space="preserve">Reporte Recursos humanos: </t>
    </r>
    <r>
      <rPr>
        <sz val="8"/>
        <color rgb="FF000000"/>
        <rFont val="Tahoma"/>
        <family val="2"/>
      </rPr>
      <t xml:space="preserve">Se realiza el formato para la encuesta del código de integridad, adicionalmente se envía a todos los colaboradores de la entidad el día 05 de mayo de 2022, reiterando nuevamente el correo el 27 de mayo de 2022, basado en las respuesta se hace un consolidado con la percepción del código de integridad y valores de capital los cuales se publican en la intranet de Capital.
</t>
    </r>
    <r>
      <rPr>
        <b/>
        <sz val="8"/>
        <color rgb="FF000000"/>
        <rFont val="Tahoma"/>
        <family val="2"/>
      </rPr>
      <t xml:space="preserve">Análisis OCI: </t>
    </r>
    <r>
      <rPr>
        <sz val="8"/>
        <color rgb="FF000000"/>
        <rFont val="Tahoma"/>
        <family val="2"/>
      </rPr>
      <t xml:space="preserve">Se avisa al área que el documento reportado </t>
    </r>
    <r>
      <rPr>
        <i/>
        <sz val="8"/>
        <color rgb="FF000000"/>
        <rFont val="Tahoma"/>
        <family val="2"/>
      </rPr>
      <t xml:space="preserve">consolidado encuesta del código de integridad-  </t>
    </r>
    <r>
      <rPr>
        <sz val="8"/>
        <color rgb="FF000000"/>
        <rFont val="Tahoma"/>
        <family val="2"/>
      </rPr>
      <t>contiene datos de la vigencia 2021. El resto de documentos aportados si están informando sobre la encuesta realizada este año en curso. Así las cosas no es claro el cumplimiento de la actividad de consolidación de los resultados de la encuesta realizada en el mes de mayo. Por lo anterior se califica -</t>
    </r>
    <r>
      <rPr>
        <b/>
        <sz val="8"/>
        <color rgb="FF000000"/>
        <rFont val="Tahoma"/>
        <family val="2"/>
      </rPr>
      <t xml:space="preserve">en proceso-. </t>
    </r>
    <r>
      <rPr>
        <sz val="8"/>
        <color rgb="FF000000"/>
        <rFont val="Tahoma"/>
        <family val="2"/>
      </rPr>
      <t xml:space="preserve">Se recomienda al área verificar los soportes del reporte y que su contenido permita evidenciar el cumplimiento de las actividades propuestas. </t>
    </r>
  </si>
  <si>
    <r>
      <rPr>
        <b/>
        <sz val="8"/>
        <color rgb="FF000000"/>
        <rFont val="Tahoma"/>
        <family val="2"/>
      </rPr>
      <t>Reporte Planeación:</t>
    </r>
    <r>
      <rPr>
        <sz val="8"/>
        <color rgb="FF000000"/>
        <rFont val="Tahoma"/>
        <family val="2"/>
      </rPr>
      <t xml:space="preserve"> Se avanzó en la migración de los procesos misionales así como en algunos procesos estratégicos y de apoyo al nuevo formato de matriz atendiendo los cambios metodológicos definidos en el manual de administración del riesgo.
</t>
    </r>
    <r>
      <rPr>
        <b/>
        <sz val="8"/>
        <color rgb="FF000000"/>
        <rFont val="Tahoma"/>
        <family val="2"/>
      </rPr>
      <t xml:space="preserve">Análisis OCI: </t>
    </r>
    <r>
      <rPr>
        <sz val="8"/>
        <color rgb="FF000000"/>
        <rFont val="Tahoma"/>
        <family val="2"/>
      </rPr>
      <t xml:space="preserve">Se verifican los documentos remitidos, los cuáles evidencian la actualización de la matriz para el reporte de los riesgos institucionales conforme a los lineamientos del DAFP. De igual manera se evidencia la solicitud a los 14 procesos de Capital, para que revisen y actualicen sus mapas de riesgos de gestión y ambientales.
Teniendo en cuenta que las actividad 2 se encuentra en ejecución y actividad 3 se realizará durante el último cuatrimestre de la vigencia  la acción se califica como </t>
    </r>
    <r>
      <rPr>
        <b/>
        <sz val="8"/>
        <color rgb="FF000000"/>
        <rFont val="Tahoma"/>
        <family val="2"/>
      </rPr>
      <t>"En Proceso"</t>
    </r>
  </si>
  <si>
    <t>Diana Romero
Mónica Virgüez</t>
  </si>
  <si>
    <r>
      <rPr>
        <b/>
        <sz val="8"/>
        <color rgb="FF000000"/>
        <rFont val="Tahoma"/>
        <family val="2"/>
      </rPr>
      <t xml:space="preserve">Reporte G. Documental: </t>
    </r>
    <r>
      <rPr>
        <sz val="8"/>
        <color rgb="FF000000"/>
        <rFont val="Tahoma"/>
        <family val="2"/>
      </rPr>
      <t xml:space="preserve">Se han venido realizando reuniones de actualización de las tablas de retención documental las cuales son el insumo para la actualización del documento "Registro de activos de información".
</t>
    </r>
    <r>
      <rPr>
        <b/>
        <sz val="8"/>
        <color rgb="FF000000"/>
        <rFont val="Tahoma"/>
        <family val="2"/>
      </rPr>
      <t xml:space="preserve">Análisis OCI: </t>
    </r>
    <r>
      <rPr>
        <sz val="8"/>
        <color rgb="FF000000"/>
        <rFont val="Tahoma"/>
        <family val="2"/>
      </rPr>
      <t xml:space="preserve">Teniendo en cuenta lo indicado por el área se evidencian cuatro (4) reuniones con las áreas de Digital, Programación, Producción y Ventas y Mercadeo, con el fin de dar continuidad a la actualización de las Tablas de Retención como insumo del documento de activos de información; sin embargo no se observan las actas de reunión con las áreas de Planeación, Contabilidad y Control Interno mencionadas como soporte. De conformidad con lo reportado se califica la acción </t>
    </r>
    <r>
      <rPr>
        <b/>
        <sz val="8"/>
        <color rgb="FF000000"/>
        <rFont val="Tahoma"/>
        <family val="2"/>
      </rPr>
      <t>"En Proceso"</t>
    </r>
    <r>
      <rPr>
        <sz val="8"/>
        <color rgb="FF000000"/>
        <rFont val="Tahoma"/>
        <family val="2"/>
      </rPr>
      <t xml:space="preserve">. </t>
    </r>
  </si>
  <si>
    <r>
      <t>Reporte At. Ciudadano:</t>
    </r>
    <r>
      <rPr>
        <sz val="8"/>
        <color rgb="FF000000"/>
        <rFont val="Tahoma"/>
        <family val="2"/>
      </rPr>
      <t xml:space="preserve"> Se han enviado semanalmente los reportes al área Operativa de las peticiones pendiente por respuesta.
</t>
    </r>
    <r>
      <rPr>
        <b/>
        <sz val="8"/>
        <color rgb="FF000000"/>
        <rFont val="Tahoma"/>
        <family val="2"/>
      </rPr>
      <t xml:space="preserve">Análisis OCI: </t>
    </r>
    <r>
      <rPr>
        <sz val="8"/>
        <color rgb="FF000000"/>
        <rFont val="Tahoma"/>
        <family val="2"/>
      </rPr>
      <t xml:space="preserve">De conformidad con lo reportado por el área se han adelantado (22) reportes a la Dirección Operativa sobre peticiones pendientes por respuesta. Teniendo en cuenta lo anterior, se califica </t>
    </r>
    <r>
      <rPr>
        <b/>
        <sz val="8"/>
        <color rgb="FF000000"/>
        <rFont val="Tahoma"/>
        <family val="2"/>
      </rPr>
      <t>"En Proceso"</t>
    </r>
    <r>
      <rPr>
        <sz val="8"/>
        <color rgb="FF000000"/>
        <rFont val="Tahoma"/>
        <family val="2"/>
      </rPr>
      <t xml:space="preserve">. Se recomienda al área verificar la cantidad de reportes semanales a la fecha, ya que al finalizar la vigencia no se alcanzan los (44) formulados. </t>
    </r>
  </si>
  <si>
    <r>
      <t xml:space="preserve">Reporte At. Ciudadano: </t>
    </r>
    <r>
      <rPr>
        <sz val="8"/>
        <color rgb="FF000000"/>
        <rFont val="Tahoma"/>
        <family val="2"/>
      </rPr>
      <t xml:space="preserve">Se han realizado, difundido y publicado mensualmente los informes de PQRS.
</t>
    </r>
    <r>
      <rPr>
        <b/>
        <sz val="8"/>
        <color rgb="FF000000"/>
        <rFont val="Tahoma"/>
        <family val="2"/>
      </rPr>
      <t xml:space="preserve">Análisis OCI: </t>
    </r>
    <r>
      <rPr>
        <sz val="8"/>
        <color rgb="FF000000"/>
        <rFont val="Tahoma"/>
        <family val="2"/>
      </rPr>
      <t xml:space="preserve">Verificados los soportes entregados por el área se evidencia la publicación mensual de los informes generados sobre PQRS ingresadas a Capital, así como su socialización a los líderes de proceso. Teniendo en cuenta lo anterior, así como las fechas de ejecución de la actividad se califica la acción </t>
    </r>
    <r>
      <rPr>
        <b/>
        <sz val="8"/>
        <color rgb="FF000000"/>
        <rFont val="Tahoma"/>
        <family val="2"/>
      </rPr>
      <t>"En Proceso".</t>
    </r>
  </si>
  <si>
    <r>
      <t xml:space="preserve">Reporte R. Humanos: </t>
    </r>
    <r>
      <rPr>
        <sz val="8"/>
        <color rgb="FF000000"/>
        <rFont val="Tahoma"/>
        <family val="2"/>
      </rPr>
      <t xml:space="preserve">Se realiza un formato de seguimiento a las acciones del plan de integridad en cual nos indica las actividades y el seguimiento periodo 2022 con corte julio y diciembre 2022.
</t>
    </r>
    <r>
      <rPr>
        <b/>
        <sz val="8"/>
        <color rgb="FF000000"/>
        <rFont val="Tahoma"/>
        <family val="2"/>
      </rPr>
      <t xml:space="preserve">Análisis OCI: </t>
    </r>
    <r>
      <rPr>
        <sz val="8"/>
        <color rgb="FF000000"/>
        <rFont val="Tahoma"/>
        <family val="2"/>
      </rPr>
      <t xml:space="preserve">De conformidad con el reporte adelantado por parte del área se verifican los soportes y seguimiento al Plan de Integridad en el que se establece el cumplimiento del 95% con corte a julio de 2022. Teniendo en cuenta lo formulado por el área se califica la acción </t>
    </r>
    <r>
      <rPr>
        <b/>
        <sz val="8"/>
        <color rgb="FF000000"/>
        <rFont val="Tahoma"/>
        <family val="2"/>
      </rPr>
      <t>"En Proceso"</t>
    </r>
    <r>
      <rPr>
        <sz val="8"/>
        <color rgb="FF000000"/>
        <rFont val="Tahoma"/>
        <family val="2"/>
      </rPr>
      <t xml:space="preserve">. </t>
    </r>
  </si>
  <si>
    <r>
      <t xml:space="preserve">Reporte At. Ciudadano: </t>
    </r>
    <r>
      <rPr>
        <sz val="8"/>
        <rFont val="Tahoma"/>
        <family val="2"/>
      </rPr>
      <t>"Se recibió concepto del área jurídica sobre el OPA permisos de retransmisión de la señal. Se realizó socialización del tratamiento que se daría al OPA a partir del 1 de agosto con las áreas relacionadas en su gestión. Se realizó reunión con Función Pública para aclarar dudas sobre el OPA. Se envió oficio informando los resultados del análisis de los conceptos emitidos por el MINTIC y el área jurídica de la entidad, donde se concluye que los permisos para retransmisión de la señal serán gestionados como OPA."</t>
    </r>
    <r>
      <rPr>
        <b/>
        <sz val="8"/>
        <rFont val="Tahoma"/>
        <family val="2"/>
      </rPr>
      <t xml:space="preserve">
Análisis OCI: </t>
    </r>
    <r>
      <rPr>
        <sz val="8"/>
        <rFont val="Tahoma"/>
        <family val="2"/>
      </rPr>
      <t xml:space="preserve">Teniendo en cuenta los soportes remitidos por las áreas responsables de ejecución de la actividad se evidencian las citaciones a mesas de trabajo y concepto jurídico mediante Memorando 467 del 3 de junio de 2022, así como la remisión de dicho concepto a la Dirección de participación, trnasparencia y servicio al ciudadano del DAFP el 23 de agosto de 2021. Sin embargo, dado que no se evidencia soporte de la respectiva actualización formulada en el Plan, se califica la acción </t>
    </r>
    <r>
      <rPr>
        <b/>
        <sz val="8"/>
        <rFont val="Tahoma"/>
        <family val="2"/>
      </rPr>
      <t>"En Proceso".</t>
    </r>
    <r>
      <rPr>
        <sz val="8"/>
        <rFont val="Tahoma"/>
        <family val="2"/>
      </rPr>
      <t xml:space="preserve"> </t>
    </r>
  </si>
  <si>
    <r>
      <rPr>
        <b/>
        <sz val="8"/>
        <color rgb="FF000000"/>
        <rFont val="Tahoma"/>
        <family val="2"/>
      </rPr>
      <t>Reporte Planeación:</t>
    </r>
    <r>
      <rPr>
        <sz val="8"/>
        <color rgb="FF000000"/>
        <rFont val="Tahoma"/>
        <family val="2"/>
      </rPr>
      <t xml:space="preserve"> En el mes de agosto se realizó la socialización de la matriz institucional de riesgos de corrupción, en el tercer cuatrimestre del año se realizará la socialización del PAAC en su última versión
</t>
    </r>
    <r>
      <rPr>
        <b/>
        <sz val="8"/>
        <color rgb="FF000000"/>
        <rFont val="Tahoma"/>
        <family val="2"/>
      </rPr>
      <t xml:space="preserve">Análisis OCI: </t>
    </r>
    <r>
      <rPr>
        <sz val="8"/>
        <color rgb="FF000000"/>
        <rFont val="Tahoma"/>
        <family val="2"/>
      </rPr>
      <t xml:space="preserve">Conforme a los soportes remitidos, se evidencia la socialización en el boletín interno de la MRC actualizada para la vigencia 2022, está pendiente por realizar la socialización del PAAC V2, por lo que la acción se califica como  </t>
    </r>
    <r>
      <rPr>
        <b/>
        <sz val="8"/>
        <color rgb="FF000000"/>
        <rFont val="Tahoma"/>
        <family val="2"/>
      </rPr>
      <t>"En Proceso"</t>
    </r>
  </si>
  <si>
    <r>
      <rPr>
        <b/>
        <sz val="8"/>
        <color rgb="FF000000"/>
        <rFont val="Tahoma"/>
        <family val="2"/>
      </rPr>
      <t xml:space="preserve">Reporte Recursos Humanos: </t>
    </r>
    <r>
      <rPr>
        <sz val="8"/>
        <color rgb="FF000000"/>
        <rFont val="Tahoma"/>
        <family val="2"/>
      </rPr>
      <t xml:space="preserve">Se realiza la socialización de una pieza grafica dando a conocer los gestores de integridad 2022, sin embargo en el mes de julio finalizaba el periodo de esas gestoras de integridad para lo que se realizo todo el proceso para la selección de los nuevos gestores los cuales ya se envió correo a comunicaciones internas para crear una pieza grafica de los nuevos gestores de integridad.
</t>
    </r>
    <r>
      <rPr>
        <b/>
        <sz val="8"/>
        <color rgb="FF000000"/>
        <rFont val="Tahoma"/>
        <family val="2"/>
      </rPr>
      <t xml:space="preserve">Análisis OCI: </t>
    </r>
    <r>
      <rPr>
        <sz val="8"/>
        <color rgb="FF000000"/>
        <rFont val="Tahoma"/>
        <family val="2"/>
      </rPr>
      <t>Verificado los soporte remitidos se avisa del cumplimiento de una de las actividades programadas. Es importante tener en cuenta que la pieza del 4 de mayo fue gestionada por el equipo de la OCI como parte de las actividades del Plan de Fomento de la Cultura del Control. Queda pendiente la segunda socialización de las gestoras de integridad. Por lo anterior se califica -</t>
    </r>
    <r>
      <rPr>
        <b/>
        <sz val="8"/>
        <color rgb="FF000000"/>
        <rFont val="Tahoma"/>
        <family val="2"/>
      </rPr>
      <t>en proceso-</t>
    </r>
  </si>
  <si>
    <r>
      <rPr>
        <b/>
        <sz val="8"/>
        <color rgb="FF000000"/>
        <rFont val="Tahoma"/>
        <family val="2"/>
      </rPr>
      <t>Reporte Planeación:</t>
    </r>
    <r>
      <rPr>
        <sz val="8"/>
        <color rgb="FF000000"/>
        <rFont val="Tahoma"/>
        <family val="2"/>
      </rPr>
      <t xml:space="preserve"> Esta actividad se llevará a cabo en el tercer cuatrimestre del año.
</t>
    </r>
    <r>
      <rPr>
        <b/>
        <sz val="8"/>
        <color rgb="FF000000"/>
        <rFont val="Tahoma"/>
        <family val="2"/>
      </rPr>
      <t xml:space="preserve">Análisis OCI: </t>
    </r>
    <r>
      <rPr>
        <sz val="8"/>
        <color rgb="FF000000"/>
        <rFont val="Tahoma"/>
        <family val="2"/>
      </rPr>
      <t xml:space="preserve">Conforme a lo indicado la pieza comunicativa pendiente se realizará en el último cuatrimestre del año, por lo anterior la acción se califica  </t>
    </r>
    <r>
      <rPr>
        <b/>
        <sz val="8"/>
        <color rgb="FF000000"/>
        <rFont val="Tahoma"/>
        <family val="2"/>
      </rPr>
      <t xml:space="preserve">"En proceso"
</t>
    </r>
    <r>
      <rPr>
        <sz val="8"/>
        <color rgb="FF000000"/>
        <rFont val="Tahoma"/>
        <family val="2"/>
      </rPr>
      <t xml:space="preserve">
</t>
    </r>
  </si>
  <si>
    <r>
      <t xml:space="preserve">Reporte Planeación: </t>
    </r>
    <r>
      <rPr>
        <sz val="8"/>
        <color rgb="FF000000"/>
        <rFont val="Tahoma"/>
        <family val="2"/>
      </rPr>
      <t xml:space="preserve">Se adelantó con el área de atención al ciudadano el avance en la creación de la política de racionalización de trámites, en la cual se relaciona el inventario de trámites, procedimientos administrativos y servicios de la entidad de cara a la ciudadanía, así como su ubicación en el SUIT y/o en la guía de trámites y servicios del distrito. 
Se adelantó mesa de trabajo con los asesores del SUIT y la GTS para hacer la verificación con relación al nivel de actualización de la información en ambas plataformas, evidenciando que se encuentra debidamente actualizada y no requiere ajustes.
</t>
    </r>
    <r>
      <rPr>
        <b/>
        <sz val="8"/>
        <color rgb="FF000000"/>
        <rFont val="Tahoma"/>
        <family val="2"/>
      </rPr>
      <t xml:space="preserve">
Reportes At. Ciudadano: </t>
    </r>
    <r>
      <rPr>
        <sz val="8"/>
        <color rgb="FF000000"/>
        <rFont val="Tahoma"/>
        <family val="2"/>
      </rPr>
      <t>Se recibió concepto del área jurídica sobre el OPA permisos de retransmisión de la señal. Se realizó socialización del tratamiento que se daría al OPA a partir del 1 de agosto con las áreas relacionadas en su gestión. Se realizó reunión con Función Pública para aclarar dudas sobre el OPA. Se envió oficio informando los resultados del análisis de los conceptos emitidos por el MINTIC y el área jurídica de la entidad, donde se concluye que los permisos para retransmisión de la señal serán gestionados como OPA.</t>
    </r>
    <r>
      <rPr>
        <b/>
        <sz val="8"/>
        <color rgb="FF000000"/>
        <rFont val="Tahoma"/>
        <family val="2"/>
      </rPr>
      <t xml:space="preserve">
</t>
    </r>
    <r>
      <rPr>
        <sz val="8"/>
        <color rgb="FF000000"/>
        <rFont val="Tahoma"/>
        <family val="2"/>
      </rPr>
      <t xml:space="preserve">
</t>
    </r>
    <r>
      <rPr>
        <b/>
        <sz val="8"/>
        <color rgb="FF000000"/>
        <rFont val="Tahoma"/>
        <family val="2"/>
      </rPr>
      <t xml:space="preserve">Análisis OCI: </t>
    </r>
    <r>
      <rPr>
        <sz val="8"/>
        <color rgb="FF000000"/>
        <rFont val="Tahoma"/>
        <family val="2"/>
      </rPr>
      <t xml:space="preserve">Teniendo en cuenta los soportes remitidos por las áreas responsables de ejecución de la actividad se evidencian las citaciones a mesas de trabajo y concepto jurídico mediante Memorando 467 del 3 de junio de 2022, así como la remisión de dicho concepto a la Dirección de participación, transparencia y servicio al ciudadano del DAFP el 23 de agosto de 2021. Sin embargo, dado que no se evidencia la respectiva actualización formulada en el Plan, se califica la acción </t>
    </r>
    <r>
      <rPr>
        <b/>
        <sz val="8"/>
        <color rgb="FF000000"/>
        <rFont val="Tahoma"/>
        <family val="2"/>
      </rPr>
      <t xml:space="preserve">"En Proceso". </t>
    </r>
  </si>
  <si>
    <r>
      <t xml:space="preserve">Reporte G. Documental: </t>
    </r>
    <r>
      <rPr>
        <sz val="8"/>
        <color rgb="FF000000"/>
        <rFont val="Tahoma"/>
        <family val="2"/>
      </rPr>
      <t xml:space="preserve">Se han venido realizando reuniones de actualización de las tablas de retención documental las cuales son el insumo para la actualización del documento "Esquema de publicación de información".
</t>
    </r>
    <r>
      <rPr>
        <b/>
        <sz val="8"/>
        <color rgb="FF000000"/>
        <rFont val="Tahoma"/>
        <family val="2"/>
      </rPr>
      <t xml:space="preserve">Análisis OCI: </t>
    </r>
    <r>
      <rPr>
        <sz val="8"/>
        <color rgb="FF000000"/>
        <rFont val="Tahoma"/>
        <family val="2"/>
      </rPr>
      <t xml:space="preserve">Teniendo en cuenta lo indicado por el área se evidencian cuatro (4) reuniones con las áreas de Digital, Programación, Producción y Ventas y Mercadeo, con el fin de dar continuidad a la actualización de las Tablas de Retención [insumo del documento de esquema de clasificación] atendiendo a lo reportado por el área; sin embargo, no se observan las actas de reunión con las áreas de Planeación, Contabilidad y Control Interno mencionadas como soporte. De conformidad con lo reportado se califica la acción </t>
    </r>
    <r>
      <rPr>
        <b/>
        <sz val="8"/>
        <color rgb="FF000000"/>
        <rFont val="Tahoma"/>
        <family val="2"/>
      </rPr>
      <t>"En Proceso"</t>
    </r>
    <r>
      <rPr>
        <sz val="8"/>
        <color rgb="FF000000"/>
        <rFont val="Tahoma"/>
        <family val="2"/>
      </rPr>
      <t xml:space="preserve">. </t>
    </r>
  </si>
  <si>
    <r>
      <rPr>
        <b/>
        <sz val="8"/>
        <color rgb="FF000000"/>
        <rFont val="Tahoma"/>
        <family val="2"/>
      </rPr>
      <t>Reporte Planeación:</t>
    </r>
    <r>
      <rPr>
        <sz val="8"/>
        <color rgb="FF000000"/>
        <rFont val="Tahoma"/>
        <family val="2"/>
      </rPr>
      <t xml:space="preserve"> Durante el segundo cuatrimestre del año se realizó la revisión y actualización del PAAC en su versión 2 así como la actualización de la matriz de riesgos de corrupción en su versión 2, esta última se gestionó a su vez por medio de un ejercicio de participación ciudadana. 
</t>
    </r>
    <r>
      <rPr>
        <b/>
        <sz val="8"/>
        <color rgb="FF000000"/>
        <rFont val="Tahoma"/>
        <family val="2"/>
      </rPr>
      <t xml:space="preserve">Análisis OCI: </t>
    </r>
    <r>
      <rPr>
        <sz val="8"/>
        <color rgb="FF000000"/>
        <rFont val="Tahoma"/>
        <family val="2"/>
      </rPr>
      <t xml:space="preserve">En el botón de transparencia de Capital, se evidencia las Versiones del  Plan Anticorrupción y de Atención al Ciudadano - PAAC y de la Matriz de riesgos de corrupción de vigencias anteriores publicados. 
De la vigencia 2022 se encuentra publicada la versión inicial del  Plan Anticorrupción y de Atención al Ciudadano - PAAC  y de la Matriz de Riesgos de Corrupción de la vigencia, de igual manera se publicó la versión 2 de ambos instrumentos.
Teniendo en cuenta que durante la vigencia se pueden producir nuevas actualizaciones a la MRC y al PAAC, la acción  se califica como </t>
    </r>
    <r>
      <rPr>
        <b/>
        <sz val="8"/>
        <color rgb="FF000000"/>
        <rFont val="Tahoma"/>
        <family val="2"/>
      </rPr>
      <t xml:space="preserve">"En proceso"
</t>
    </r>
    <r>
      <rPr>
        <sz val="8"/>
        <color rgb="FF000000"/>
        <rFont val="Tahoma"/>
        <family val="2"/>
      </rPr>
      <t xml:space="preserve">
</t>
    </r>
  </si>
  <si>
    <r>
      <rPr>
        <b/>
        <sz val="8"/>
        <color rgb="FF000000"/>
        <rFont val="Tahoma"/>
        <family val="2"/>
      </rPr>
      <t>Reporte Planeación:</t>
    </r>
    <r>
      <rPr>
        <sz val="8"/>
        <color rgb="FF000000"/>
        <rFont val="Tahoma"/>
        <family val="2"/>
      </rPr>
      <t xml:space="preserve"> Esta actividad a la fecha no se ha llevado a cabo, la misma se articula con el cronograma del sector para la rendición de cuentas.
</t>
    </r>
    <r>
      <rPr>
        <b/>
        <sz val="8"/>
        <color rgb="FF000000"/>
        <rFont val="Tahoma"/>
        <family val="2"/>
      </rPr>
      <t xml:space="preserve">Reporte Digital: </t>
    </r>
    <r>
      <rPr>
        <sz val="8"/>
        <color rgb="FF000000"/>
        <rFont val="Tahoma"/>
        <family val="2"/>
      </rPr>
      <t xml:space="preserve">Aun no se ha solicitado apoyo por parte de planeación para que el equipo digital apoye la rendición de cuentas
</t>
    </r>
    <r>
      <rPr>
        <b/>
        <sz val="8"/>
        <color rgb="FF000000"/>
        <rFont val="Tahoma"/>
        <family val="2"/>
      </rPr>
      <t xml:space="preserve">Análisis OCI: </t>
    </r>
    <r>
      <rPr>
        <sz val="8"/>
        <color rgb="FF000000"/>
        <rFont val="Tahoma"/>
        <family val="2"/>
      </rPr>
      <t xml:space="preserve">Conforme a lo reportado se califica como  </t>
    </r>
    <r>
      <rPr>
        <b/>
        <sz val="8"/>
        <color rgb="FF000000"/>
        <rFont val="Tahoma"/>
        <family val="2"/>
      </rPr>
      <t xml:space="preserve">"Sin Iniciar", </t>
    </r>
    <r>
      <rPr>
        <sz val="8"/>
        <color rgb="FF000000"/>
        <rFont val="Tahoma"/>
        <family val="2"/>
      </rPr>
      <t xml:space="preserve">teniendo en cuenta que la misma se llevará a cabo de acuerdo con los lineamientos que se impartan desde la Secretaría de Cultura. 
</t>
    </r>
  </si>
  <si>
    <r>
      <rPr>
        <b/>
        <sz val="8"/>
        <color rgb="FF000000"/>
        <rFont val="Tahoma"/>
        <family val="2"/>
      </rPr>
      <t>Reporte Planeación:</t>
    </r>
    <r>
      <rPr>
        <sz val="8"/>
        <color rgb="FF000000"/>
        <rFont val="Tahoma"/>
        <family val="2"/>
      </rPr>
      <t xml:space="preserve"> Se realizó la publicación del informe del estado de avance del Plan de Acción Institucional con corte al 30 de junio de 2022, con la información presentada a su vez en el CIGD, dicha información también fue publicada en el botón de transparencia numeral 4.3 y en la intranet institucional.
</t>
    </r>
    <r>
      <rPr>
        <b/>
        <sz val="8"/>
        <color rgb="FF000000"/>
        <rFont val="Tahoma"/>
        <family val="2"/>
      </rPr>
      <t xml:space="preserve">Análisis OCI: </t>
    </r>
    <r>
      <rPr>
        <sz val="8"/>
        <color rgb="FF000000"/>
        <rFont val="Tahoma"/>
        <family val="2"/>
      </rPr>
      <t xml:space="preserve">Se evidencia la elaboración, socialización ante el CIGD y la publicación en el botón de transparencia y la intranet institucional del informe se seguimiento al plan de acción institucional del primer semestre de la vigencia 2022. Teniendo en cuenta que se debe realizar el informe del segundo semestre  de 2022, la acción se califica como </t>
    </r>
    <r>
      <rPr>
        <b/>
        <sz val="8"/>
        <color rgb="FF000000"/>
        <rFont val="Tahoma"/>
        <family val="2"/>
      </rPr>
      <t xml:space="preserve">"En proceso"
</t>
    </r>
    <r>
      <rPr>
        <sz val="8"/>
        <color rgb="FF000000"/>
        <rFont val="Tahoma"/>
        <family val="2"/>
      </rPr>
      <t xml:space="preserve">
</t>
    </r>
  </si>
  <si>
    <r>
      <rPr>
        <b/>
        <sz val="8"/>
        <color rgb="FF000000"/>
        <rFont val="Tahoma"/>
        <family val="2"/>
      </rPr>
      <t>Reporte Planeación:</t>
    </r>
    <r>
      <rPr>
        <sz val="8"/>
        <color rgb="FF000000"/>
        <rFont val="Tahoma"/>
        <family val="2"/>
      </rPr>
      <t xml:space="preserve"> En el mes de julio se solicitó a la auxiliar de servicio a la ciudadanía la inclusión del tema para la sesión del comité del mes de agosto, sin embargo de informó que el tema sería presentado en el próximo comité programado tentativamente para el mes de octubre.
</t>
    </r>
    <r>
      <rPr>
        <b/>
        <sz val="8"/>
        <color rgb="FF000000"/>
        <rFont val="Tahoma"/>
        <family val="2"/>
      </rPr>
      <t xml:space="preserve">Reporte At. Ciudadano: </t>
    </r>
    <r>
      <rPr>
        <sz val="8"/>
        <color rgb="FF000000"/>
        <rFont val="Tahoma"/>
        <family val="2"/>
      </rPr>
      <t xml:space="preserve">No se han realizado avances sobre esta acción.
</t>
    </r>
    <r>
      <rPr>
        <b/>
        <sz val="8"/>
        <color rgb="FF000000"/>
        <rFont val="Tahoma"/>
        <family val="2"/>
      </rPr>
      <t xml:space="preserve">Análisis OCI: </t>
    </r>
    <r>
      <rPr>
        <sz val="8"/>
        <color rgb="FF000000"/>
        <rFont val="Tahoma"/>
        <family val="2"/>
      </rPr>
      <t xml:space="preserve">Conforme a lo indicado la acciones propuestas se llevarán a cabo durante el último cuatrimestre del año, por lo tanto el estado de la acción es </t>
    </r>
    <r>
      <rPr>
        <b/>
        <sz val="8"/>
        <color rgb="FF000000"/>
        <rFont val="Tahoma"/>
        <family val="2"/>
      </rPr>
      <t>"Sin Iniciar"</t>
    </r>
  </si>
  <si>
    <r>
      <rPr>
        <b/>
        <sz val="8"/>
        <color rgb="FF000000"/>
        <rFont val="Tahoma"/>
        <family val="2"/>
      </rPr>
      <t xml:space="preserve">Reporte At. Ciudadano: </t>
    </r>
    <r>
      <rPr>
        <sz val="8"/>
        <color rgb="FF000000"/>
        <rFont val="Tahoma"/>
        <family val="2"/>
      </rPr>
      <t xml:space="preserve">Se envió un cronograma con la periodicidad de las publicaciones y las piezas para su difusión. Se acordó enviar por mailing esta información como estrategia para lograr una mayor acogida. Se viene haciendo la difusión de acuerdo al cronograma.
</t>
    </r>
    <r>
      <rPr>
        <b/>
        <sz val="8"/>
        <color rgb="FF000000"/>
        <rFont val="Tahoma"/>
        <family val="2"/>
      </rPr>
      <t xml:space="preserve">Análisis OCI: </t>
    </r>
    <r>
      <rPr>
        <sz val="8"/>
        <color rgb="FF000000"/>
        <rFont val="Tahoma"/>
        <family val="2"/>
      </rPr>
      <t xml:space="preserve">El 14 de junio se publico una (1) pieza por comunicaciones internas sobre buenas prácticas de atención a la ciudadanía, el 13 de julio se remitió el cronograma de publicación de las piezas en materia de atención al ciudadano y posteriormente el 22 de julio se adelantó una segunda publicación de la pieza de buenas prácticas. Teniendo en cuenta los soportes reportados por el área, se califica la acción </t>
    </r>
    <r>
      <rPr>
        <b/>
        <sz val="8"/>
        <color rgb="FF000000"/>
        <rFont val="Tahoma"/>
        <family val="2"/>
      </rPr>
      <t>"En Proceso"</t>
    </r>
    <r>
      <rPr>
        <sz val="8"/>
        <color rgb="FF000000"/>
        <rFont val="Tahoma"/>
        <family val="2"/>
      </rPr>
      <t xml:space="preserve">.  </t>
    </r>
  </si>
  <si>
    <r>
      <t xml:space="preserve">Reporte At. Ciudadano: </t>
    </r>
    <r>
      <rPr>
        <sz val="8"/>
        <color rgb="FF000000"/>
        <rFont val="Tahoma"/>
        <family val="2"/>
      </rPr>
      <t xml:space="preserve">El Manual se encuentra en proceso de actualización.
</t>
    </r>
    <r>
      <rPr>
        <b/>
        <sz val="8"/>
        <color rgb="FF000000"/>
        <rFont val="Tahoma"/>
        <family val="2"/>
      </rPr>
      <t xml:space="preserve">Análisis OCI: </t>
    </r>
    <r>
      <rPr>
        <sz val="8"/>
        <color rgb="FF000000"/>
        <rFont val="Tahoma"/>
        <family val="2"/>
      </rPr>
      <t xml:space="preserve">De conformidad con el reporte del área se califica la acción con alerta </t>
    </r>
    <r>
      <rPr>
        <b/>
        <sz val="8"/>
        <color rgb="FF000000"/>
        <rFont val="Tahoma"/>
        <family val="2"/>
      </rPr>
      <t>"Sin Iniciar"</t>
    </r>
    <r>
      <rPr>
        <sz val="8"/>
        <color rgb="FF000000"/>
        <rFont val="Tahoma"/>
        <family val="2"/>
      </rPr>
      <t xml:space="preserve">, teniendo en cuenta que no se remitió soportes del avance en la actualización de manual. Se recomienda al área tener en cuenta los plazos determinados y lo restante de la vigencia con el fin de adelantar lo formulado y dar cabal cumplimiento a lo formulado. </t>
    </r>
  </si>
  <si>
    <r>
      <rPr>
        <b/>
        <sz val="8"/>
        <color rgb="FF000000"/>
        <rFont val="Tahoma"/>
        <family val="2"/>
      </rPr>
      <t>Reporte Planeación:</t>
    </r>
    <r>
      <rPr>
        <sz val="8"/>
        <color rgb="FF000000"/>
        <rFont val="Tahoma"/>
        <family val="2"/>
      </rPr>
      <t xml:space="preserve"> Se realizó el ejercicio de análisis de prestación del servicio de atención a la ciudadanía y se consolidaron los resultados en un informe de presentación de resultados denominado "cliente incógnito"
</t>
    </r>
    <r>
      <rPr>
        <b/>
        <sz val="8"/>
        <color rgb="FF000000"/>
        <rFont val="Tahoma"/>
        <family val="2"/>
      </rPr>
      <t xml:space="preserve">Análisis OCI: </t>
    </r>
    <r>
      <rPr>
        <sz val="8"/>
        <color rgb="FF000000"/>
        <rFont val="Tahoma"/>
        <family val="2"/>
      </rPr>
      <t xml:space="preserve">Se evidencia la elaboración de un ejercicio de cliente incógnito sobre la atención prestada a la ciudadanía a través del chat en línea y el correo electrónico, el informe elaborado presenta recomendaciones para ser tenidas en cuenta por el área de atención al Ciudadano; sin embargo, no se evidencian los soportes de socialización de resultados al área.  Conforme a las actividades realizadas, así como las fechas de ejecución planteadas la acción se califica como </t>
    </r>
    <r>
      <rPr>
        <b/>
        <sz val="8"/>
        <color rgb="FF000000"/>
        <rFont val="Tahoma"/>
        <family val="2"/>
      </rPr>
      <t>"Terminada"</t>
    </r>
    <r>
      <rPr>
        <sz val="8"/>
        <color rgb="FF000000"/>
        <rFont val="Tahoma"/>
        <family val="2"/>
      </rPr>
      <t>.</t>
    </r>
  </si>
  <si>
    <r>
      <rPr>
        <b/>
        <sz val="8"/>
        <color rgb="FF000000"/>
        <rFont val="Tahoma"/>
        <family val="2"/>
      </rPr>
      <t>Reporte Planeación:</t>
    </r>
    <r>
      <rPr>
        <sz val="8"/>
        <color rgb="FF000000"/>
        <rFont val="Tahoma"/>
        <family val="2"/>
      </rPr>
      <t xml:space="preserve"> Se realizó la consolidación de información, análisis de la misma y se presentaron los resultados correspondiente para validación y ajustes finales antes de la socialización interna a realizar en la entidad.
</t>
    </r>
    <r>
      <rPr>
        <b/>
        <sz val="8"/>
        <color rgb="FF000000"/>
        <rFont val="Tahoma"/>
        <family val="2"/>
      </rPr>
      <t xml:space="preserve">Análisis OCI: </t>
    </r>
    <r>
      <rPr>
        <sz val="8"/>
        <color rgb="FF000000"/>
        <rFont val="Tahoma"/>
        <family val="2"/>
      </rPr>
      <t xml:space="preserve">Conforme a las evidencias presentadas, la estrategia de caracterización de usuarios de Capital se encuentra en proceso de actualización, solicitando a los responsables reporte de información, por lo anterior el estado de la acción es </t>
    </r>
    <r>
      <rPr>
        <b/>
        <sz val="8"/>
        <color rgb="FF000000"/>
        <rFont val="Tahoma"/>
        <family val="2"/>
      </rPr>
      <t>"En proceso"</t>
    </r>
  </si>
  <si>
    <r>
      <t>Reporte. Documental:</t>
    </r>
    <r>
      <rPr>
        <sz val="8"/>
        <color rgb="FF000000"/>
        <rFont val="Tahoma"/>
        <family val="2"/>
      </rPr>
      <t xml:space="preserve"> Se han venido realizando reuniones de actualización de las tablas de retención documental las cuales son el insumo para la actualización del documento "Índice de información clasificada y reservada"
</t>
    </r>
    <r>
      <rPr>
        <b/>
        <sz val="8"/>
        <color rgb="FF000000"/>
        <rFont val="Tahoma"/>
        <family val="2"/>
      </rPr>
      <t xml:space="preserve">Análisis OCI: </t>
    </r>
    <r>
      <rPr>
        <sz val="8"/>
        <color rgb="FF000000"/>
        <rFont val="Tahoma"/>
        <family val="2"/>
      </rPr>
      <t xml:space="preserve">Teniendo en cuenta lo indicado por el área se evidencian cuatro (4) reuniones con las áreas de Digital, Programación, Producción y Ventas y Mercadeo, con el fin de dar continuidad a la actualización de las Tablas de Retención como insumo del documento de Información clasificada y reservada; sin embargo no se observan las actas de reunión con las áreas de Planeación, Contabilidad y Control Interno mencionadas como soporte. De conformidad con lo reportado se califica la acción </t>
    </r>
    <r>
      <rPr>
        <b/>
        <sz val="8"/>
        <color rgb="FF000000"/>
        <rFont val="Tahoma"/>
        <family val="2"/>
      </rPr>
      <t>"En Proceso"</t>
    </r>
    <r>
      <rPr>
        <sz val="8"/>
        <color rgb="FF000000"/>
        <rFont val="Tahoma"/>
        <family val="2"/>
      </rPr>
      <t xml:space="preserve">. </t>
    </r>
  </si>
  <si>
    <r>
      <t xml:space="preserve">Reporte G. Documental: </t>
    </r>
    <r>
      <rPr>
        <sz val="8"/>
        <color rgb="FF000000"/>
        <rFont val="Tahoma"/>
        <family val="2"/>
      </rPr>
      <t xml:space="preserve">Se han venido realizando reuniones de actualización de las tablas de retención documental las cuales son el insumo para la actualización del documento "el registro de activos de información".
</t>
    </r>
    <r>
      <rPr>
        <b/>
        <sz val="8"/>
        <color rgb="FF000000"/>
        <rFont val="Tahoma"/>
        <family val="2"/>
      </rPr>
      <t xml:space="preserve">Análisis OCI: </t>
    </r>
    <r>
      <rPr>
        <sz val="8"/>
        <color rgb="FF000000"/>
        <rFont val="Tahoma"/>
        <family val="2"/>
      </rPr>
      <t>Teniendo en cuenta lo indicado por el área se evidencian cuatro (4) reuniones con las áreas de Digital, Programación, Producción y Ventas y Mercadeo, con el fin de dar continuidad a la actualización de las Tablas de Retención como insumo del documento de activos de información; sin embargo no se observan las actas de reunión con las áreas de Planeación, Contabilidad y Control Interno mencionadas como soporte. De conformidad con lo reportado se califica la acción</t>
    </r>
    <r>
      <rPr>
        <b/>
        <sz val="8"/>
        <color rgb="FF000000"/>
        <rFont val="Tahoma"/>
        <family val="2"/>
      </rPr>
      <t xml:space="preserve"> "Incumplida"</t>
    </r>
    <r>
      <rPr>
        <sz val="8"/>
        <color rgb="FF000000"/>
        <rFont val="Tahoma"/>
        <family val="2"/>
      </rPr>
      <t xml:space="preserve">. 
Es importante tener en cuenta que en el avance anterior se venia avanzando en la actualización del documento con el área de sistemas, desde la reunión inicial se tenia clara que la acción se iba a ejecutar en el segundo semestre, sin embargo, no fue objeto de actualización en la revisión adelantada en el mes de julio. </t>
    </r>
  </si>
  <si>
    <r>
      <rPr>
        <b/>
        <sz val="8"/>
        <color rgb="FF000000"/>
        <rFont val="Tahoma"/>
        <family val="2"/>
      </rPr>
      <t>Reporte Recursos Humanos:</t>
    </r>
    <r>
      <rPr>
        <sz val="8"/>
        <color rgb="FF000000"/>
        <rFont val="Tahoma"/>
        <family val="2"/>
      </rPr>
      <t xml:space="preserve"> Es una actividad que se realizará en los próximos meses
</t>
    </r>
    <r>
      <rPr>
        <b/>
        <sz val="8"/>
        <color rgb="FF000000"/>
        <rFont val="Tahoma"/>
        <family val="2"/>
      </rPr>
      <t>Análisis OCI:</t>
    </r>
    <r>
      <rPr>
        <sz val="8"/>
        <color rgb="FF000000"/>
        <rFont val="Tahoma"/>
        <family val="2"/>
      </rPr>
      <t xml:space="preserve"> En atención al reporte se mantiene lo dicho en el anterior seguimiento calificando la acción con alerta de </t>
    </r>
    <r>
      <rPr>
        <b/>
        <sz val="8"/>
        <color rgb="FF000000"/>
        <rFont val="Tahoma"/>
        <family val="2"/>
      </rPr>
      <t xml:space="preserve">-sin iniciar-. </t>
    </r>
    <r>
      <rPr>
        <sz val="8"/>
        <color rgb="FF000000"/>
        <rFont val="Tahoma"/>
        <family val="2"/>
      </rPr>
      <t>Se llama la atención para darle prioridad ya que para el cumplimiento de la misma queda solamente el último trimestre de la vigencia y este acto administrativo requiere la revisión de varias áreas de la entidad.</t>
    </r>
  </si>
  <si>
    <r>
      <t xml:space="preserve">Reporte R. Humanos: </t>
    </r>
    <r>
      <rPr>
        <sz val="8"/>
        <color rgb="FF000000"/>
        <rFont val="Tahoma"/>
        <family val="2"/>
      </rPr>
      <t xml:space="preserve">Se solicita a la Veeduría Distrital los temas a capacitar con respecto a materia de Veedurías Distritales, donde nos invitan a las capacitaciones de la semana de la transparencia donde se realiza cada día una capacitación relacionada con el tema de transparencia y anticorrupción.
</t>
    </r>
    <r>
      <rPr>
        <b/>
        <sz val="8"/>
        <color rgb="FF000000"/>
        <rFont val="Tahoma"/>
        <family val="2"/>
      </rPr>
      <t xml:space="preserve">Análisis OCI: </t>
    </r>
    <r>
      <rPr>
        <sz val="8"/>
        <color rgb="FF000000"/>
        <rFont val="Tahoma"/>
        <family val="2"/>
      </rPr>
      <t xml:space="preserve">Se procede a la verificación del Plan de Capacitación de la vigencia 2022 en el que no se evidencia la inclusión de temática de veedurías ciudadanas, así como tampoco se evidencia la temática en la solicitud a la Veeduría Distrital el 10 de junio de 2022, si bien se evidencian capacitaciones en materia de transparencia no se adelanta la solicitud de capacitación en la temática específica, así como tampoco de inclusión en el PIC teniendo en cuenta lo formulado en las fases del presente plan. 
De conformidad con lo anterior, así como la fecha de ejecución de la actividad se califica la acción </t>
    </r>
    <r>
      <rPr>
        <b/>
        <sz val="8"/>
        <color rgb="FF000000"/>
        <rFont val="Tahoma"/>
        <family val="2"/>
      </rPr>
      <t>"En Proceso"</t>
    </r>
    <r>
      <rPr>
        <sz val="8"/>
        <color rgb="FF000000"/>
        <rFont val="Tahoma"/>
        <family val="2"/>
      </rPr>
      <t xml:space="preserve">. </t>
    </r>
  </si>
  <si>
    <r>
      <rPr>
        <b/>
        <sz val="8"/>
        <rFont val="Tahoma"/>
        <family val="2"/>
      </rPr>
      <t xml:space="preserve">Reporte Jurídica: </t>
    </r>
    <r>
      <rPr>
        <sz val="8"/>
        <rFont val="Tahoma"/>
        <family val="2"/>
      </rPr>
      <t xml:space="preserve">Durante el segundo cuatrimestre de 2022, se adelantó la Convocatoria Pública No. 003-2022, cuya apertura se adelantó mediante la Resolución No. 104 del 17 de junio de 2022 y siendo adjudicada según Resolución No. 121 de 2022, la información correspondiente a esta convocatoria pública fue publicada tanto en la página web del canal como en la plataforma SECOP II.  Para esta convocatoria se solicitó la elaboración del banner correspondiente al área digital.
</t>
    </r>
    <r>
      <rPr>
        <b/>
        <sz val="8"/>
        <rFont val="Tahoma"/>
        <family val="2"/>
      </rPr>
      <t>Reporte Digital:</t>
    </r>
    <r>
      <rPr>
        <sz val="8"/>
        <rFont val="Tahoma"/>
        <family val="2"/>
      </rPr>
      <t xml:space="preserve">  El equipo de jurídica solicitó al equipo digital la edición de piezas gráficas para redes y banners para la CP-03-2022 las cuales se diseñaron y publicaron
</t>
    </r>
    <r>
      <rPr>
        <b/>
        <sz val="8"/>
        <rFont val="Tahoma"/>
        <family val="2"/>
      </rPr>
      <t>Análisis OCI</t>
    </r>
    <r>
      <rPr>
        <sz val="8"/>
        <rFont val="Tahoma"/>
        <family val="2"/>
      </rPr>
      <t>: Verificado el soporte y lo reportado por el equipo Digital, se evidencia la pieza de la convocatoria CP-03-2022 para administración delegada y la información entregada. Se evidencia el cumplimiento de la actividad para el reporte de segundo cuatrimestre de 2022. En atención a la fecha de culminación se califica "</t>
    </r>
    <r>
      <rPr>
        <b/>
        <sz val="8"/>
        <rFont val="Tahoma"/>
        <family val="2"/>
      </rPr>
      <t>En Proceso</t>
    </r>
    <r>
      <rPr>
        <sz val="8"/>
        <rFont val="Tahoma"/>
        <family val="2"/>
      </rPr>
      <t>".</t>
    </r>
  </si>
  <si>
    <t>RESUMEN SEGUNDO SEGUIMIENTO 2022</t>
  </si>
  <si>
    <t>TERCER SEGUIMIENTO 2022</t>
  </si>
  <si>
    <t>RESUMEN SEGUNDO SEGUIMIENTO 2021</t>
  </si>
  <si>
    <t>1. Correos de comunicaciones</t>
  </si>
  <si>
    <r>
      <t xml:space="preserve">Reporte S. Ciudadano: </t>
    </r>
    <r>
      <rPr>
        <sz val="8"/>
        <color rgb="FF000000"/>
        <rFont val="Tahoma"/>
        <family val="2"/>
      </rPr>
      <t xml:space="preserve">De acuerdo al cronograma de las comunicaciones programadas, se hizo difusión a través de mailing por comunicaciones internas.
</t>
    </r>
    <r>
      <rPr>
        <b/>
        <sz val="8"/>
        <color rgb="FF000000"/>
        <rFont val="Tahoma"/>
        <family val="2"/>
      </rPr>
      <t xml:space="preserve">Análisis OCI: </t>
    </r>
    <r>
      <rPr>
        <sz val="8"/>
        <color rgb="FF000000"/>
        <rFont val="Tahoma"/>
        <family val="2"/>
      </rPr>
      <t xml:space="preserve">Se evidencia la socialización vía comunicaciones internas de la pieza sobre buenas prácticas para atención a la ciudadanía del 16 de septiembre y 07 de diciembre de 2022, completando la cantidad programada por el área. Teniendo en cuenta lo anterior, se califica la acción </t>
    </r>
    <r>
      <rPr>
        <b/>
        <sz val="8"/>
        <color rgb="FF000000"/>
        <rFont val="Tahoma"/>
        <family val="2"/>
      </rPr>
      <t>"Terminada"</t>
    </r>
    <r>
      <rPr>
        <sz val="8"/>
        <color rgb="FF000000"/>
        <rFont val="Tahoma"/>
        <family val="2"/>
      </rPr>
      <t xml:space="preserve">. </t>
    </r>
  </si>
  <si>
    <r>
      <t xml:space="preserve">Reporte S. Ciudadano: </t>
    </r>
    <r>
      <rPr>
        <sz val="8"/>
        <color rgb="FF000000"/>
        <rFont val="Tahoma"/>
        <family val="2"/>
      </rPr>
      <t xml:space="preserve">De acuerdo al cronograma de las comunicaciones programadas, se hizo difusión a través de mailing por comunicaciones internas.
</t>
    </r>
    <r>
      <rPr>
        <b/>
        <sz val="8"/>
        <color rgb="FF000000"/>
        <rFont val="Tahoma"/>
        <family val="2"/>
      </rPr>
      <t xml:space="preserve">Análisis OCI: </t>
    </r>
    <r>
      <rPr>
        <sz val="8"/>
        <color rgb="FF000000"/>
        <rFont val="Tahoma"/>
        <family val="2"/>
      </rPr>
      <t xml:space="preserve">Se evidencia la socialización vía comunicaciones internas de la pieza diseñada sobre los canales de atención al ciudadano con los que cuenta Capital, esta se difundió el 2 y 23 de diciembre, 12 de septiembre y se aportó un soporte adicional faltante del seguimiento anterior [28 de julio de 2022] con lo cual se da cumplimiento al universo programado del presente plan. Teniendo en cuenta lo anterior, se califica la acción </t>
    </r>
    <r>
      <rPr>
        <b/>
        <sz val="8"/>
        <color rgb="FF000000"/>
        <rFont val="Tahoma"/>
        <family val="2"/>
      </rPr>
      <t>"Terminada"</t>
    </r>
    <r>
      <rPr>
        <sz val="8"/>
        <color rgb="FF000000"/>
        <rFont val="Tahoma"/>
        <family val="2"/>
      </rPr>
      <t xml:space="preserve">. </t>
    </r>
  </si>
  <si>
    <r>
      <rPr>
        <b/>
        <sz val="8"/>
        <color rgb="FF000000"/>
        <rFont val="Tahoma"/>
        <family val="2"/>
      </rPr>
      <t xml:space="preserve">Reporte S. Ciudadano: </t>
    </r>
    <r>
      <rPr>
        <sz val="8"/>
        <color rgb="FF000000"/>
        <rFont val="Tahoma"/>
        <family val="2"/>
      </rPr>
      <t xml:space="preserve">Se actualizó y socializó en el mes de noviembre del año 2022 el Manual de Servicio a la Ciudadanía.
</t>
    </r>
    <r>
      <rPr>
        <b/>
        <sz val="8"/>
        <color rgb="FF000000"/>
        <rFont val="Tahoma"/>
        <family val="2"/>
      </rPr>
      <t xml:space="preserve">Análisis OCI: </t>
    </r>
    <r>
      <rPr>
        <sz val="8"/>
        <color rgb="FF000000"/>
        <rFont val="Tahoma"/>
        <family val="2"/>
      </rPr>
      <t xml:space="preserve">Se verifican los soportes remitidos por el área evidenciando la actualización del Manual de servicio a la ciudadanía el 21 de noviembre de 2022, y su respectiva socialización vía correo electrónico el 7 de diciembre de 2022. Teniendo en cuenta lo anterior, se califica la acción como </t>
    </r>
    <r>
      <rPr>
        <b/>
        <sz val="8"/>
        <color rgb="FF000000"/>
        <rFont val="Tahoma"/>
        <family val="2"/>
      </rPr>
      <t>"Terminada"</t>
    </r>
    <r>
      <rPr>
        <sz val="8"/>
        <color rgb="FF000000"/>
        <rFont val="Tahoma"/>
        <family val="2"/>
      </rPr>
      <t xml:space="preserve">. </t>
    </r>
  </si>
  <si>
    <t>1. Acta del Comité
2. Enlace intranet: http://intranet.canalcapital.gov.co/intranet/docdowncc/DocSistema/2022/Pol%C3%AD%C2%ADtica/AAUT-PO-002%20POL%C3%8DTICA%20DE%20RACIONALIZACI%C3%93N%20DE%20TR%C3%81MITES.pdf
3. Invitación y acta de reunión.</t>
  </si>
  <si>
    <t>1. Correos electrónicos</t>
  </si>
  <si>
    <r>
      <t xml:space="preserve">Reporte S. Ciudadano: </t>
    </r>
    <r>
      <rPr>
        <sz val="8"/>
        <color rgb="FF000000"/>
        <rFont val="Tahoma"/>
        <family val="2"/>
      </rPr>
      <t xml:space="preserve">Se enviaron los reportes correspondientes a la Dirección Operativa con el fin de llevar un control a las respuestas de las peticiones asignadas a dicha área.
</t>
    </r>
    <r>
      <rPr>
        <b/>
        <sz val="8"/>
        <color rgb="FF000000"/>
        <rFont val="Tahoma"/>
        <family val="2"/>
      </rPr>
      <t xml:space="preserve">Análisis OCI: </t>
    </r>
    <r>
      <rPr>
        <sz val="8"/>
        <color rgb="FF000000"/>
        <rFont val="Tahoma"/>
        <family val="2"/>
      </rPr>
      <t xml:space="preserve">Revisados los soportes remitidos por parte del área, se evidencian (16) correos con el seguimiento a las PQRS pendientes, de conformidad con lo programado a 31 de diciembre se remitieron (38) reportes, lo que presenta una diferencia de seis (6) reportes, teniendo en cuenta lo definido en el plan. Teniendo en cuenta lo anterior, se califica la acción </t>
    </r>
    <r>
      <rPr>
        <b/>
        <sz val="8"/>
        <color rgb="FF000000"/>
        <rFont val="Tahoma"/>
        <family val="2"/>
      </rPr>
      <t>"Incumplida"</t>
    </r>
    <r>
      <rPr>
        <sz val="8"/>
        <color rgb="FF000000"/>
        <rFont val="Tahoma"/>
        <family val="2"/>
      </rPr>
      <t xml:space="preserve"> y se recomienda al área verificar el análisis y resultados obtenidos con el fin de formular los planes futuros. </t>
    </r>
  </si>
  <si>
    <t>1. Enlace publicación informes:
https://www.canalcapital.gov.co/content/informe-pqrs
2. Correos de socialización
3. Correos de solicitud de publicación</t>
  </si>
  <si>
    <t>1. Invitación y acta de reunión.</t>
  </si>
  <si>
    <r>
      <t xml:space="preserve">Reporte S. Ciudadano: </t>
    </r>
    <r>
      <rPr>
        <sz val="8"/>
        <rFont val="Tahoma"/>
        <family val="2"/>
      </rPr>
      <t xml:space="preserve">Se realizó reunión en el mes de noviembre con las áreas encargadas para dar cierre a la estrategia de racionalización propuesta para el 2022, esto teniendo en cuenta que en mesa de trabajo anterior con las entidades encargadas se evidenció que se encuentra debidamente actualizada y no requería ajustes.
</t>
    </r>
    <r>
      <rPr>
        <b/>
        <sz val="8"/>
        <rFont val="Tahoma"/>
        <family val="2"/>
      </rPr>
      <t xml:space="preserve">Análisis OCI: </t>
    </r>
    <r>
      <rPr>
        <sz val="8"/>
        <rFont val="Tahoma"/>
        <family val="2"/>
      </rPr>
      <t xml:space="preserve">Se evidencia acta de reunión del 17 de noviembre de 2022 con Planeación y el jefe de la Oficina de Control Interno, mediante la cual se adelanta seguimiento al cumplimiento de la estrategia de racionalización de trámites, en la que se evidencia que la decisión que procede es dar cierre a la estrategia sin generar cambios de lo ya publicado en el SUIT. Teniendo en cuenta lo anterior, se califica la acción como </t>
    </r>
    <r>
      <rPr>
        <b/>
        <sz val="8"/>
        <rFont val="Tahoma"/>
        <family val="2"/>
      </rPr>
      <t>"Terminada"</t>
    </r>
    <r>
      <rPr>
        <sz val="8"/>
        <rFont val="Tahoma"/>
        <family val="2"/>
      </rPr>
      <t xml:space="preserve">. </t>
    </r>
  </si>
  <si>
    <r>
      <t xml:space="preserve">Reporte R. Humanos: </t>
    </r>
    <r>
      <rPr>
        <sz val="8"/>
        <color rgb="FF000000"/>
        <rFont val="Tahoma"/>
        <family val="2"/>
      </rPr>
      <t xml:space="preserve">Se gestiona con Veeduría Distrital una capacitación en materia de transparencia y lucha contra la corrupción ellos dieron respuesta a nuestro radicado y nos invitaron a la semana de transparencia con todas las capacitaciones relacionadas, se realiza invitación en el comunicado de cursos y capacitaciones de la entidad Capital, sistema de comunicación pública y se ejecuta la misa el día 27 de julio de 2022.
</t>
    </r>
    <r>
      <rPr>
        <b/>
        <sz val="8"/>
        <color rgb="FF000000"/>
        <rFont val="Tahoma"/>
        <family val="2"/>
      </rPr>
      <t xml:space="preserve">Análisis OCI: </t>
    </r>
    <r>
      <rPr>
        <sz val="8"/>
        <color rgb="FF000000"/>
        <rFont val="Tahoma"/>
        <family val="2"/>
      </rPr>
      <t xml:space="preserve">Verificados los soportes se evidencia la solicitud de apoyo frente a capacitaciones en temáticas de transparencia, rendición de cuentas, conflictos de interés, entre otros, así como la respuesta de la Veeduría con fecha del 7 de julio de 2022 en la que se indica que referente al punto de Ley de transparencia </t>
    </r>
    <r>
      <rPr>
        <i/>
        <sz val="8"/>
        <color rgb="FF000000"/>
        <rFont val="Tahoma"/>
        <family val="2"/>
      </rPr>
      <t>"no tenemos actualmente contemplado estas temáticas en nuestra oferta de capacitaciones de 2022"</t>
    </r>
    <r>
      <rPr>
        <sz val="8"/>
        <color rgb="FF000000"/>
        <rFont val="Tahoma"/>
        <family val="2"/>
      </rPr>
      <t xml:space="preserve">; de igual manera se observa el agendamiento de la jornada de capacitación para el 27 de julio de 2022 por parte de Capital; sin embargo, no se remiten soportes sobre la ejecución de la jornada mencionada por lo que la acción se califica </t>
    </r>
    <r>
      <rPr>
        <b/>
        <sz val="8"/>
        <color rgb="FF000000"/>
        <rFont val="Tahoma"/>
        <family val="2"/>
      </rPr>
      <t>"En Proceso"</t>
    </r>
    <r>
      <rPr>
        <sz val="8"/>
        <color rgb="FF000000"/>
        <rFont val="Tahoma"/>
        <family val="2"/>
      </rPr>
      <t xml:space="preserve"> y se recomienda al área suministrar los soportes que permitan soportar la ejecución de dicha capacitación por parte de la Veeduría con el fin de proceder a la terminación de la actividad.</t>
    </r>
  </si>
  <si>
    <t>1. Divulgación de la capacitación en el comunicado de capacitaciones enviado por el área de Talento Humano.</t>
  </si>
  <si>
    <t>1. Seguimiento al plan de integridad</t>
  </si>
  <si>
    <t>No aplica</t>
  </si>
  <si>
    <r>
      <t xml:space="preserve">Reporte Planeación: </t>
    </r>
    <r>
      <rPr>
        <sz val="8"/>
        <color rgb="FF000000"/>
        <rFont val="Tahoma"/>
        <family val="2"/>
      </rPr>
      <t xml:space="preserve">Para el tercer cuatrimestre no se realizaron ajustes o cambios en el documento PAAC y la MRC.
</t>
    </r>
    <r>
      <rPr>
        <b/>
        <sz val="8"/>
        <color rgb="FF000000"/>
        <rFont val="Tahoma"/>
        <family val="2"/>
      </rPr>
      <t xml:space="preserve">Análisis OCI: </t>
    </r>
    <r>
      <rPr>
        <sz val="8"/>
        <color rgb="FF000000"/>
        <rFont val="Tahoma"/>
        <family val="2"/>
      </rPr>
      <t xml:space="preserve">Verificado lo que indica el área, para el tercer cuatrimestre no se presentaron actualizaciones del PAAC, ni de la matriz de riesgos de corrupción. Las versiones publicadas de los instrumentos en la página web y la intranet son las vigentes.
Teniendo en cuenta lo anterior, se califica la acción como </t>
    </r>
    <r>
      <rPr>
        <b/>
        <sz val="8"/>
        <color rgb="FF000000"/>
        <rFont val="Tahoma"/>
        <family val="2"/>
      </rPr>
      <t>"Terminada"</t>
    </r>
    <r>
      <rPr>
        <sz val="8"/>
        <color rgb="FF000000"/>
        <rFont val="Tahoma"/>
        <family val="2"/>
      </rPr>
      <t xml:space="preserve">. </t>
    </r>
  </si>
  <si>
    <t>Boletines de socialización instrumentos de gestión del riesgo (PAAC- MRC)</t>
  </si>
  <si>
    <t>Presentación jornada de rendición de cuentas del sector 
Comunicaciones sectoriales con lineamientos relacionados con la rendición de cuentas.</t>
  </si>
  <si>
    <t>1. Invitación
2. Acta de Comité
3. Acta sesión # 5 del CIGD en la siguiente ruta de la intranet:
  Inicio &gt; MIPG &gt; 4. Evaluación de resultados &gt; CIGD &gt; 2022</t>
  </si>
  <si>
    <r>
      <t xml:space="preserve">Reporte Planeación: </t>
    </r>
    <r>
      <rPr>
        <sz val="8"/>
        <color rgb="FF000000"/>
        <rFont val="Tahoma"/>
        <family val="2"/>
      </rPr>
      <t>En la sesión # 5 del CIGD se presentó el informe de atención a la ciudadanía por parte de la Auxiliar de atención al ciudadano.</t>
    </r>
    <r>
      <rPr>
        <b/>
        <sz val="8"/>
        <color rgb="FF000000"/>
        <rFont val="Tahoma"/>
        <family val="2"/>
      </rPr>
      <t xml:space="preserve">
Reporte S. Ciudadano: </t>
    </r>
    <r>
      <rPr>
        <sz val="8"/>
        <color rgb="FF000000"/>
        <rFont val="Tahoma"/>
        <family val="2"/>
      </rPr>
      <t xml:space="preserve">Se realizó Comité Institucional de Gestión y Desempeño el 2 de noviembre de 2022 en donde se incluyo lo pertinente a Atención a la Ciudadanía.
</t>
    </r>
    <r>
      <rPr>
        <b/>
        <sz val="8"/>
        <color rgb="FF000000"/>
        <rFont val="Tahoma"/>
        <family val="2"/>
      </rPr>
      <t xml:space="preserve">Análisis OCI: </t>
    </r>
    <r>
      <rPr>
        <sz val="8"/>
        <color rgb="FF000000"/>
        <rFont val="Tahoma"/>
        <family val="2"/>
      </rPr>
      <t xml:space="preserve">Verificados los soportes remitidos por el área se evidencia la citación al comité, así como el acta del 02 de noviembre de 2022 en la cual se evidencia en el punto 11 la socialización respecto a los informes de PQRS 2021 a 2022. 
Teniendo en cuenta lo anterior, se califica la acción como </t>
    </r>
    <r>
      <rPr>
        <b/>
        <sz val="8"/>
        <color rgb="FF000000"/>
        <rFont val="Tahoma"/>
        <family val="2"/>
      </rPr>
      <t>"Terminada"</t>
    </r>
    <r>
      <rPr>
        <sz val="8"/>
        <color rgb="FF000000"/>
        <rFont val="Tahoma"/>
        <family val="2"/>
      </rPr>
      <t xml:space="preserve">. </t>
    </r>
  </si>
  <si>
    <t>Informe de cliente incógnito y correo electrónico presentando los resultados del ejercicio.</t>
  </si>
  <si>
    <t>Estrategia actualizada en la ruta de la intranet: 
  Inicio &gt; Estratégicos &gt; 1. Planeación Estratégica &gt; Estrategia
 Boletines institucionales con la socialización de la estrategia.</t>
  </si>
  <si>
    <t>Boletín de socialización del documento. 
 Correos electrónicos de gestión de información en el botón de transparencia trabajados con la Oficina de Control Interno.</t>
  </si>
  <si>
    <r>
      <t xml:space="preserve">Reporte Planeación: </t>
    </r>
    <r>
      <rPr>
        <sz val="8"/>
        <color rgb="FF000000"/>
        <rFont val="Tahoma"/>
        <family val="2"/>
      </rPr>
      <t xml:space="preserve">Se finalizó con el área de atención al ciudadano la formulación de la política de racionalización de trámites, en la cual se relaciona el inventario de trámites, procedimientos administrativos y servicios de la entidad de cara a la ciudadanía, así como su ubicación en el SUIT y/o en la guía de trámites y servicios del distrito. 
 Se revisó el estado de actualización de trámites en el SUIT y la guía de trámites y no se identificó la necesidad de adelantar ajustes.
</t>
    </r>
    <r>
      <rPr>
        <b/>
        <sz val="8"/>
        <color rgb="FF000000"/>
        <rFont val="Tahoma"/>
        <family val="2"/>
      </rPr>
      <t xml:space="preserve">
Reporte S. Ciudadano: </t>
    </r>
    <r>
      <rPr>
        <sz val="8"/>
        <color rgb="FF000000"/>
        <rFont val="Tahoma"/>
        <family val="2"/>
      </rPr>
      <t xml:space="preserve"> Se realizó con el área de Planeación la política de racionalización de trámites, en la cual se relaciona el inventario de trámites, procedimientos administrativos y servicios de la entidad de cara a la ciudadanía, así como su ubicación en el SUIT y/o en la guía de trámites y servicios del distrito. La misma fue aprobada en el Comité de Gestión y Desempeño de noviembre del 2022. Se realizó reunión con las áreas encargadas para dar cierre a la estrategia de racionalización propuesta para el 2022, esto teniendo en cuenta que en mesa de trabajo anterior con las entidades encargadas se evidenció que se encuentra debidamente actualizada y no requería ajustes.
</t>
    </r>
    <r>
      <rPr>
        <b/>
        <sz val="8"/>
        <color rgb="FF000000"/>
        <rFont val="Tahoma"/>
        <family val="2"/>
      </rPr>
      <t xml:space="preserve">Análisis OCI: </t>
    </r>
    <r>
      <rPr>
        <sz val="8"/>
        <color rgb="FF000000"/>
        <rFont val="Tahoma"/>
        <family val="2"/>
      </rPr>
      <t xml:space="preserve">Se evidencia acta de reunión del 17 de noviembre de 2022 con Planeación y el jefe de la Oficina de Control Interno, mediante la cual se adelanta seguimiento al cumplimiento de la estrategia de racionalización de trámites, en la que se evidencia que la decisión que procede es dar cierre a la estrategia sin generar cambios de lo ya publicado en el SUIT, así como el estado de seguimiento arrojado por la página del SUIT. Teniendo en cuenta lo anterior, se califica la acción como </t>
    </r>
    <r>
      <rPr>
        <b/>
        <sz val="8"/>
        <color rgb="FF000000"/>
        <rFont val="Tahoma"/>
        <family val="2"/>
      </rPr>
      <t xml:space="preserve">"Terminada". </t>
    </r>
  </si>
  <si>
    <r>
      <rPr>
        <b/>
        <sz val="8"/>
        <color rgb="FF000000"/>
        <rFont val="Tahoma"/>
        <family val="2"/>
      </rPr>
      <t>Reporte Planeación:</t>
    </r>
    <r>
      <rPr>
        <sz val="8"/>
        <color rgb="FF000000"/>
        <rFont val="Tahoma"/>
        <family val="2"/>
      </rPr>
      <t xml:space="preserve"> Se realizará en el mes de enero la solicitud de información para el reporte de cierre del plan de acción institucional 2022, que servirá de insumo para la construcción del informe de cierre de la vigencia a partir de los reportes de la gestión realizada por las áreas.
 En el mes de noviembre se socializaron los resultados de avance al Plan de Acción Institucional con corte al 30 de septiembre en el CIGD.
</t>
    </r>
    <r>
      <rPr>
        <b/>
        <sz val="8"/>
        <color rgb="FF000000"/>
        <rFont val="Tahoma"/>
        <family val="2"/>
      </rPr>
      <t xml:space="preserve">Análisis OCI: </t>
    </r>
    <r>
      <rPr>
        <sz val="8"/>
        <color rgb="FF000000"/>
        <rFont val="Tahoma"/>
        <family val="2"/>
      </rPr>
      <t xml:space="preserve">Teniendo en cuenta que el segundo informe de seguimiento al PAI se realiza con corte al 30 de diciembre de 2022, el informe se encuentra en proceso de elaboración. Teniendo en cuenta lo anterior, así como la fecha de ejecución formulada, la acción se califica como </t>
    </r>
    <r>
      <rPr>
        <b/>
        <sz val="8"/>
        <color rgb="FF000000"/>
        <rFont val="Tahoma"/>
        <family val="2"/>
      </rPr>
      <t xml:space="preserve">"Incumplida"
</t>
    </r>
    <r>
      <rPr>
        <sz val="8"/>
        <color rgb="FF000000"/>
        <rFont val="Tahoma"/>
        <family val="2"/>
      </rPr>
      <t xml:space="preserve">
</t>
    </r>
  </si>
  <si>
    <r>
      <rPr>
        <b/>
        <sz val="8"/>
        <color rgb="FF000000"/>
        <rFont val="Tahoma"/>
        <family val="2"/>
      </rPr>
      <t xml:space="preserve">Reporte Planeación: </t>
    </r>
    <r>
      <rPr>
        <sz val="8"/>
        <color rgb="FF000000"/>
        <rFont val="Tahoma"/>
        <family val="2"/>
      </rPr>
      <t xml:space="preserve">En el mes de diciembre se llevó a cabo la socialización del documento la divulgación de lineamientos en el botón de transparencia. 
Adicionalmente se llevó a cabo el ejercicio de comunicación de obligaciones de publicación de información en el botón de transparencia con todos los equipos de trabajo que inciden en dicho espacio..
</t>
    </r>
    <r>
      <rPr>
        <b/>
        <sz val="8"/>
        <color rgb="FF000000"/>
        <rFont val="Tahoma"/>
        <family val="2"/>
      </rPr>
      <t xml:space="preserve">Análisis OCI: </t>
    </r>
    <r>
      <rPr>
        <sz val="8"/>
        <color rgb="FF000000"/>
        <rFont val="Tahoma"/>
        <family val="2"/>
      </rPr>
      <t xml:space="preserve">Se verifican los soportes remitidos por el área evidenciando la divulgación del lineamiento para la publicación de información en el botón de transparencia durante los meses de marzo y diciembre de 2022. Teniendo en cuenta lo anterior, la acción se califica como </t>
    </r>
    <r>
      <rPr>
        <b/>
        <sz val="8"/>
        <color rgb="FF000000"/>
        <rFont val="Tahoma"/>
        <family val="2"/>
      </rPr>
      <t>"Terminada"</t>
    </r>
  </si>
  <si>
    <t>Henry Beltrán</t>
  </si>
  <si>
    <t>Resolución 217 de 2022</t>
  </si>
  <si>
    <t xml:space="preserve">1. Se anexa enlace en donde se encontrará la publicación de los documentos producidos en desarrollo de la Convocatoria Pública No. 005-2022 en el botón denominado "Contratación" en la página web de Canal Capital. https://www.canalcapital.gov.co/content/convocatorias y  2. Se deja dentro de los soportes de la actividad adelantadas las piezas gráficas elaboradas por el área digital de la entidad para ser publicadas en la página web del canal. </t>
  </si>
  <si>
    <t>Matriz de riesgos de gestión publicada en la intranet en la ruta: 
  Inicio &gt; MIPG &gt; 2. Direccionamiento estratégico y Planeación &gt; 2.1 Planeación Institucional &gt; Administración del Riesgo &gt; Matrices &gt; Gestión</t>
  </si>
  <si>
    <r>
      <t xml:space="preserve">Reporte Planeación: </t>
    </r>
    <r>
      <rPr>
        <sz val="8"/>
        <color rgb="FF000000"/>
        <rFont val="Tahoma"/>
        <family val="2"/>
      </rPr>
      <t xml:space="preserve">Se completó el proceso de migración y ajuste a los riesgos y se realizó la publicación en la intranet institucional.
</t>
    </r>
    <r>
      <rPr>
        <b/>
        <sz val="8"/>
        <color rgb="FF000000"/>
        <rFont val="Tahoma"/>
        <family val="2"/>
      </rPr>
      <t xml:space="preserve">Análisis OCI: </t>
    </r>
    <r>
      <rPr>
        <sz val="8"/>
        <color rgb="FF000000"/>
        <rFont val="Tahoma"/>
        <family val="2"/>
      </rPr>
      <t xml:space="preserve">Verificados los soportes remitidos por el área se evidencia la  actualización de las herramientas de gestión del riesgo de Capital, el acompañamiento a los procesos para actualizar sus mapas de riesgo y la publicación de las matrices actualizadas en la intranet institucional.
Sin embargo, es necesario tener en cuenta que el proceso de "Gestión digital para la creación, circulación y optimización de contenidos" no identificó riesgos durante la vigencia 2022, por lo cual, se requiere su pronta identificación y gestión para la vigencia 2023.
Teniendo en cuenta lo anterior, se califica la acción como </t>
    </r>
    <r>
      <rPr>
        <b/>
        <sz val="8"/>
        <color rgb="FF000000"/>
        <rFont val="Tahoma"/>
        <family val="2"/>
      </rPr>
      <t>"Terminada"</t>
    </r>
    <r>
      <rPr>
        <sz val="8"/>
        <color rgb="FF000000"/>
        <rFont val="Tahoma"/>
        <family val="2"/>
      </rPr>
      <t xml:space="preserve">. </t>
    </r>
  </si>
  <si>
    <r>
      <rPr>
        <b/>
        <sz val="8"/>
        <color rgb="FF000000"/>
        <rFont val="Tahoma"/>
        <family val="2"/>
      </rPr>
      <t>Reporte Planeación:</t>
    </r>
    <r>
      <rPr>
        <sz val="8"/>
        <color rgb="FF000000"/>
        <rFont val="Tahoma"/>
        <family val="2"/>
      </rPr>
      <t xml:space="preserve"> Durante el tercer cuatrimestre del año se socializó a través del boletín institucional el PAAC en su última versión así como de la Matriz de Riesgos de Corrupción.
</t>
    </r>
    <r>
      <rPr>
        <b/>
        <sz val="8"/>
        <color rgb="FF000000"/>
        <rFont val="Tahoma"/>
        <family val="2"/>
      </rPr>
      <t xml:space="preserve">Análisis OCI: </t>
    </r>
    <r>
      <rPr>
        <sz val="8"/>
        <color rgb="FF000000"/>
        <rFont val="Tahoma"/>
        <family val="2"/>
      </rPr>
      <t xml:space="preserve">Verificados los soportes remitidos por el área, se evidencia la socialización en el boletín interno de la versión 2 de la MRC y el PAAC durante los meses de septiembre y noviembre de 2022.
Teniendo en cuenta lo anterior, se califica la acción como </t>
    </r>
    <r>
      <rPr>
        <b/>
        <sz val="8"/>
        <color rgb="FF000000"/>
        <rFont val="Tahoma"/>
        <family val="2"/>
      </rPr>
      <t xml:space="preserve">"Terminada". </t>
    </r>
  </si>
  <si>
    <r>
      <rPr>
        <b/>
        <sz val="8"/>
        <color rgb="FF000000"/>
        <rFont val="Tahoma"/>
        <family val="2"/>
      </rPr>
      <t>Reporte Planeación:</t>
    </r>
    <r>
      <rPr>
        <sz val="8"/>
        <color rgb="FF000000"/>
        <rFont val="Tahoma"/>
        <family val="2"/>
      </rPr>
      <t xml:space="preserve"> La rendición de cuentas sectorial se tiene proyectada, según los lineamientos de la SCRD, para llevarse a cabo entre el 12 y el 17 de enero. Capital, como entidad vinculada al sector, se encuentra atenta a la implementación de los lineamientos para participar en ellos y aportar a dicho espacio.
</t>
    </r>
    <r>
      <rPr>
        <b/>
        <sz val="8"/>
        <color rgb="FF000000"/>
        <rFont val="Tahoma"/>
        <family val="2"/>
      </rPr>
      <t xml:space="preserve">Reporte Digital: </t>
    </r>
    <r>
      <rPr>
        <sz val="8"/>
        <color rgb="FF000000"/>
        <rFont val="Tahoma"/>
        <family val="2"/>
      </rPr>
      <t xml:space="preserve">
</t>
    </r>
    <r>
      <rPr>
        <b/>
        <sz val="8"/>
        <color rgb="FF000000"/>
        <rFont val="Tahoma"/>
        <family val="2"/>
      </rPr>
      <t xml:space="preserve">Análisis OCI: </t>
    </r>
    <r>
      <rPr>
        <sz val="8"/>
        <color rgb="FF000000"/>
        <rFont val="Tahoma"/>
        <family val="2"/>
      </rPr>
      <t xml:space="preserve">Conforme a lo reportado se califica como  </t>
    </r>
    <r>
      <rPr>
        <b/>
        <sz val="8"/>
        <color rgb="FF000000"/>
        <rFont val="Tahoma"/>
        <family val="2"/>
      </rPr>
      <t xml:space="preserve">"En proceso", </t>
    </r>
    <r>
      <rPr>
        <sz val="8"/>
        <color rgb="FF000000"/>
        <rFont val="Tahoma"/>
        <family val="2"/>
      </rPr>
      <t xml:space="preserve">teniendo en cuenta que   Capital reportó la información de su gestión en la presentación que consolida la información del sector y de acuerdo con las directrices de la Alcaldía Mayor de Bogotá se modificó la jornada de rendición de cuentas para enero de 2023. </t>
    </r>
  </si>
  <si>
    <t>Acta sesión # 5 del CIGD en la siguiente ruta de la intranet:
  Inicio &gt; MIPG &gt; 4. Evaluación de resultados &gt; CIGD &gt; 2022 
 Documento de seguimiento al PAI en la siguiente ruta de la intranet:
 Inicio &gt; MIPG &gt; 2. Direccionamiento estratégico y Planeación &gt; 2.1 Planeación Institucional &gt; Plan de acción institucional &gt; 2022 &gt; Seguimientos</t>
  </si>
  <si>
    <t>1. Correo de publicación
2. Correo de Socialización
3. Enlace intranet: http://intranet.canalcapital.gov.co/intranet/docdowncc/DocSistema/2022/Manual/AAUT-MN-001.%20MANUAL%20DE%20SERVICIO%20A%20LA%20CIUDADANIA.pdf</t>
  </si>
  <si>
    <r>
      <t xml:space="preserve">Reporte S. Ciudadano: </t>
    </r>
    <r>
      <rPr>
        <sz val="8"/>
        <color rgb="FF000000"/>
        <rFont val="Tahoma"/>
        <family val="2"/>
      </rPr>
      <t xml:space="preserve">De acuerdo al cronograma de las comunicaciones programadas, se hizo difusión a través de mailing por comunicaciones internas.
</t>
    </r>
    <r>
      <rPr>
        <b/>
        <sz val="8"/>
        <color rgb="FF000000"/>
        <rFont val="Tahoma"/>
        <family val="2"/>
      </rPr>
      <t xml:space="preserve">Análisis OCI: </t>
    </r>
    <r>
      <rPr>
        <sz val="8"/>
        <color rgb="FF000000"/>
        <rFont val="Tahoma"/>
        <family val="2"/>
      </rPr>
      <t xml:space="preserve">Se observa la pieza diseñada </t>
    </r>
    <r>
      <rPr>
        <i/>
        <sz val="8"/>
        <color rgb="FF000000"/>
        <rFont val="Tahoma"/>
        <family val="2"/>
      </rPr>
      <t>"Importancia y responsabilidades de los servidores públicos en materia de atención a la ciudadanía"</t>
    </r>
    <r>
      <rPr>
        <sz val="8"/>
        <color rgb="FF000000"/>
        <rFont val="Tahoma"/>
        <family val="2"/>
      </rPr>
      <t xml:space="preserve"> la cual fue socializada vía correo electrónico el 13 y 28 de diciembre de 2022 completando el universo programado en el presente plan. Teniendo en cuenta lo anterior, así como la fecha de terminación formulada, se califica la acción como </t>
    </r>
    <r>
      <rPr>
        <b/>
        <sz val="8"/>
        <color rgb="FF000000"/>
        <rFont val="Tahoma"/>
        <family val="2"/>
      </rPr>
      <t>"Terminada"</t>
    </r>
    <r>
      <rPr>
        <sz val="8"/>
        <color rgb="FF000000"/>
        <rFont val="Tahoma"/>
        <family val="2"/>
      </rPr>
      <t xml:space="preserve">. </t>
    </r>
  </si>
  <si>
    <r>
      <rPr>
        <b/>
        <sz val="8"/>
        <color rgb="FF000000"/>
        <rFont val="Tahoma"/>
        <family val="2"/>
      </rPr>
      <t>Reporte Planeación:</t>
    </r>
    <r>
      <rPr>
        <sz val="8"/>
        <color rgb="FF000000"/>
        <rFont val="Tahoma"/>
        <family val="2"/>
      </rPr>
      <t xml:space="preserve"> Posterior a la realización del ejercicio de análisis de prestación del servicio se envió el respectivo informe a la Secretaría General así como a la Oficina de Atención al Ciudadano con el fin de presentar posibles acciones de mejora respecto a la prestación del servicio a la ciudadanía.
</t>
    </r>
    <r>
      <rPr>
        <b/>
        <sz val="8"/>
        <color rgb="FF000000"/>
        <rFont val="Tahoma"/>
        <family val="2"/>
      </rPr>
      <t xml:space="preserve">Análisis OCI: </t>
    </r>
    <r>
      <rPr>
        <sz val="8"/>
        <color rgb="FF000000"/>
        <rFont val="Tahoma"/>
        <family val="2"/>
      </rPr>
      <t xml:space="preserve">Se verifican los soportes remitidos por el área evidenciando la elaboración y documentación del ejercicio de cliente incógnito y su posterior remisión al área encargada de su análisis y aplicación de mejoras. Teniendo en cuenta lo anterior, la acción se califica como </t>
    </r>
    <r>
      <rPr>
        <b/>
        <sz val="8"/>
        <color rgb="FF000000"/>
        <rFont val="Tahoma"/>
        <family val="2"/>
      </rPr>
      <t xml:space="preserve">"Terminada"
</t>
    </r>
    <r>
      <rPr>
        <sz val="8"/>
        <color rgb="FF000000"/>
        <rFont val="Tahoma"/>
        <family val="2"/>
      </rPr>
      <t xml:space="preserve">
</t>
    </r>
  </si>
  <si>
    <r>
      <rPr>
        <b/>
        <sz val="8"/>
        <color rgb="FF000000"/>
        <rFont val="Tahoma"/>
        <family val="2"/>
      </rPr>
      <t xml:space="preserve">Reporte Planeación: </t>
    </r>
    <r>
      <rPr>
        <sz val="8"/>
        <color rgb="FF000000"/>
        <rFont val="Tahoma"/>
        <family val="2"/>
      </rPr>
      <t xml:space="preserve">Se llevó a cabo la actualización final y socialización a través del correo institucional de la estrategia de caracterización de usuarios de la vigencia.
</t>
    </r>
    <r>
      <rPr>
        <b/>
        <sz val="8"/>
        <color rgb="FF000000"/>
        <rFont val="Tahoma"/>
        <family val="2"/>
      </rPr>
      <t xml:space="preserve">Análisis OCI: </t>
    </r>
    <r>
      <rPr>
        <sz val="8"/>
        <color rgb="FF000000"/>
        <rFont val="Tahoma"/>
        <family val="2"/>
      </rPr>
      <t xml:space="preserve">Se verifican los soportes remitidos por el área evidenciando la actualización de la estrategia de caracterización de usuarios de Capital, su publicación en la intranet institucional  y su respectiva socialización en el boletín N° 38. Teniendo en cuenta lo anterior, la acción se califica como </t>
    </r>
    <r>
      <rPr>
        <b/>
        <sz val="8"/>
        <color rgb="FF000000"/>
        <rFont val="Tahoma"/>
        <family val="2"/>
      </rPr>
      <t xml:space="preserve">"Terminada"
</t>
    </r>
    <r>
      <rPr>
        <sz val="8"/>
        <color rgb="FF000000"/>
        <rFont val="Tahoma"/>
        <family val="2"/>
      </rPr>
      <t xml:space="preserve">
</t>
    </r>
  </si>
  <si>
    <t xml:space="preserve">1. Acta de Comité Institucional de Gestión y Desempeño del 14 de diciembre de 2022. 
2. Oficio 1331 Entrega actualización de Tablas de Retención Documental al Archivo de Bogotá 
3. Agenda calendar reunión actualización TRD, 2, 6 septiembre 6 de octubre y 20 de diciembre </t>
  </si>
  <si>
    <r>
      <t xml:space="preserve">Reporte G. Documental: </t>
    </r>
    <r>
      <rPr>
        <sz val="8"/>
        <color rgb="FF000000"/>
        <rFont val="Tahoma"/>
        <family val="2"/>
      </rPr>
      <t xml:space="preserve">Se actualizaron las Tablas de Retención Documental y se enviaron a convalidación por parte del Archivo de Bogotá, dado que la información de las Tablas de Retención Documental es el insumo principal para la actualización de este Registro por parte del área de Gestión Documental. Así, una vez se cuente con la aprobación respectiva, se realizará la actualización del Registro de activos de información de la entidad con todos los datos que se requieren para este. 
</t>
    </r>
    <r>
      <rPr>
        <b/>
        <sz val="8"/>
        <color rgb="FF000000"/>
        <rFont val="Tahoma"/>
        <family val="2"/>
      </rPr>
      <t xml:space="preserve">Análisis OCI: </t>
    </r>
    <r>
      <rPr>
        <sz val="8"/>
        <color rgb="FF000000"/>
        <rFont val="Tahoma"/>
        <family val="2"/>
      </rPr>
      <t xml:space="preserve">Se verifican los soportes entregados por el área dentro de los cuales se evidencia el acta del CIGD del 14 de diciembre de 2022, así como el Oficio 1331 del 16 de diciembre de 2022, con los cuales se aprueban las TRD y se presentan al Archivo Distrital para convalidación. Sin embargo, teniendo en cuenta que la formulación del plan indica </t>
    </r>
    <r>
      <rPr>
        <i/>
        <sz val="8"/>
        <color rgb="FF000000"/>
        <rFont val="Tahoma"/>
        <family val="2"/>
      </rPr>
      <t xml:space="preserve">"Revisar y publicar en formato de hoja de cálculo en la página web institucional y en los portales de datos abiertos Bogotá, el documento "Índice de información clasificada y reservada", </t>
    </r>
    <r>
      <rPr>
        <sz val="8"/>
        <color rgb="FF000000"/>
        <rFont val="Tahoma"/>
        <family val="2"/>
      </rPr>
      <t xml:space="preserve">lo cual no se realiza, dado que las TRD son el insumo de actualización del documento mencionado. Teniendo en cuenta lo anterior, se califica la acción con alerta </t>
    </r>
    <r>
      <rPr>
        <b/>
        <sz val="8"/>
        <color rgb="FF000000"/>
        <rFont val="Tahoma"/>
        <family val="2"/>
      </rPr>
      <t>"Sin Iniciar"</t>
    </r>
    <r>
      <rPr>
        <sz val="8"/>
        <color rgb="FF000000"/>
        <rFont val="Tahoma"/>
        <family val="2"/>
      </rPr>
      <t xml:space="preserve"> y se recomienda al área tener en cuenta el análisis y reporte para la formulación de los planes de las siguientes vigencias. </t>
    </r>
  </si>
  <si>
    <r>
      <t xml:space="preserve">Reporte G. Documental: </t>
    </r>
    <r>
      <rPr>
        <sz val="8"/>
        <color rgb="FF000000"/>
        <rFont val="Tahoma"/>
        <family val="2"/>
      </rPr>
      <t xml:space="preserve">Se actualizaron las Tablas de Retención Documental y se enviaron a convalidación por parte del Archivo de Bogotá, dado que la información de las Tablas de Retención Documental es el insumo principal para la actualización de este Registro por parte del área de Gestión Documental. Así, una vez se cuente con la aprobación respectiva, se realizará la actualización del Registro de activos de información de la entidad con todos los datos que se requieren para este. 
</t>
    </r>
    <r>
      <rPr>
        <b/>
        <sz val="8"/>
        <color rgb="FF000000"/>
        <rFont val="Tahoma"/>
        <family val="2"/>
      </rPr>
      <t xml:space="preserve">Análisis OCI: </t>
    </r>
    <r>
      <rPr>
        <sz val="8"/>
        <color rgb="FF000000"/>
        <rFont val="Tahoma"/>
        <family val="2"/>
      </rPr>
      <t xml:space="preserve">Se verifican los soportes entregados por el área dentro de los cuales se evidencia el acta del CIGD del 14 de diciembre de 2022, así como el Oficio 1331 del 16 de diciembre de 2022, con los cuales se aprueban las TRD y se presentan al Archivo Distrital para convalidación. Sin embargo, teniendo en cuenta que la formulación del plan indica </t>
    </r>
    <r>
      <rPr>
        <i/>
        <sz val="8"/>
        <color rgb="FF000000"/>
        <rFont val="Tahoma"/>
        <family val="2"/>
      </rPr>
      <t xml:space="preserve">"Revisar y publicar en formato de hoja de cálculo en la página web institucional y en los portales de datos abiertos Bogotá, el documento "Índice de información clasificada y reservada", </t>
    </r>
    <r>
      <rPr>
        <sz val="8"/>
        <color rgb="FF000000"/>
        <rFont val="Tahoma"/>
        <family val="2"/>
      </rPr>
      <t xml:space="preserve">lo cual no se realiza, dado que las TRD son el insumo de actualización del documento mencionado. Teniendo en cuenta lo anterior, se califica la acción con alerta </t>
    </r>
    <r>
      <rPr>
        <b/>
        <sz val="8"/>
        <color rgb="FF000000"/>
        <rFont val="Tahoma"/>
        <family val="2"/>
      </rPr>
      <t>"Incumplida"</t>
    </r>
    <r>
      <rPr>
        <sz val="8"/>
        <color rgb="FF000000"/>
        <rFont val="Tahoma"/>
        <family val="2"/>
      </rPr>
      <t xml:space="preserve"> y se recomienda al área tener en cuenta el análisis y reporte para la formulación de los planes de las siguientes vigencias. </t>
    </r>
  </si>
  <si>
    <t xml:space="preserve">1. Documento esquema de publicación de información 
2. Enlace de publicación del documento </t>
  </si>
  <si>
    <r>
      <t xml:space="preserve">Reporte G. Documental: </t>
    </r>
    <r>
      <rPr>
        <sz val="8"/>
        <color rgb="FF000000"/>
        <rFont val="Tahoma"/>
        <family val="2"/>
      </rPr>
      <t xml:space="preserve">El esquema de información vigente, se encuentra publicado en la pagina web. Sin embargo, estimamos importante tanto para el área de Gestión Documental como para el área de Sistemas (ya que corresponde a una acción compartida, ver seguimiento PAAC área de Sistemas) determinar el responsable de la actualización de este documento, dado que mediante el mismo se estipula el manejo y administración de la información que se publica en la pagina web de Canal Capital, razón por la cual se considera que ello debe corresponder al área encargada del Botón de Transparencia de la entidad.
</t>
    </r>
    <r>
      <rPr>
        <b/>
        <sz val="8"/>
        <color rgb="FF000000"/>
        <rFont val="Tahoma"/>
        <family val="2"/>
      </rPr>
      <t xml:space="preserve">Reporte Sistemas: </t>
    </r>
    <r>
      <rPr>
        <sz val="8"/>
        <color rgb="FF000000"/>
        <rFont val="Tahoma"/>
        <family val="2"/>
      </rPr>
      <t xml:space="preserve">El día 8 de septiembre de 2022 se realizó el envío de correo electrónico por parte del área de Sistemas para definir la responsabilidad del instrumento del esquema de publicación de información.
</t>
    </r>
    <r>
      <rPr>
        <b/>
        <sz val="8"/>
        <color rgb="FF000000"/>
        <rFont val="Tahoma"/>
        <family val="2"/>
      </rPr>
      <t xml:space="preserve">Análisis OCI: </t>
    </r>
    <r>
      <rPr>
        <sz val="8"/>
        <color rgb="FF000000"/>
        <rFont val="Tahoma"/>
        <family val="2"/>
      </rPr>
      <t xml:space="preserve">Se procede a verificar la información remitida por parte de las áreas responsables, dentro de lo cual se evidencia correo del 8 de septiembre de 2022 con solicitud de ajuste de responsable de la actividad, de igual manera se revisa el documento publicado en la página web de Capital en el botón de transparencia el cual tiene fecha de actualización mayo de 2019. Teniendo en cuenta lo anterior, se califica la acción con alerta </t>
    </r>
    <r>
      <rPr>
        <b/>
        <sz val="8"/>
        <color rgb="FF000000"/>
        <rFont val="Tahoma"/>
        <family val="2"/>
      </rPr>
      <t>"Incumplida"</t>
    </r>
    <r>
      <rPr>
        <sz val="8"/>
        <color rgb="FF000000"/>
        <rFont val="Tahoma"/>
        <family val="2"/>
      </rPr>
      <t xml:space="preserve"> al no evidenciarse el cumplimiento de lo formulado por parte del área en el presente plan.  </t>
    </r>
  </si>
  <si>
    <r>
      <t xml:space="preserve">Reporte T. Humano: </t>
    </r>
    <r>
      <rPr>
        <sz val="8"/>
        <color rgb="FF000000"/>
        <rFont val="Tahoma"/>
        <family val="2"/>
      </rPr>
      <t xml:space="preserve">Se cargan las evidencias correspondientes con respecto a la capacitación realizada por parte de la Veeduría Distrital con la temática "Transparencia, integridad y lucha contra la corrupción" la cual se agendó y ejecutó el 27 de julio de 2022 de 7:00 am a 9:00 am.
</t>
    </r>
    <r>
      <rPr>
        <b/>
        <sz val="8"/>
        <color rgb="FF000000"/>
        <rFont val="Tahoma"/>
        <family val="2"/>
      </rPr>
      <t xml:space="preserve">Análisis OCI: </t>
    </r>
    <r>
      <rPr>
        <sz val="8"/>
        <color rgb="FF000000"/>
        <rFont val="Tahoma"/>
        <family val="2"/>
      </rPr>
      <t xml:space="preserve">Se verifica el cargue de los soportes pendientes de la jornada de capacitación adelantada en materia de transparencia, integridad y lucha contra la corrupción mediante pantallazos de un teléfono móvil; respecto a lo indicado se recomienda al área entregar listados de asistencia, evaluaciones implementadas u otros soportes que permitan validar la ejecución de las jornadas de capacitación dirigidas a los colaboradores de Capital. Teniendo en cuenta lo anterior, se califica la acción como </t>
    </r>
    <r>
      <rPr>
        <b/>
        <sz val="8"/>
        <color rgb="FF000000"/>
        <rFont val="Tahoma"/>
        <family val="2"/>
      </rPr>
      <t>"Terminada"</t>
    </r>
    <r>
      <rPr>
        <sz val="8"/>
        <color rgb="FF000000"/>
        <rFont val="Tahoma"/>
        <family val="2"/>
      </rPr>
      <t xml:space="preserve">. </t>
    </r>
  </si>
  <si>
    <r>
      <t xml:space="preserve">Reporte G. Documental: </t>
    </r>
    <r>
      <rPr>
        <sz val="8"/>
        <color rgb="FF000000"/>
        <rFont val="Tahoma"/>
        <family val="2"/>
      </rPr>
      <t xml:space="preserve">Como bien se indica en la actividad No. 1.3 de este mismo reporte, se actualizaron las Tablas de Retención Documental y se enviaron a convalidación por parte del Archivo de Bogotá, dado que la información de las Tablas de Retención Documental es el insumo principal para la actualización de este Registro por parte del área de Gestión Documental. Así, una vez se cuente con la aprobación respectiva, se realizará la actualización del Registro de activos de información de la entidad con todos los datos que se requieren para este. 
</t>
    </r>
    <r>
      <rPr>
        <b/>
        <sz val="8"/>
        <color rgb="FF000000"/>
        <rFont val="Tahoma"/>
        <family val="2"/>
      </rPr>
      <t xml:space="preserve">Análisis OCI: </t>
    </r>
    <r>
      <rPr>
        <sz val="8"/>
        <color rgb="FF000000"/>
        <rFont val="Tahoma"/>
        <family val="2"/>
      </rPr>
      <t xml:space="preserve">Se verifican los soportes entregados por el área dentro de los cuales se evidencia el acta del CIGD del 14 de diciembre de 2022, así como el Oficio 1331 del 16 de diciembre de 2022, con los cuales se aprueban las TRD y se presentan al Archivo Distrital para convalidación. Sin embargo, teniendo en cuenta que la formulación del plan indica </t>
    </r>
    <r>
      <rPr>
        <i/>
        <sz val="8"/>
        <color rgb="FF000000"/>
        <rFont val="Tahoma"/>
        <family val="2"/>
      </rPr>
      <t>"Actualizar el registro de activos de información de la entidad conforme a lo definido en la ley 1712 de 2014"</t>
    </r>
    <r>
      <rPr>
        <sz val="8"/>
        <color rgb="FF000000"/>
        <rFont val="Tahoma"/>
        <family val="2"/>
      </rPr>
      <t>, lo cual no se realiza, dado que las TRD son el insumo de actualización del documento mencionado. Teniendo en cuenta lo anterior, se califica la acción con alerta</t>
    </r>
    <r>
      <rPr>
        <b/>
        <sz val="8"/>
        <color rgb="FF000000"/>
        <rFont val="Tahoma"/>
        <family val="2"/>
      </rPr>
      <t xml:space="preserve"> "Incumplida"</t>
    </r>
    <r>
      <rPr>
        <sz val="8"/>
        <color rgb="FF000000"/>
        <rFont val="Tahoma"/>
        <family val="2"/>
      </rPr>
      <t xml:space="preserve"> y se recomienda al área tener en cuenta el análisis y reporte para la formulación de los planes de las siguientes vigencias. </t>
    </r>
  </si>
  <si>
    <r>
      <t xml:space="preserve">Reporte S. Ciudadano: </t>
    </r>
    <r>
      <rPr>
        <sz val="8"/>
        <color rgb="FF000000"/>
        <rFont val="Tahoma"/>
        <family val="2"/>
      </rPr>
      <t xml:space="preserve">Se han realizado, difundido y publicado mensualmente los informes de PQRS.
</t>
    </r>
    <r>
      <rPr>
        <b/>
        <sz val="8"/>
        <color rgb="FF000000"/>
        <rFont val="Tahoma"/>
        <family val="2"/>
      </rPr>
      <t xml:space="preserve">Análisis OCI: </t>
    </r>
    <r>
      <rPr>
        <sz val="8"/>
        <color rgb="FF000000"/>
        <rFont val="Tahoma"/>
        <family val="2"/>
      </rPr>
      <t xml:space="preserve">Se procede a la verificación de soportes remitidos por parte del área, dentro de los cuales se evidencia la publicación de los once (11) informes mensuales adelantados por parte de la auxiliar de atención al ciudadano, así como de la socialización vía correo electrónico. Teniendo en cuenta lo anterior, se califica la acción como </t>
    </r>
    <r>
      <rPr>
        <b/>
        <sz val="8"/>
        <color rgb="FF000000"/>
        <rFont val="Tahoma"/>
        <family val="2"/>
      </rPr>
      <t>"Terminada"</t>
    </r>
    <r>
      <rPr>
        <sz val="8"/>
        <color rgb="FF000000"/>
        <rFont val="Tahoma"/>
        <family val="2"/>
      </rPr>
      <t xml:space="preserve">.  </t>
    </r>
  </si>
  <si>
    <r>
      <t xml:space="preserve">Reporte T. Humano: </t>
    </r>
    <r>
      <rPr>
        <sz val="8"/>
        <color rgb="FF000000"/>
        <rFont val="Tahoma"/>
        <family val="2"/>
      </rPr>
      <t xml:space="preserve">Se realizó seguimiento con corte a 30 de diciembre del Plan de Integridad de la entidad, con un cumplimiento del 100%.
</t>
    </r>
    <r>
      <rPr>
        <b/>
        <sz val="8"/>
        <color rgb="FF000000"/>
        <rFont val="Tahoma"/>
        <family val="2"/>
      </rPr>
      <t xml:space="preserve">Análisis OCI: </t>
    </r>
    <r>
      <rPr>
        <sz val="8"/>
        <color rgb="FF000000"/>
        <rFont val="Tahoma"/>
        <family val="2"/>
      </rPr>
      <t xml:space="preserve">Se procede a verificar los soportes remitidos por el área, en el que el cálculo de cumplimiento se mantiene en el 95% lo que difiere con el resultado del área; sin embargo, se evidencian campos para registro de los dos (2) seguimientos programados para la vigencia. Se recomienda al área tener en cuenta los resultados obtenidos y análisis adelantado para la formulación de los próximos planes. Teniendo en cuenta lo anterior, se califica la acción como </t>
    </r>
    <r>
      <rPr>
        <b/>
        <sz val="8"/>
        <color rgb="FF000000"/>
        <rFont val="Tahoma"/>
        <family val="2"/>
      </rPr>
      <t>"Terminada"</t>
    </r>
    <r>
      <rPr>
        <sz val="8"/>
        <color rgb="FF000000"/>
        <rFont val="Tahoma"/>
        <family val="2"/>
      </rPr>
      <t xml:space="preserve">. </t>
    </r>
  </si>
  <si>
    <t xml:space="preserve">Henry Beltrán </t>
  </si>
  <si>
    <t>1.  encuesta en el mes de noviembre de 2022, respecto de la cual se consolidaron los resultados de las otras encuestas periodo 2022, las cuales se fijan en la Intranet de Canal Capital, específicamente en el botón Recursos Humanos Noticias.</t>
  </si>
  <si>
    <r>
      <rPr>
        <b/>
        <sz val="8"/>
        <color rgb="FF000000"/>
        <rFont val="Tahoma"/>
        <family val="2"/>
      </rPr>
      <t xml:space="preserve">Reporte T. Humano: </t>
    </r>
    <r>
      <rPr>
        <sz val="8"/>
        <color rgb="FF000000"/>
        <rFont val="Tahoma"/>
        <family val="2"/>
      </rPr>
      <t xml:space="preserve">Se realiza cargue de los resultados de las encuestas efectuadas. Adicionalmente, se adjunta el consolidado de resultados que se encuentra publicado en la Intranet para la vigencia 2022.
</t>
    </r>
    <r>
      <rPr>
        <b/>
        <sz val="8"/>
        <color rgb="FF000000"/>
        <rFont val="Tahoma"/>
        <family val="2"/>
      </rPr>
      <t xml:space="preserve">Análisis OCI: </t>
    </r>
    <r>
      <rPr>
        <sz val="8"/>
        <color rgb="FF000000"/>
        <rFont val="Tahoma"/>
        <family val="2"/>
      </rPr>
      <t>Verificados los soportes remitidos se da cuenta de la encuesta realizada a los colaboradores de la entidad sobre el código de integridad. También se encontró la consolidación de los datos obtenidos y un análisis elaborado en el documento</t>
    </r>
    <r>
      <rPr>
        <i/>
        <sz val="8"/>
        <color rgb="FF000000"/>
        <rFont val="Tahoma"/>
        <family val="2"/>
      </rPr>
      <t xml:space="preserve"> RESULTADOS SEGUNDA ENCUESTA DEL CÓDIGO DE INTEGRIDAD </t>
    </r>
    <r>
      <rPr>
        <sz val="8"/>
        <color rgb="FF000000"/>
        <rFont val="Tahoma"/>
        <family val="2"/>
      </rPr>
      <t xml:space="preserve">Teniendo en cuenta lo anterior se califica la acción como </t>
    </r>
    <r>
      <rPr>
        <b/>
        <sz val="8"/>
        <color rgb="FF000000"/>
        <rFont val="Tahoma"/>
        <family val="2"/>
      </rPr>
      <t xml:space="preserve">Terminada. </t>
    </r>
  </si>
  <si>
    <r>
      <rPr>
        <b/>
        <sz val="8"/>
        <color rgb="FF000000"/>
        <rFont val="Tahoma"/>
        <family val="2"/>
      </rPr>
      <t xml:space="preserve">Reporte T. Humano: </t>
    </r>
    <r>
      <rPr>
        <sz val="8"/>
        <color rgb="FF000000"/>
        <rFont val="Tahoma"/>
        <family val="2"/>
      </rPr>
      <t xml:space="preserve">Se modificó la Resolución 217 de 2022 mediante la cual se dio adopción del Código de Integridad, fechada el 26 de diciembre de 2022.
La Resolución se encuentra publicada en la Intranet de la entidad y el equipo de Comunicaciones adelantará su socialización con los colaboradores de la entidad en el próximo boletín.
</t>
    </r>
    <r>
      <rPr>
        <b/>
        <sz val="8"/>
        <color rgb="FF000000"/>
        <rFont val="Tahoma"/>
        <family val="2"/>
      </rPr>
      <t xml:space="preserve">Análisis OCI: </t>
    </r>
    <r>
      <rPr>
        <sz val="8"/>
        <color rgb="FF000000"/>
        <rFont val="Tahoma"/>
        <family val="2"/>
      </rPr>
      <t xml:space="preserve">De conformidad con lo reportado por el area junto con los soportes cargados y remitidos, y a la verificación realizada en la intranet de la entidad, se avisa que la resolución 217 de 2022 no se encuentra publicada. 
De igual manera se avisa que los soportes remitidos por el area da cuenta de la solicitud de publicación del documento MANUAL DE CONVIVENCIA LABORAL E INTEGRIDAD. mas no de la solicitud de publicación de la resolución 217 de 2022
En dicha resolución se actualiza el código de integridad de Capital y se adiciona lo relacionado a los grupos de valor. No se evidencia que se haya dado cumplimiento a la tercera actividad de la acción que era la publicación y divulgación de la versión actualizada del código de integridad.. La fecha final de cumplimiento de la acción estaba programada para el 31 de diciembre de 2022. Por lo anterior se califica la acción como </t>
    </r>
    <r>
      <rPr>
        <b/>
        <sz val="8"/>
        <color rgb="FF000000"/>
        <rFont val="Tahoma"/>
        <family val="2"/>
      </rPr>
      <t xml:space="preserve">Incumplida </t>
    </r>
    <r>
      <rPr>
        <sz val="8"/>
        <color rgb="FF000000"/>
        <rFont val="Tahoma"/>
        <family val="2"/>
      </rPr>
      <t xml:space="preserve">al no adelantar la socialización y divulgación de la nueva versión del código de integridad. </t>
    </r>
  </si>
  <si>
    <t xml:space="preserve"> Boletín interno No. 29 del día 07 de septiembre de 2022</t>
  </si>
  <si>
    <r>
      <rPr>
        <b/>
        <sz val="8"/>
        <color rgb="FF000000"/>
        <rFont val="Tahoma"/>
        <family val="2"/>
      </rPr>
      <t xml:space="preserve">Reporte T. Humano: </t>
    </r>
    <r>
      <rPr>
        <sz val="8"/>
        <color rgb="FF000000"/>
        <rFont val="Tahoma"/>
        <family val="2"/>
      </rPr>
      <t xml:space="preserve">Se socializa mediante Comunicaciones Internas las nuevas gestoras de integridad de Canal Capital, esto mediante Boletín interno No. 29 del día 07 de septiembre de 2022.
</t>
    </r>
    <r>
      <rPr>
        <b/>
        <sz val="8"/>
        <color rgb="FF000000"/>
        <rFont val="Tahoma"/>
        <family val="2"/>
      </rPr>
      <t xml:space="preserve">Análisis OCI: </t>
    </r>
    <r>
      <rPr>
        <sz val="8"/>
        <color rgb="FF000000"/>
        <rFont val="Tahoma"/>
        <family val="2"/>
      </rPr>
      <t xml:space="preserve">Por medio del boletín interno No. 29 de 07 de septiembre de 2022 se da la segunda socialización requerida por la acción. Por lo tanto se califica la acción como </t>
    </r>
    <r>
      <rPr>
        <b/>
        <sz val="8"/>
        <color rgb="FF000000"/>
        <rFont val="Tahoma"/>
        <family val="2"/>
      </rPr>
      <t xml:space="preserve">Terminada. </t>
    </r>
  </si>
  <si>
    <t xml:space="preserve">1. Evidencias de las capacitaciones relacionadas con Veedurías ciudadanas, junto con la convocatoria o llamado a participar en la mismas y sus respectivas evidencias fotográficas </t>
  </si>
  <si>
    <r>
      <t xml:space="preserve">Reporte T. Humano: </t>
    </r>
    <r>
      <rPr>
        <sz val="8"/>
        <color rgb="FF000000"/>
        <rFont val="Tahoma"/>
        <family val="2"/>
      </rPr>
      <t xml:space="preserve">Se realizaron las siguientes capacitaciones relacionadas con Veedurías ciudadanas: Rendición de cuentas y acceso a la información pública. Por otra parte, no se advierte que haya necesidad de modificar el cronograma de capacitación para incluir capacitaciones nuevas cada mes. Lo importante es que las mismas son realizadas por el equipo y se lleva el control de las capacitaciones realizadas del cronograma, las incluidas en el cronograma de capacitación, las no programadas y las internas. El control se tiene y se adelanta de manera correcta.
</t>
    </r>
    <r>
      <rPr>
        <b/>
        <sz val="8"/>
        <color rgb="FF000000"/>
        <rFont val="Tahoma"/>
        <family val="2"/>
      </rPr>
      <t xml:space="preserve">Análisis OCI: </t>
    </r>
    <r>
      <rPr>
        <sz val="8"/>
        <color rgb="FF000000"/>
        <rFont val="Tahoma"/>
        <family val="2"/>
      </rPr>
      <t xml:space="preserve">Verificados los soportes entregados se evidencian capacitaciones en materia de rendición de cuentas e información pública; respecto al reporte adelantado por el área es importante tener en cuenta lo formulado en el presente plan de manera que se adelanten las acciones acorde a su programación y de este modo poder adelantar un seguimiento adecuado. 
Teniendo en cuenta lo anterior, se califica la acción como </t>
    </r>
    <r>
      <rPr>
        <b/>
        <sz val="8"/>
        <color rgb="FF000000"/>
        <rFont val="Tahoma"/>
        <family val="2"/>
      </rPr>
      <t>"Terminada"</t>
    </r>
    <r>
      <rPr>
        <sz val="8"/>
        <color rgb="FF000000"/>
        <rFont val="Tahoma"/>
        <family val="2"/>
      </rPr>
      <t xml:space="preserve"> y se recomienda al área atender lo relacionado en el análisis y reporte de información para la formulación de planes de las futuras vigencias. </t>
    </r>
  </si>
  <si>
    <t>Henry Beltrán 
Mónica Virgüez</t>
  </si>
  <si>
    <r>
      <rPr>
        <b/>
        <sz val="8"/>
        <rFont val="Tahoma"/>
        <family val="2"/>
      </rPr>
      <t xml:space="preserve">Reporte area jurídica: </t>
    </r>
    <r>
      <rPr>
        <sz val="8"/>
        <rFont val="Tahoma"/>
        <family val="2"/>
      </rPr>
      <t xml:space="preserve">1. Durante el término del 1° de septiembre al 31 de diciembre de 2022, se  adelantó la Convocatoria Pública No. 005 de 2022, cuyo objeto correspondió a: "Contratar una (1) empresa de servicios temporales para el suministro y  administración especializada de personal en misión para Canal Capital." y su apertura se adelantó mediante la Resolución No. 182 del 21 de octubre de 2022. Todos los documentos contractuales fueron publicados tanto en la página web de Canal Capital en el botón denominado de "Contratación Pública" como en la plataforma SECOP II.  2.   El canal elaboró varias piezas gráficas tales como un banner, siendo publicado en la página web del canal para dar mayor publicidad a las condiciones de ese proceso de selección con el objeto de ampliar el número de personas jurídicas que tuviesen autorización para prestar servicios como empresas de servicios temporales interesadas en participar en la Convocatoria Pública No. 005-2022.
</t>
    </r>
    <r>
      <rPr>
        <b/>
        <sz val="8"/>
        <rFont val="Tahoma"/>
        <family val="2"/>
      </rPr>
      <t xml:space="preserve">Análisis OCI: </t>
    </r>
    <r>
      <rPr>
        <sz val="8"/>
        <rFont val="Tahoma"/>
        <family val="2"/>
      </rPr>
      <t xml:space="preserve">Se pudo verificar de acuerdo a lo reportado para esta acción durante la vigencia 2022 que se dio cumplimiento al publicar en la pagina web de la entidad la información relacionada con las convocatorias publicadas durante el periodo de reporte. Igualmente se aportaron los banner elaborados para cada convocatoria. Por lo anterior se califica la acción como </t>
    </r>
    <r>
      <rPr>
        <b/>
        <sz val="8"/>
        <rFont val="Tahoma"/>
        <family val="2"/>
      </rPr>
      <t xml:space="preserve">Terminada.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</si>
</sst>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0.0%"/>
  </numFmts>
  <fonts count="32">
    <font>
      <sz val="10"/>
      <color rgb="FF000000"/>
      <name val="Times New Roman"/>
      <charset val="204"/>
    </font>
    <font>
      <u/>
      <sz val="10"/>
      <color theme="10"/>
      <name val="Times New Roman"/>
      <family val="1"/>
    </font>
    <font>
      <sz val="11"/>
      <color rgb="FF000000"/>
      <name val="Calibri"/>
      <family val="2"/>
      <scheme val="minor"/>
    </font>
    <font>
      <u/>
      <sz val="10"/>
      <color rgb="FF0000FF"/>
      <name val="Calibri"/>
      <family val="1"/>
      <scheme val="minor"/>
    </font>
    <font>
      <sz val="8"/>
      <color rgb="FF000000"/>
      <name val="Tahoma"/>
      <family val="2"/>
    </font>
    <font>
      <b/>
      <sz val="11"/>
      <color theme="1"/>
      <name val="Tahoma"/>
      <family val="2"/>
    </font>
    <font>
      <b/>
      <sz val="9"/>
      <name val="Tahoma"/>
      <family val="2"/>
    </font>
    <font>
      <sz val="9"/>
      <color rgb="FF000000"/>
      <name val="Tahoma"/>
      <family val="2"/>
    </font>
    <font>
      <b/>
      <sz val="9"/>
      <color theme="0"/>
      <name val="Tahoma"/>
      <family val="2"/>
    </font>
    <font>
      <b/>
      <sz val="9"/>
      <color theme="1"/>
      <name val="Tahoma"/>
      <family val="2"/>
    </font>
    <font>
      <b/>
      <sz val="8"/>
      <color rgb="FF000000"/>
      <name val="Tahoma"/>
      <family val="2"/>
    </font>
    <font>
      <sz val="10"/>
      <color rgb="FF000000"/>
      <name val="Times New Roman"/>
      <family val="1"/>
    </font>
    <font>
      <b/>
      <sz val="8"/>
      <name val="Tahoma"/>
      <family val="2"/>
    </font>
    <font>
      <sz val="9"/>
      <name val="Tahoma"/>
      <family val="2"/>
    </font>
    <font>
      <sz val="8"/>
      <name val="Tahoma"/>
      <family val="2"/>
    </font>
    <font>
      <sz val="10"/>
      <name val="Arial"/>
      <family val="2"/>
    </font>
    <font>
      <b/>
      <sz val="8"/>
      <color theme="0"/>
      <name val="Tahoma"/>
      <family val="2"/>
    </font>
    <font>
      <u/>
      <sz val="9"/>
      <color theme="10"/>
      <name val="Tahoma"/>
      <family val="2"/>
    </font>
    <font>
      <sz val="10"/>
      <color rgb="FF000000"/>
      <name val="Calibri"/>
      <family val="2"/>
      <scheme val="minor"/>
    </font>
    <font>
      <sz val="8"/>
      <color indexed="8"/>
      <name val="Tahoma"/>
      <family val="2"/>
    </font>
    <font>
      <b/>
      <sz val="8"/>
      <color indexed="8"/>
      <name val="Tahoma"/>
      <family val="2"/>
    </font>
    <font>
      <i/>
      <sz val="8"/>
      <color rgb="FF000000"/>
      <name val="Tahoma"/>
      <family val="2"/>
    </font>
    <font>
      <b/>
      <sz val="8"/>
      <color theme="1"/>
      <name val="Tahoma"/>
      <family val="2"/>
    </font>
    <font>
      <i/>
      <sz val="8"/>
      <name val="Tahoma"/>
      <family val="2"/>
    </font>
    <font>
      <b/>
      <i/>
      <sz val="8"/>
      <color rgb="FF000000"/>
      <name val="Tahoma"/>
      <family val="2"/>
    </font>
    <font>
      <b/>
      <i/>
      <sz val="8"/>
      <name val="Tahoma"/>
      <family val="2"/>
    </font>
    <font>
      <b/>
      <i/>
      <sz val="8"/>
      <color theme="1"/>
      <name val="Tahoma"/>
      <family val="2"/>
    </font>
    <font>
      <b/>
      <sz val="8"/>
      <color indexed="59"/>
      <name val="Tahoma"/>
      <family val="2"/>
    </font>
    <font>
      <u/>
      <sz val="8"/>
      <color theme="10"/>
      <name val="Tahoma"/>
      <family val="2"/>
    </font>
    <font>
      <b/>
      <u/>
      <sz val="8"/>
      <color theme="10"/>
      <name val="Tahoma"/>
      <family val="2"/>
    </font>
    <font>
      <sz val="8"/>
      <color rgb="FF000000"/>
      <name val="Arial"/>
      <family val="2"/>
    </font>
    <font>
      <sz val="8"/>
      <color rgb="FF000000"/>
      <name val="Docs-Tahoma"/>
    </font>
  </fonts>
  <fills count="14">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002060"/>
        <bgColor indexed="64"/>
      </patternFill>
    </fill>
    <fill>
      <patternFill patternType="solid">
        <fgColor rgb="FFFFC000"/>
        <bgColor indexed="64"/>
      </patternFill>
    </fill>
    <fill>
      <patternFill patternType="solid">
        <fgColor indexed="9"/>
        <bgColor indexed="64"/>
      </patternFill>
    </fill>
    <fill>
      <patternFill patternType="solid">
        <fgColor theme="9"/>
        <bgColor indexed="64"/>
      </patternFill>
    </fill>
    <fill>
      <patternFill patternType="solid">
        <fgColor rgb="FFFF3300"/>
        <bgColor indexed="64"/>
      </patternFill>
    </fill>
    <fill>
      <patternFill patternType="solid">
        <fgColor rgb="FFC00000"/>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rgb="FFFEF4E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Alignment="0" applyProtection="0"/>
    <xf numFmtId="9" fontId="11" fillId="0" borderId="0" applyFont="0" applyFill="0" applyBorder="0" applyAlignment="0" applyProtection="0"/>
    <xf numFmtId="0" fontId="15" fillId="0" borderId="0"/>
    <xf numFmtId="0" fontId="18" fillId="0" borderId="0"/>
    <xf numFmtId="0" fontId="11" fillId="0" borderId="0"/>
  </cellStyleXfs>
  <cellXfs count="182">
    <xf numFmtId="0" fontId="0" fillId="0" borderId="0" xfId="0" applyAlignment="1">
      <alignment horizontal="left" vertical="top"/>
    </xf>
    <xf numFmtId="0" fontId="4"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3" xfId="0" applyFont="1" applyBorder="1" applyAlignment="1">
      <alignment horizontal="center" vertical="center"/>
    </xf>
    <xf numFmtId="15" fontId="4" fillId="0" borderId="0" xfId="0" applyNumberFormat="1"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166" fontId="4" fillId="0" borderId="0" xfId="4" applyNumberFormat="1" applyFont="1" applyFill="1" applyBorder="1" applyAlignment="1">
      <alignment horizontal="center" vertical="center"/>
    </xf>
    <xf numFmtId="0" fontId="0" fillId="0" borderId="0" xfId="0" applyAlignment="1">
      <alignment horizontal="center" vertical="top"/>
    </xf>
    <xf numFmtId="0" fontId="14" fillId="0" borderId="1" xfId="0" applyFont="1" applyBorder="1" applyAlignment="1">
      <alignment horizontal="center" vertical="center" wrapText="1"/>
    </xf>
    <xf numFmtId="166" fontId="4" fillId="0" borderId="21" xfId="4" applyNumberFormat="1" applyFont="1" applyFill="1" applyBorder="1" applyAlignment="1">
      <alignment horizontal="center" vertical="center"/>
    </xf>
    <xf numFmtId="0" fontId="4" fillId="0" borderId="21" xfId="0" applyFont="1" applyBorder="1" applyAlignment="1">
      <alignment horizontal="center" vertical="center" wrapText="1"/>
    </xf>
    <xf numFmtId="0" fontId="7" fillId="2" borderId="0" xfId="7" applyFont="1" applyFill="1" applyAlignment="1">
      <alignment horizontal="center" vertical="center"/>
    </xf>
    <xf numFmtId="0" fontId="7" fillId="0" borderId="0" xfId="7" applyFont="1" applyAlignment="1">
      <alignment horizontal="center" vertical="center"/>
    </xf>
    <xf numFmtId="0" fontId="6" fillId="2" borderId="11" xfId="7" applyFont="1" applyFill="1" applyBorder="1" applyAlignment="1">
      <alignment vertical="center" wrapText="1"/>
    </xf>
    <xf numFmtId="0" fontId="6" fillId="2" borderId="12" xfId="7" applyFont="1" applyFill="1" applyBorder="1" applyAlignment="1">
      <alignment vertical="center" wrapText="1"/>
    </xf>
    <xf numFmtId="0" fontId="6" fillId="2" borderId="40" xfId="7" applyFont="1" applyFill="1" applyBorder="1" applyAlignment="1">
      <alignment vertical="center" wrapText="1"/>
    </xf>
    <xf numFmtId="0" fontId="6" fillId="2" borderId="41" xfId="7" applyFont="1" applyFill="1" applyBorder="1" applyAlignment="1">
      <alignment vertical="center" wrapText="1"/>
    </xf>
    <xf numFmtId="0" fontId="6" fillId="2" borderId="0" xfId="7" applyFont="1" applyFill="1" applyAlignment="1">
      <alignment vertical="center" wrapText="1"/>
    </xf>
    <xf numFmtId="0" fontId="13" fillId="2" borderId="42" xfId="7" applyFont="1" applyFill="1" applyBorder="1" applyAlignment="1">
      <alignment vertical="center" wrapText="1"/>
    </xf>
    <xf numFmtId="0" fontId="6" fillId="2" borderId="0" xfId="7" applyFont="1" applyFill="1" applyAlignment="1">
      <alignment horizontal="left" vertical="center" wrapText="1"/>
    </xf>
    <xf numFmtId="0" fontId="13" fillId="2" borderId="0" xfId="7" applyFont="1" applyFill="1" applyAlignment="1">
      <alignment horizontal="left" vertical="center" wrapText="1"/>
    </xf>
    <xf numFmtId="0" fontId="13" fillId="2" borderId="0" xfId="7" applyFont="1" applyFill="1" applyAlignment="1">
      <alignment vertical="center" wrapText="1"/>
    </xf>
    <xf numFmtId="0" fontId="7" fillId="2" borderId="41" xfId="7" applyFont="1" applyFill="1" applyBorder="1" applyAlignment="1">
      <alignment horizontal="center" vertical="center"/>
    </xf>
    <xf numFmtId="0" fontId="13" fillId="2" borderId="42" xfId="7" applyFont="1" applyFill="1" applyBorder="1" applyAlignment="1">
      <alignment horizontal="justify" vertical="center" wrapText="1"/>
    </xf>
    <xf numFmtId="0" fontId="6" fillId="2" borderId="42" xfId="7" applyFont="1" applyFill="1" applyBorder="1" applyAlignment="1">
      <alignment vertical="center" wrapText="1"/>
    </xf>
    <xf numFmtId="0" fontId="6" fillId="2" borderId="42" xfId="7" applyFont="1" applyFill="1" applyBorder="1" applyAlignment="1">
      <alignment horizontal="center" vertical="center" wrapText="1"/>
    </xf>
    <xf numFmtId="0" fontId="6" fillId="2" borderId="13" xfId="7" applyFont="1" applyFill="1" applyBorder="1" applyAlignment="1">
      <alignment vertical="center" wrapText="1"/>
    </xf>
    <xf numFmtId="0" fontId="6" fillId="2" borderId="7" xfId="7" applyFont="1" applyFill="1" applyBorder="1" applyAlignment="1">
      <alignment vertical="center" wrapText="1"/>
    </xf>
    <xf numFmtId="0" fontId="6" fillId="2" borderId="43" xfId="7" applyFont="1" applyFill="1" applyBorder="1" applyAlignment="1">
      <alignment vertical="center" wrapText="1"/>
    </xf>
    <xf numFmtId="0" fontId="6" fillId="2" borderId="12" xfId="7" applyFont="1" applyFill="1" applyBorder="1" applyAlignment="1">
      <alignment horizontal="center" vertical="center" wrapText="1"/>
    </xf>
    <xf numFmtId="0" fontId="6" fillId="2" borderId="0" xfId="7" applyFont="1" applyFill="1" applyAlignment="1">
      <alignment horizontal="center" vertical="center" wrapText="1"/>
    </xf>
    <xf numFmtId="0" fontId="9" fillId="2" borderId="1" xfId="7" applyFont="1" applyFill="1" applyBorder="1" applyAlignment="1">
      <alignment horizontal="center" vertical="center" wrapText="1"/>
    </xf>
    <xf numFmtId="0" fontId="6" fillId="2" borderId="1" xfId="7" applyFont="1" applyFill="1" applyBorder="1" applyAlignment="1">
      <alignment horizontal="center" vertical="center" wrapText="1"/>
    </xf>
    <xf numFmtId="0" fontId="6" fillId="2" borderId="7" xfId="7" applyFont="1" applyFill="1" applyBorder="1" applyAlignment="1">
      <alignment horizontal="center" vertical="center" wrapText="1"/>
    </xf>
    <xf numFmtId="165" fontId="1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164" fontId="21"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4"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64" fontId="24"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xf>
    <xf numFmtId="164" fontId="22"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15" fontId="4" fillId="0" borderId="21" xfId="0" applyNumberFormat="1" applyFont="1" applyBorder="1" applyAlignment="1">
      <alignment horizontal="center" vertical="center"/>
    </xf>
    <xf numFmtId="166" fontId="14" fillId="0" borderId="21" xfId="4" applyNumberFormat="1" applyFont="1" applyBorder="1" applyAlignment="1">
      <alignment horizontal="center" vertical="center" wrapText="1"/>
    </xf>
    <xf numFmtId="166" fontId="14" fillId="0" borderId="1" xfId="4" applyNumberFormat="1" applyFont="1" applyBorder="1" applyAlignment="1">
      <alignment horizontal="center" vertical="center" wrapText="1"/>
    </xf>
    <xf numFmtId="165" fontId="12" fillId="5" borderId="21" xfId="0" applyNumberFormat="1" applyFont="1" applyFill="1" applyBorder="1" applyAlignment="1">
      <alignment horizontal="center" vertical="center" wrapText="1"/>
    </xf>
    <xf numFmtId="165" fontId="16" fillId="8" borderId="1" xfId="0" applyNumberFormat="1" applyFont="1" applyFill="1" applyBorder="1" applyAlignment="1">
      <alignment horizontal="center" vertical="center" wrapText="1"/>
    </xf>
    <xf numFmtId="0" fontId="14" fillId="0" borderId="0" xfId="5" applyFont="1"/>
    <xf numFmtId="0" fontId="20" fillId="6" borderId="30" xfId="5" applyFont="1" applyFill="1" applyBorder="1" applyAlignment="1">
      <alignment horizontal="center" vertical="center" wrapText="1"/>
    </xf>
    <xf numFmtId="0" fontId="20" fillId="6" borderId="26" xfId="5" applyFont="1" applyFill="1" applyBorder="1" applyAlignment="1">
      <alignment horizontal="center" vertical="center" wrapText="1"/>
    </xf>
    <xf numFmtId="0" fontId="20" fillId="6" borderId="31" xfId="5" applyFont="1" applyFill="1" applyBorder="1" applyAlignment="1">
      <alignment horizontal="center" vertical="center" wrapText="1"/>
    </xf>
    <xf numFmtId="0" fontId="4" fillId="0" borderId="0" xfId="0" applyFont="1" applyAlignment="1">
      <alignment horizontal="left" vertical="top"/>
    </xf>
    <xf numFmtId="0" fontId="19" fillId="6" borderId="10" xfId="5" applyFont="1" applyFill="1" applyBorder="1" applyAlignment="1">
      <alignment horizontal="left" vertical="top" wrapText="1"/>
    </xf>
    <xf numFmtId="0" fontId="19" fillId="6" borderId="0" xfId="5" applyFont="1" applyFill="1" applyAlignment="1">
      <alignment horizontal="left" vertical="top" wrapText="1"/>
    </xf>
    <xf numFmtId="0" fontId="27" fillId="6" borderId="0" xfId="5" applyFont="1" applyFill="1" applyAlignment="1">
      <alignment horizontal="center" vertical="center" wrapText="1"/>
    </xf>
    <xf numFmtId="0" fontId="28" fillId="7" borderId="0" xfId="1" applyFont="1" applyFill="1" applyBorder="1" applyAlignment="1">
      <alignment horizontal="center" vertical="center" wrapText="1"/>
    </xf>
    <xf numFmtId="0" fontId="22" fillId="6" borderId="0" xfId="5" applyFont="1" applyFill="1" applyAlignment="1">
      <alignment horizontal="center" vertical="center" wrapText="1"/>
    </xf>
    <xf numFmtId="0" fontId="27" fillId="6" borderId="0" xfId="5" applyFont="1" applyFill="1" applyAlignment="1">
      <alignment vertical="center" wrapText="1"/>
    </xf>
    <xf numFmtId="0" fontId="19" fillId="6" borderId="21" xfId="5" applyFont="1" applyFill="1" applyBorder="1" applyAlignment="1">
      <alignment horizontal="left" vertical="center" wrapText="1"/>
    </xf>
    <xf numFmtId="0" fontId="19" fillId="6" borderId="21" xfId="5" applyFont="1" applyFill="1" applyBorder="1" applyAlignment="1">
      <alignment horizontal="center" vertical="center" wrapText="1"/>
    </xf>
    <xf numFmtId="15" fontId="19" fillId="6" borderId="21" xfId="5" applyNumberFormat="1" applyFont="1" applyFill="1" applyBorder="1" applyAlignment="1">
      <alignment horizontal="center" vertical="center" wrapText="1"/>
    </xf>
    <xf numFmtId="9" fontId="19" fillId="6" borderId="21" xfId="4" applyFont="1" applyFill="1" applyBorder="1" applyAlignment="1">
      <alignment horizontal="center" vertical="center" wrapText="1"/>
    </xf>
    <xf numFmtId="0" fontId="20" fillId="5" borderId="21" xfId="5" applyFont="1" applyFill="1" applyBorder="1" applyAlignment="1">
      <alignment horizontal="center" vertical="center" wrapText="1"/>
    </xf>
    <xf numFmtId="0" fontId="4" fillId="0" borderId="21" xfId="0" applyFont="1" applyBorder="1" applyAlignment="1">
      <alignment horizontal="left" vertical="top"/>
    </xf>
    <xf numFmtId="0" fontId="20" fillId="6" borderId="49" xfId="5"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14" fillId="0" borderId="21" xfId="5" applyFont="1" applyBorder="1" applyAlignment="1">
      <alignment horizontal="center" vertical="center"/>
    </xf>
    <xf numFmtId="9" fontId="14" fillId="0" borderId="21" xfId="4" applyFont="1" applyBorder="1" applyAlignment="1">
      <alignment horizontal="center" vertical="center"/>
    </xf>
    <xf numFmtId="0" fontId="12" fillId="0" borderId="21" xfId="5" applyFont="1" applyBorder="1" applyAlignment="1">
      <alignment horizontal="justify" vertical="center" wrapText="1"/>
    </xf>
    <xf numFmtId="0" fontId="10"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4" fillId="0" borderId="21" xfId="0" applyFont="1" applyBorder="1" applyAlignment="1">
      <alignment horizontal="justify" vertical="center" wrapText="1"/>
    </xf>
    <xf numFmtId="0" fontId="10" fillId="0" borderId="21" xfId="0" applyFont="1" applyBorder="1" applyAlignment="1">
      <alignment horizontal="justify" vertical="center" wrapText="1"/>
    </xf>
    <xf numFmtId="0" fontId="30" fillId="0" borderId="1" xfId="0" applyFont="1" applyBorder="1" applyAlignment="1">
      <alignment horizontal="justify" vertical="center" wrapText="1"/>
    </xf>
    <xf numFmtId="165" fontId="16" fillId="9" borderId="21" xfId="0" applyNumberFormat="1" applyFont="1" applyFill="1" applyBorder="1" applyAlignment="1">
      <alignment horizontal="center" vertical="center" wrapText="1"/>
    </xf>
    <xf numFmtId="15" fontId="22" fillId="11" borderId="8" xfId="0" applyNumberFormat="1" applyFont="1" applyFill="1" applyBorder="1" applyAlignment="1">
      <alignment horizontal="center" vertical="center" wrapText="1"/>
    </xf>
    <xf numFmtId="0" fontId="22" fillId="11" borderId="9" xfId="0" applyFont="1" applyFill="1" applyBorder="1" applyAlignment="1">
      <alignment horizontal="center" vertical="center" wrapText="1"/>
    </xf>
    <xf numFmtId="166" fontId="22" fillId="11" borderId="9" xfId="4" applyNumberFormat="1" applyFont="1" applyFill="1" applyBorder="1" applyAlignment="1">
      <alignment horizontal="center" vertical="center" wrapText="1"/>
    </xf>
    <xf numFmtId="0" fontId="22" fillId="11" borderId="6" xfId="0" applyFont="1" applyFill="1" applyBorder="1" applyAlignment="1">
      <alignment horizontal="center" vertical="center" wrapText="1"/>
    </xf>
    <xf numFmtId="15" fontId="22" fillId="13" borderId="8" xfId="0" applyNumberFormat="1" applyFont="1" applyFill="1" applyBorder="1" applyAlignment="1">
      <alignment horizontal="center" vertical="center" wrapText="1"/>
    </xf>
    <xf numFmtId="0" fontId="22" fillId="13" borderId="9" xfId="0" applyFont="1" applyFill="1" applyBorder="1" applyAlignment="1">
      <alignment horizontal="center" vertical="center" wrapText="1"/>
    </xf>
    <xf numFmtId="166" fontId="22" fillId="13" borderId="9" xfId="4" applyNumberFormat="1" applyFont="1" applyFill="1" applyBorder="1" applyAlignment="1">
      <alignment horizontal="center" vertical="center" wrapText="1"/>
    </xf>
    <xf numFmtId="0" fontId="22" fillId="13" borderId="9" xfId="0" applyFont="1" applyFill="1" applyBorder="1" applyAlignment="1">
      <alignment horizontal="center" vertical="center"/>
    </xf>
    <xf numFmtId="0" fontId="22" fillId="13" borderId="6" xfId="0" applyFont="1" applyFill="1" applyBorder="1" applyAlignment="1">
      <alignment horizontal="center" vertical="center" wrapText="1"/>
    </xf>
    <xf numFmtId="15" fontId="22" fillId="11" borderId="22" xfId="0" applyNumberFormat="1" applyFont="1" applyFill="1" applyBorder="1" applyAlignment="1">
      <alignment horizontal="center" vertical="center" wrapText="1"/>
    </xf>
    <xf numFmtId="0" fontId="22" fillId="11" borderId="14" xfId="0" applyFont="1" applyFill="1" applyBorder="1" applyAlignment="1">
      <alignment horizontal="center" vertical="center"/>
    </xf>
    <xf numFmtId="166" fontId="22" fillId="11" borderId="14" xfId="4" applyNumberFormat="1" applyFont="1" applyFill="1" applyBorder="1" applyAlignment="1">
      <alignment horizontal="center" vertical="center" wrapText="1"/>
    </xf>
    <xf numFmtId="0" fontId="14" fillId="11" borderId="7" xfId="5" applyFont="1" applyFill="1" applyBorder="1"/>
    <xf numFmtId="0" fontId="22" fillId="11" borderId="43" xfId="0" applyFont="1" applyFill="1" applyBorder="1" applyAlignment="1">
      <alignment horizontal="center" vertical="center" wrapText="1"/>
    </xf>
    <xf numFmtId="15" fontId="22" fillId="13" borderId="22" xfId="0" applyNumberFormat="1" applyFont="1" applyFill="1" applyBorder="1" applyAlignment="1">
      <alignment horizontal="center" vertical="center" wrapText="1"/>
    </xf>
    <xf numFmtId="0" fontId="22" fillId="13" borderId="14" xfId="0" applyFont="1" applyFill="1" applyBorder="1" applyAlignment="1">
      <alignment horizontal="center" vertical="center" wrapText="1"/>
    </xf>
    <xf numFmtId="166" fontId="22" fillId="13" borderId="14" xfId="4" applyNumberFormat="1" applyFont="1" applyFill="1" applyBorder="1" applyAlignment="1">
      <alignment horizontal="center" vertical="center" wrapText="1"/>
    </xf>
    <xf numFmtId="0" fontId="22" fillId="13" borderId="14" xfId="0" applyFont="1" applyFill="1" applyBorder="1" applyAlignment="1">
      <alignment horizontal="center" vertical="center"/>
    </xf>
    <xf numFmtId="0" fontId="22" fillId="13" borderId="43" xfId="0" applyFont="1" applyFill="1" applyBorder="1" applyAlignment="1">
      <alignment horizontal="center" vertical="center" wrapText="1"/>
    </xf>
    <xf numFmtId="0" fontId="4" fillId="0" borderId="1" xfId="0" applyFont="1" applyBorder="1" applyAlignment="1">
      <alignment horizontal="left" vertical="center" wrapText="1"/>
    </xf>
    <xf numFmtId="0" fontId="31" fillId="0" borderId="0" xfId="0" applyFont="1" applyAlignment="1">
      <alignment horizontal="justify" vertical="center"/>
    </xf>
    <xf numFmtId="0" fontId="4" fillId="0" borderId="51" xfId="0" applyFont="1" applyFill="1" applyBorder="1" applyAlignment="1">
      <alignment horizontal="justify" vertical="center" wrapText="1"/>
    </xf>
    <xf numFmtId="0" fontId="17" fillId="4" borderId="8" xfId="1" applyFont="1" applyFill="1" applyBorder="1" applyAlignment="1">
      <alignment horizontal="center" vertical="center" wrapText="1"/>
    </xf>
    <xf numFmtId="0" fontId="17" fillId="4" borderId="39"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10" xfId="1" applyFont="1" applyFill="1" applyBorder="1" applyAlignment="1">
      <alignment horizontal="center" vertical="center" wrapText="1"/>
    </xf>
    <xf numFmtId="0" fontId="7" fillId="0" borderId="7" xfId="7" applyFont="1" applyBorder="1" applyAlignment="1">
      <alignment horizontal="center" vertical="center"/>
    </xf>
    <xf numFmtId="0" fontId="7" fillId="0" borderId="4" xfId="7" applyFont="1" applyBorder="1" applyAlignment="1">
      <alignment horizontal="center" vertical="center"/>
    </xf>
    <xf numFmtId="0" fontId="7" fillId="0" borderId="5" xfId="7" applyFont="1" applyBorder="1" applyAlignment="1">
      <alignment horizontal="center" vertical="center"/>
    </xf>
    <xf numFmtId="0" fontId="6" fillId="0" borderId="4" xfId="7" applyFont="1" applyBorder="1" applyAlignment="1">
      <alignment horizontal="center" vertical="center" wrapText="1"/>
    </xf>
    <xf numFmtId="0" fontId="6" fillId="0" borderId="5" xfId="7" applyFont="1" applyBorder="1" applyAlignment="1">
      <alignment horizontal="center" vertical="center" wrapText="1"/>
    </xf>
    <xf numFmtId="0" fontId="6" fillId="0" borderId="6" xfId="7" applyFont="1" applyBorder="1" applyAlignment="1">
      <alignment horizontal="center" vertical="center" wrapText="1"/>
    </xf>
    <xf numFmtId="0" fontId="7" fillId="0" borderId="6" xfId="7" applyFont="1" applyBorder="1" applyAlignment="1">
      <alignment horizontal="center" vertical="center"/>
    </xf>
    <xf numFmtId="0" fontId="6" fillId="0" borderId="35" xfId="7" applyFont="1" applyBorder="1" applyAlignment="1">
      <alignment horizontal="center" vertical="center" wrapText="1"/>
    </xf>
    <xf numFmtId="0" fontId="6" fillId="0" borderId="36" xfId="7" applyFont="1" applyBorder="1" applyAlignment="1">
      <alignment horizontal="center" vertical="center" wrapText="1"/>
    </xf>
    <xf numFmtId="0" fontId="6" fillId="0" borderId="37" xfId="7" applyFont="1" applyBorder="1" applyAlignment="1">
      <alignment horizontal="center" vertical="center" wrapText="1"/>
    </xf>
    <xf numFmtId="0" fontId="6" fillId="0" borderId="38" xfId="7" applyFont="1" applyBorder="1" applyAlignment="1">
      <alignment horizontal="center" vertical="center" wrapText="1"/>
    </xf>
    <xf numFmtId="0" fontId="6" fillId="2" borderId="41" xfId="7" applyFont="1" applyFill="1" applyBorder="1" applyAlignment="1">
      <alignment horizontal="center" vertical="center" wrapText="1"/>
    </xf>
    <xf numFmtId="0" fontId="6" fillId="2" borderId="0" xfId="7" applyFont="1" applyFill="1" applyAlignment="1">
      <alignment horizontal="center" vertical="center" wrapText="1"/>
    </xf>
    <xf numFmtId="0" fontId="6" fillId="2" borderId="42" xfId="7" applyFont="1" applyFill="1" applyBorder="1" applyAlignment="1">
      <alignment horizontal="center" vertical="center" wrapText="1"/>
    </xf>
    <xf numFmtId="0" fontId="13" fillId="2" borderId="0" xfId="7" applyFont="1" applyFill="1" applyAlignment="1">
      <alignment horizontal="left" vertical="center" wrapText="1"/>
    </xf>
    <xf numFmtId="0" fontId="8" fillId="4" borderId="1" xfId="7" applyFont="1" applyFill="1" applyBorder="1" applyAlignment="1">
      <alignment horizontal="center" vertical="center" wrapText="1"/>
    </xf>
    <xf numFmtId="0" fontId="13" fillId="2" borderId="1" xfId="7" applyFont="1" applyFill="1" applyBorder="1" applyAlignment="1">
      <alignment horizontal="left" vertical="center" wrapText="1"/>
    </xf>
    <xf numFmtId="0" fontId="13" fillId="2" borderId="23" xfId="7" applyFont="1" applyFill="1" applyBorder="1" applyAlignment="1">
      <alignment horizontal="center" vertical="center" wrapText="1"/>
    </xf>
    <xf numFmtId="0" fontId="13" fillId="2" borderId="24" xfId="7" applyFont="1" applyFill="1" applyBorder="1" applyAlignment="1">
      <alignment horizontal="center" vertical="center" wrapText="1"/>
    </xf>
    <xf numFmtId="0" fontId="13" fillId="2" borderId="2" xfId="7" applyFont="1" applyFill="1" applyBorder="1" applyAlignment="1">
      <alignment horizontal="center" vertical="center" wrapText="1"/>
    </xf>
    <xf numFmtId="0" fontId="13" fillId="2" borderId="23" xfId="7" applyFont="1" applyFill="1" applyBorder="1" applyAlignment="1">
      <alignment horizontal="left" vertical="center" wrapText="1"/>
    </xf>
    <xf numFmtId="0" fontId="13" fillId="2" borderId="2" xfId="7" applyFont="1" applyFill="1" applyBorder="1" applyAlignment="1">
      <alignment horizontal="left" vertical="center" wrapText="1"/>
    </xf>
    <xf numFmtId="0" fontId="13" fillId="2" borderId="24" xfId="7"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65" fontId="14" fillId="0" borderId="23"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8" fillId="12" borderId="4" xfId="0" applyFont="1" applyFill="1" applyBorder="1" applyAlignment="1">
      <alignment horizontal="center" vertical="center"/>
    </xf>
    <xf numFmtId="0" fontId="8" fillId="12" borderId="5" xfId="0" applyFont="1" applyFill="1" applyBorder="1" applyAlignment="1">
      <alignment horizontal="center" vertical="center"/>
    </xf>
    <xf numFmtId="0" fontId="8" fillId="12" borderId="6" xfId="0" applyFont="1" applyFill="1" applyBorder="1" applyAlignment="1">
      <alignment horizontal="center" vertical="center"/>
    </xf>
    <xf numFmtId="0" fontId="8" fillId="10" borderId="4" xfId="0" applyFont="1" applyFill="1" applyBorder="1" applyAlignment="1">
      <alignment horizontal="center" vertical="center"/>
    </xf>
    <xf numFmtId="0" fontId="8" fillId="10" borderId="5" xfId="0" applyFont="1" applyFill="1" applyBorder="1" applyAlignment="1">
      <alignment horizontal="center" vertical="center"/>
    </xf>
    <xf numFmtId="0" fontId="12" fillId="0" borderId="18" xfId="0" applyFont="1" applyBorder="1" applyAlignment="1">
      <alignment horizontal="center" vertical="center" wrapText="1"/>
    </xf>
    <xf numFmtId="0" fontId="12" fillId="0" borderId="16" xfId="0" applyFont="1" applyBorder="1" applyAlignment="1">
      <alignment horizontal="center" vertical="center" wrapText="1"/>
    </xf>
    <xf numFmtId="0" fontId="20" fillId="6" borderId="0" xfId="5" applyFont="1" applyFill="1" applyAlignment="1">
      <alignment horizontal="left" vertical="center" wrapText="1"/>
    </xf>
    <xf numFmtId="0" fontId="19" fillId="6" borderId="1" xfId="5" applyFont="1" applyFill="1" applyBorder="1" applyAlignment="1">
      <alignment horizontal="left" vertical="center" wrapText="1"/>
    </xf>
    <xf numFmtId="0" fontId="27" fillId="6" borderId="8" xfId="5" applyFont="1" applyFill="1" applyBorder="1" applyAlignment="1">
      <alignment horizontal="center" vertical="center" wrapText="1"/>
    </xf>
    <xf numFmtId="0" fontId="27" fillId="6" borderId="9" xfId="5" applyFont="1" applyFill="1" applyBorder="1" applyAlignment="1">
      <alignment horizontal="center" vertical="center" wrapText="1"/>
    </xf>
    <xf numFmtId="0" fontId="6" fillId="6" borderId="9" xfId="5" applyFont="1" applyFill="1" applyBorder="1" applyAlignment="1">
      <alignment horizontal="center" vertical="center" wrapText="1"/>
    </xf>
    <xf numFmtId="0" fontId="28" fillId="7" borderId="27" xfId="1" applyFont="1" applyFill="1" applyBorder="1" applyAlignment="1">
      <alignment horizontal="center" vertical="center" wrapText="1"/>
    </xf>
    <xf numFmtId="0" fontId="28" fillId="7" borderId="28" xfId="1" applyFont="1" applyFill="1" applyBorder="1" applyAlignment="1">
      <alignment horizontal="center" vertical="center" wrapText="1"/>
    </xf>
    <xf numFmtId="0" fontId="28" fillId="7" borderId="29" xfId="1" applyFont="1" applyFill="1" applyBorder="1" applyAlignment="1">
      <alignment horizontal="center" vertical="center" wrapText="1"/>
    </xf>
    <xf numFmtId="0" fontId="22" fillId="6" borderId="30" xfId="5" applyFont="1" applyFill="1" applyBorder="1" applyAlignment="1">
      <alignment horizontal="center" vertical="center" wrapText="1"/>
    </xf>
    <xf numFmtId="0" fontId="22" fillId="6" borderId="26" xfId="5" applyFont="1" applyFill="1" applyBorder="1" applyAlignment="1">
      <alignment horizontal="center" vertical="center" wrapText="1"/>
    </xf>
    <xf numFmtId="0" fontId="22" fillId="6" borderId="31" xfId="5" applyFont="1" applyFill="1" applyBorder="1" applyAlignment="1">
      <alignment horizontal="center" vertical="center" wrapText="1"/>
    </xf>
    <xf numFmtId="0" fontId="22" fillId="6" borderId="32" xfId="5" applyFont="1" applyFill="1" applyBorder="1" applyAlignment="1">
      <alignment horizontal="center" vertical="center" wrapText="1"/>
    </xf>
    <xf numFmtId="0" fontId="22" fillId="6" borderId="33" xfId="5" applyFont="1" applyFill="1" applyBorder="1" applyAlignment="1">
      <alignment horizontal="center" vertical="center" wrapText="1"/>
    </xf>
    <xf numFmtId="0" fontId="27" fillId="6" borderId="0" xfId="5" applyFont="1" applyFill="1" applyAlignment="1">
      <alignment horizontal="center" vertical="center" wrapText="1"/>
    </xf>
    <xf numFmtId="0" fontId="20" fillId="6" borderId="26" xfId="5" applyFont="1" applyFill="1" applyBorder="1" applyAlignment="1">
      <alignment horizontal="center" vertical="center" wrapText="1"/>
    </xf>
    <xf numFmtId="0" fontId="19" fillId="6" borderId="21" xfId="5" applyFont="1" applyFill="1" applyBorder="1" applyAlignment="1">
      <alignment horizontal="center" vertical="center" wrapText="1"/>
    </xf>
    <xf numFmtId="0" fontId="19" fillId="6" borderId="21" xfId="5" applyFont="1" applyFill="1" applyBorder="1" applyAlignment="1">
      <alignment horizontal="left" vertical="center" wrapText="1"/>
    </xf>
    <xf numFmtId="0" fontId="8" fillId="10" borderId="6" xfId="0" applyFont="1" applyFill="1" applyBorder="1" applyAlignment="1">
      <alignment horizontal="center" vertical="center"/>
    </xf>
    <xf numFmtId="0" fontId="20" fillId="6" borderId="34" xfId="5" applyFont="1" applyFill="1" applyBorder="1" applyAlignment="1">
      <alignment horizontal="center" vertical="center" wrapText="1"/>
    </xf>
    <xf numFmtId="0" fontId="20" fillId="6" borderId="25" xfId="5" applyFont="1" applyFill="1" applyBorder="1" applyAlignment="1">
      <alignment horizontal="center" vertical="center" wrapText="1"/>
    </xf>
    <xf numFmtId="0" fontId="20" fillId="6" borderId="48" xfId="5" applyFont="1" applyFill="1" applyBorder="1" applyAlignment="1">
      <alignment horizontal="center" vertical="center" wrapText="1"/>
    </xf>
    <xf numFmtId="0" fontId="20" fillId="6" borderId="45" xfId="5" applyFont="1" applyFill="1" applyBorder="1" applyAlignment="1">
      <alignment horizontal="center" vertical="center" wrapText="1"/>
    </xf>
  </cellXfs>
  <cellStyles count="8">
    <cellStyle name="Hipervínculo" xfId="1" builtinId="8"/>
    <cellStyle name="Hipervínculo 2" xfId="3" xr:uid="{00000000-0005-0000-0000-000001000000}"/>
    <cellStyle name="Normal" xfId="0" builtinId="0"/>
    <cellStyle name="Normal 2" xfId="2" xr:uid="{00000000-0005-0000-0000-000003000000}"/>
    <cellStyle name="Normal 3" xfId="5" xr:uid="{00000000-0005-0000-0000-000004000000}"/>
    <cellStyle name="Normal 4" xfId="6" xr:uid="{00000000-0005-0000-0000-000005000000}"/>
    <cellStyle name="Normal 5" xfId="7" xr:uid="{00000000-0005-0000-0000-000006000000}"/>
    <cellStyle name="Porcentaje" xfId="4" builtinId="5"/>
  </cellStyles>
  <dxfs count="10">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s>
  <tableStyles count="0" defaultTableStyle="TableStyleMedium9" defaultPivotStyle="PivotStyleLight16"/>
  <colors>
    <mruColors>
      <color rgb="FFFEF4EC"/>
      <color rgb="FFFF3300"/>
      <color rgb="FFF6E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647700</xdr:colOff>
      <xdr:row>1</xdr:row>
      <xdr:rowOff>28575</xdr:rowOff>
    </xdr:from>
    <xdr:to>
      <xdr:col>8</xdr:col>
      <xdr:colOff>1407332</xdr:colOff>
      <xdr:row>1</xdr:row>
      <xdr:rowOff>686435</xdr:rowOff>
    </xdr:to>
    <xdr:pic>
      <xdr:nvPicPr>
        <xdr:cNvPr id="2" name="3 Imagen" descr="C:\Users\john.garcia\Desktop\2020-01-08.png">
          <a:extLst>
            <a:ext uri="{FF2B5EF4-FFF2-40B4-BE49-F238E27FC236}">
              <a16:creationId xmlns:a16="http://schemas.microsoft.com/office/drawing/2014/main" id="{39DDEBF3-FFCD-485D-A0F4-15EA89E7C56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720" y="120015"/>
          <a:ext cx="759632" cy="657860"/>
        </a:xfrm>
        <a:prstGeom prst="rect">
          <a:avLst/>
        </a:prstGeom>
        <a:noFill/>
        <a:ln>
          <a:noFill/>
        </a:ln>
      </xdr:spPr>
    </xdr:pic>
    <xdr:clientData/>
  </xdr:twoCellAnchor>
  <xdr:twoCellAnchor editAs="oneCell">
    <xdr:from>
      <xdr:col>8</xdr:col>
      <xdr:colOff>647700</xdr:colOff>
      <xdr:row>1</xdr:row>
      <xdr:rowOff>28575</xdr:rowOff>
    </xdr:from>
    <xdr:to>
      <xdr:col>8</xdr:col>
      <xdr:colOff>1407332</xdr:colOff>
      <xdr:row>1</xdr:row>
      <xdr:rowOff>686435</xdr:rowOff>
    </xdr:to>
    <xdr:pic>
      <xdr:nvPicPr>
        <xdr:cNvPr id="3" name="3 Imagen" descr="C:\Users\john.garcia\Desktop\2020-01-08.png">
          <a:extLst>
            <a:ext uri="{FF2B5EF4-FFF2-40B4-BE49-F238E27FC236}">
              <a16:creationId xmlns:a16="http://schemas.microsoft.com/office/drawing/2014/main" id="{9516926B-AD9E-4F23-A952-616657789AC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720" y="120015"/>
          <a:ext cx="759632" cy="657860"/>
        </a:xfrm>
        <a:prstGeom prst="rect">
          <a:avLst/>
        </a:prstGeom>
        <a:noFill/>
        <a:ln>
          <a:noFill/>
        </a:ln>
      </xdr:spPr>
    </xdr:pic>
    <xdr:clientData/>
  </xdr:twoCellAnchor>
  <xdr:twoCellAnchor editAs="oneCell">
    <xdr:from>
      <xdr:col>1</xdr:col>
      <xdr:colOff>457433</xdr:colOff>
      <xdr:row>1</xdr:row>
      <xdr:rowOff>45507</xdr:rowOff>
    </xdr:from>
    <xdr:to>
      <xdr:col>2</xdr:col>
      <xdr:colOff>439351</xdr:colOff>
      <xdr:row>1</xdr:row>
      <xdr:rowOff>664520</xdr:rowOff>
    </xdr:to>
    <xdr:pic>
      <xdr:nvPicPr>
        <xdr:cNvPr id="4" name="7 Imagen" descr="C:\Users\john.garcia\Desktop\LOGO CAPITAL LETRA NEGRA.png">
          <a:extLst>
            <a:ext uri="{FF2B5EF4-FFF2-40B4-BE49-F238E27FC236}">
              <a16:creationId xmlns:a16="http://schemas.microsoft.com/office/drawing/2014/main" id="{CBD8F346-5948-4090-88E7-CA002409E77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0313" y="136947"/>
          <a:ext cx="1193498" cy="61901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108585</xdr:colOff>
      <xdr:row>1</xdr:row>
      <xdr:rowOff>150494</xdr:rowOff>
    </xdr:from>
    <xdr:to>
      <xdr:col>22</xdr:col>
      <xdr:colOff>1018540</xdr:colOff>
      <xdr:row>1</xdr:row>
      <xdr:rowOff>990599</xdr:rowOff>
    </xdr:to>
    <xdr:pic>
      <xdr:nvPicPr>
        <xdr:cNvPr id="5" name="4 Imagen" descr="C:\Users\john.garcia\Desktop\2020-01-08.pn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98025" y="241934"/>
          <a:ext cx="1052830" cy="840105"/>
        </a:xfrm>
        <a:prstGeom prst="rect">
          <a:avLst/>
        </a:prstGeom>
        <a:noFill/>
        <a:ln>
          <a:noFill/>
        </a:ln>
      </xdr:spPr>
    </xdr:pic>
    <xdr:clientData/>
  </xdr:twoCellAnchor>
  <xdr:twoCellAnchor editAs="oneCell">
    <xdr:from>
      <xdr:col>0</xdr:col>
      <xdr:colOff>774016</xdr:colOff>
      <xdr:row>1</xdr:row>
      <xdr:rowOff>131444</xdr:rowOff>
    </xdr:from>
    <xdr:to>
      <xdr:col>1</xdr:col>
      <xdr:colOff>1091565</xdr:colOff>
      <xdr:row>1</xdr:row>
      <xdr:rowOff>1082040</xdr:rowOff>
    </xdr:to>
    <xdr:pic>
      <xdr:nvPicPr>
        <xdr:cNvPr id="4" name="7 Imagen" descr="C:\Users\john.garcia\Desktop\LOGO CAPITAL LETRA NEGRA.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4016" y="222884"/>
          <a:ext cx="1656764" cy="9505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1</xdr:row>
      <xdr:rowOff>9525</xdr:rowOff>
    </xdr:from>
    <xdr:to>
      <xdr:col>1</xdr:col>
      <xdr:colOff>296344</xdr:colOff>
      <xdr:row>1</xdr:row>
      <xdr:rowOff>699135</xdr:rowOff>
    </xdr:to>
    <xdr:pic>
      <xdr:nvPicPr>
        <xdr:cNvPr id="2" name="7 Imagen" descr="C:\Users\john.garcia\Desktop\LOGO CAPITAL LETRA NEGRA.png">
          <a:extLst>
            <a:ext uri="{FF2B5EF4-FFF2-40B4-BE49-F238E27FC236}">
              <a16:creationId xmlns:a16="http://schemas.microsoft.com/office/drawing/2014/main" id="{ACC3F28D-750A-4904-974D-61D85A113E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08585"/>
          <a:ext cx="1187884" cy="689610"/>
        </a:xfrm>
        <a:prstGeom prst="rect">
          <a:avLst/>
        </a:prstGeom>
        <a:noFill/>
        <a:ln>
          <a:noFill/>
        </a:ln>
      </xdr:spPr>
    </xdr:pic>
    <xdr:clientData/>
  </xdr:twoCellAnchor>
  <xdr:twoCellAnchor editAs="oneCell">
    <xdr:from>
      <xdr:col>18</xdr:col>
      <xdr:colOff>228600</xdr:colOff>
      <xdr:row>1</xdr:row>
      <xdr:rowOff>38100</xdr:rowOff>
    </xdr:from>
    <xdr:to>
      <xdr:col>18</xdr:col>
      <xdr:colOff>989965</xdr:colOff>
      <xdr:row>1</xdr:row>
      <xdr:rowOff>695960</xdr:rowOff>
    </xdr:to>
    <xdr:pic>
      <xdr:nvPicPr>
        <xdr:cNvPr id="3" name="4 Imagen" descr="C:\Users\john.garcia\Desktop\2020-01-08.png">
          <a:extLst>
            <a:ext uri="{FF2B5EF4-FFF2-40B4-BE49-F238E27FC236}">
              <a16:creationId xmlns:a16="http://schemas.microsoft.com/office/drawing/2014/main" id="{D38327B3-5373-480C-AF92-FA2A2FECD8E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37920" y="137160"/>
          <a:ext cx="761365" cy="65786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Diana del Pilar Romero" id="{B0A0C56D-3884-442E-9C53-C6EE77453A2E}" userId="93bf78e520006c3c"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10" dT="2023-01-10T21:46:49.84" personId="{B0A0C56D-3884-442E-9C53-C6EE77453A2E}" id="{7D7D52C1-371B-430E-82CA-E63217572997}">
    <text>La fecha de finalización de la actividad se formuló mal, teniendo en cuenta que el segundo informe de seguimiento al PAI se elabora y publica enero de 2023.</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zoomScale="85" zoomScaleNormal="85" zoomScaleSheetLayoutView="100" workbookViewId="0">
      <selection activeCell="D37" sqref="D37"/>
    </sheetView>
  </sheetViews>
  <sheetFormatPr baseColWidth="10" defaultColWidth="0" defaultRowHeight="11.25" customHeight="1" zeroHeight="1"/>
  <cols>
    <col min="1" max="1" width="2.6640625" style="16" customWidth="1"/>
    <col min="2" max="2" width="17.6640625" style="16" customWidth="1"/>
    <col min="3" max="3" width="28.109375" style="16" customWidth="1"/>
    <col min="4" max="4" width="36.109375" style="16" customWidth="1"/>
    <col min="5" max="5" width="28.33203125" style="16" customWidth="1"/>
    <col min="6" max="6" width="18.33203125" style="16" customWidth="1"/>
    <col min="7" max="7" width="15.77734375" style="16" customWidth="1"/>
    <col min="8" max="8" width="33.109375" style="16" customWidth="1"/>
    <col min="9" max="9" width="28.33203125" style="16" customWidth="1"/>
    <col min="10" max="10" width="2.6640625" style="16" customWidth="1"/>
    <col min="11" max="11" width="1.6640625" style="16" customWidth="1"/>
    <col min="12" max="16384" width="9.33203125" style="16" hidden="1"/>
  </cols>
  <sheetData>
    <row r="1" spans="1:11" ht="7.5" customHeight="1" thickBot="1">
      <c r="A1" s="112"/>
      <c r="B1" s="112"/>
      <c r="C1" s="112"/>
      <c r="D1" s="112"/>
      <c r="E1" s="112"/>
      <c r="F1" s="112"/>
      <c r="G1" s="112"/>
      <c r="H1" s="112"/>
      <c r="I1" s="112"/>
      <c r="J1" s="112"/>
      <c r="K1" s="15"/>
    </row>
    <row r="2" spans="1:11" ht="57.75" customHeight="1" thickBot="1">
      <c r="A2" s="113"/>
      <c r="B2" s="114"/>
      <c r="C2" s="114"/>
      <c r="D2" s="115" t="s">
        <v>134</v>
      </c>
      <c r="E2" s="116"/>
      <c r="F2" s="116"/>
      <c r="G2" s="116"/>
      <c r="H2" s="117"/>
      <c r="I2" s="113"/>
      <c r="J2" s="118"/>
      <c r="K2" s="15"/>
    </row>
    <row r="3" spans="1:11" ht="7.5" customHeight="1" thickBot="1">
      <c r="A3" s="119"/>
      <c r="B3" s="120"/>
      <c r="C3" s="121"/>
      <c r="D3" s="121"/>
      <c r="E3" s="121"/>
      <c r="F3" s="121"/>
      <c r="G3" s="121"/>
      <c r="H3" s="121"/>
      <c r="I3" s="121"/>
      <c r="J3" s="122"/>
      <c r="K3" s="15"/>
    </row>
    <row r="4" spans="1:11" ht="12" customHeight="1" thickBot="1">
      <c r="A4" s="108"/>
      <c r="B4" s="109"/>
      <c r="C4" s="110"/>
      <c r="D4" s="110"/>
      <c r="E4" s="110"/>
      <c r="F4" s="110"/>
      <c r="G4" s="110"/>
      <c r="H4" s="110"/>
      <c r="I4" s="110"/>
      <c r="J4" s="111"/>
      <c r="K4" s="15"/>
    </row>
    <row r="5" spans="1:11" ht="7.5" customHeight="1" thickBot="1">
      <c r="A5" s="119"/>
      <c r="B5" s="120"/>
      <c r="C5" s="121"/>
      <c r="D5" s="121"/>
      <c r="E5" s="121"/>
      <c r="F5" s="121"/>
      <c r="G5" s="121"/>
      <c r="H5" s="121"/>
      <c r="I5" s="121"/>
      <c r="J5" s="122"/>
      <c r="K5" s="15"/>
    </row>
    <row r="6" spans="1:11" ht="12" customHeight="1">
      <c r="A6" s="17"/>
      <c r="B6" s="33"/>
      <c r="C6" s="18"/>
      <c r="D6" s="18"/>
      <c r="E6" s="18"/>
      <c r="F6" s="18"/>
      <c r="G6" s="18"/>
      <c r="H6" s="18"/>
      <c r="I6" s="18"/>
      <c r="J6" s="19"/>
      <c r="K6" s="15"/>
    </row>
    <row r="7" spans="1:11" ht="27" customHeight="1">
      <c r="A7" s="123" t="s">
        <v>187</v>
      </c>
      <c r="B7" s="124"/>
      <c r="C7" s="124"/>
      <c r="D7" s="124"/>
      <c r="E7" s="124"/>
      <c r="F7" s="124"/>
      <c r="G7" s="124"/>
      <c r="H7" s="124"/>
      <c r="I7" s="124"/>
      <c r="J7" s="125"/>
      <c r="K7" s="15"/>
    </row>
    <row r="8" spans="1:11" ht="13.5" customHeight="1">
      <c r="A8" s="123"/>
      <c r="B8" s="124"/>
      <c r="C8" s="124"/>
      <c r="D8" s="124"/>
      <c r="E8" s="124"/>
      <c r="F8" s="124"/>
      <c r="G8" s="124"/>
      <c r="H8" s="124"/>
      <c r="I8" s="124"/>
      <c r="J8" s="125"/>
      <c r="K8" s="15"/>
    </row>
    <row r="9" spans="1:11" ht="47.25" customHeight="1">
      <c r="A9" s="20"/>
      <c r="B9" s="34" t="s">
        <v>188</v>
      </c>
      <c r="C9" s="126" t="s">
        <v>189</v>
      </c>
      <c r="D9" s="126"/>
      <c r="E9" s="126"/>
      <c r="F9" s="126"/>
      <c r="G9" s="126"/>
      <c r="H9" s="126"/>
      <c r="I9" s="126"/>
      <c r="J9" s="22"/>
      <c r="K9" s="15"/>
    </row>
    <row r="10" spans="1:11" ht="8.25" customHeight="1">
      <c r="A10" s="20"/>
      <c r="B10" s="34"/>
      <c r="C10" s="23"/>
      <c r="D10" s="24"/>
      <c r="E10" s="25"/>
      <c r="F10" s="25"/>
      <c r="G10" s="25"/>
      <c r="H10" s="25"/>
      <c r="I10" s="25"/>
      <c r="J10" s="22"/>
      <c r="K10" s="15"/>
    </row>
    <row r="11" spans="1:11" ht="15" customHeight="1">
      <c r="A11" s="26"/>
      <c r="B11" s="127" t="s">
        <v>190</v>
      </c>
      <c r="C11" s="127" t="s">
        <v>191</v>
      </c>
      <c r="D11" s="127"/>
      <c r="E11" s="127"/>
      <c r="F11" s="127"/>
      <c r="G11" s="127"/>
      <c r="H11" s="127"/>
      <c r="I11" s="127"/>
      <c r="J11" s="22"/>
      <c r="K11" s="15"/>
    </row>
    <row r="12" spans="1:11" ht="15" customHeight="1">
      <c r="A12" s="26"/>
      <c r="B12" s="127"/>
      <c r="C12" s="127" t="s">
        <v>192</v>
      </c>
      <c r="D12" s="127"/>
      <c r="E12" s="127" t="s">
        <v>193</v>
      </c>
      <c r="F12" s="127"/>
      <c r="G12" s="127"/>
      <c r="H12" s="127" t="s">
        <v>194</v>
      </c>
      <c r="I12" s="127"/>
      <c r="J12" s="22"/>
      <c r="K12" s="15"/>
    </row>
    <row r="13" spans="1:11" ht="98.25" customHeight="1">
      <c r="A13" s="26"/>
      <c r="B13" s="35" t="s">
        <v>195</v>
      </c>
      <c r="C13" s="128" t="s">
        <v>196</v>
      </c>
      <c r="D13" s="128"/>
      <c r="E13" s="128" t="s">
        <v>197</v>
      </c>
      <c r="F13" s="128"/>
      <c r="G13" s="128"/>
      <c r="H13" s="128" t="s">
        <v>198</v>
      </c>
      <c r="I13" s="128"/>
      <c r="J13" s="22"/>
      <c r="K13" s="15"/>
    </row>
    <row r="14" spans="1:11" ht="42.75" customHeight="1">
      <c r="A14" s="26"/>
      <c r="B14" s="36" t="s">
        <v>108</v>
      </c>
      <c r="C14" s="128" t="s">
        <v>199</v>
      </c>
      <c r="D14" s="128"/>
      <c r="E14" s="128"/>
      <c r="F14" s="128"/>
      <c r="G14" s="128"/>
      <c r="H14" s="128"/>
      <c r="I14" s="128"/>
      <c r="J14" s="27"/>
      <c r="K14" s="15"/>
    </row>
    <row r="15" spans="1:11" ht="57.75" customHeight="1">
      <c r="A15" s="26"/>
      <c r="B15" s="36" t="s">
        <v>109</v>
      </c>
      <c r="C15" s="128" t="s">
        <v>200</v>
      </c>
      <c r="D15" s="128"/>
      <c r="E15" s="128" t="s">
        <v>201</v>
      </c>
      <c r="F15" s="128"/>
      <c r="G15" s="128"/>
      <c r="H15" s="128" t="s">
        <v>202</v>
      </c>
      <c r="I15" s="128"/>
      <c r="J15" s="28"/>
      <c r="K15" s="15"/>
    </row>
    <row r="16" spans="1:11" ht="189" customHeight="1">
      <c r="A16" s="26"/>
      <c r="B16" s="36" t="s">
        <v>110</v>
      </c>
      <c r="C16" s="128" t="s">
        <v>203</v>
      </c>
      <c r="D16" s="128"/>
      <c r="E16" s="128" t="s">
        <v>204</v>
      </c>
      <c r="F16" s="128"/>
      <c r="G16" s="128"/>
      <c r="H16" s="128" t="s">
        <v>211</v>
      </c>
      <c r="I16" s="128"/>
      <c r="J16" s="27"/>
      <c r="K16" s="15"/>
    </row>
    <row r="17" spans="1:11" ht="71.25" customHeight="1">
      <c r="A17" s="26"/>
      <c r="B17" s="36" t="s">
        <v>205</v>
      </c>
      <c r="C17" s="132" t="s">
        <v>206</v>
      </c>
      <c r="D17" s="133"/>
      <c r="E17" s="132" t="s">
        <v>207</v>
      </c>
      <c r="F17" s="134"/>
      <c r="G17" s="133"/>
      <c r="H17" s="132" t="s">
        <v>208</v>
      </c>
      <c r="I17" s="133"/>
      <c r="J17" s="29"/>
      <c r="K17" s="15"/>
    </row>
    <row r="18" spans="1:11" ht="41.25" customHeight="1">
      <c r="A18" s="26"/>
      <c r="B18" s="36" t="s">
        <v>111</v>
      </c>
      <c r="C18" s="129" t="s">
        <v>209</v>
      </c>
      <c r="D18" s="130"/>
      <c r="E18" s="130"/>
      <c r="F18" s="130"/>
      <c r="G18" s="130"/>
      <c r="H18" s="130"/>
      <c r="I18" s="131"/>
      <c r="J18" s="29"/>
      <c r="K18" s="15"/>
    </row>
    <row r="19" spans="1:11" ht="10.5" customHeight="1">
      <c r="A19" s="20"/>
      <c r="B19" s="34"/>
      <c r="C19" s="21"/>
      <c r="D19" s="21"/>
      <c r="E19" s="21"/>
      <c r="F19" s="21"/>
      <c r="G19" s="21"/>
      <c r="H19" s="21"/>
      <c r="I19" s="21"/>
      <c r="J19" s="28"/>
      <c r="K19" s="15"/>
    </row>
    <row r="20" spans="1:11" ht="24.75" customHeight="1">
      <c r="A20" s="123" t="s">
        <v>210</v>
      </c>
      <c r="B20" s="124"/>
      <c r="C20" s="124"/>
      <c r="D20" s="124"/>
      <c r="E20" s="124"/>
      <c r="F20" s="124"/>
      <c r="G20" s="124"/>
      <c r="H20" s="124"/>
      <c r="I20" s="124"/>
      <c r="J20" s="125"/>
      <c r="K20" s="15"/>
    </row>
    <row r="21" spans="1:11" ht="11.25" customHeight="1" thickBot="1">
      <c r="A21" s="30"/>
      <c r="B21" s="37"/>
      <c r="C21" s="31"/>
      <c r="D21" s="31"/>
      <c r="E21" s="31"/>
      <c r="F21" s="31"/>
      <c r="G21" s="31"/>
      <c r="H21" s="31"/>
      <c r="I21" s="31"/>
      <c r="J21" s="32"/>
      <c r="K21" s="15"/>
    </row>
    <row r="22" spans="1:11" ht="11.4"/>
    <row r="23" spans="1:11" ht="11.4"/>
    <row r="24" spans="1:11" ht="11.4"/>
    <row r="25" spans="1:11" ht="11.4"/>
    <row r="26" spans="1:11" ht="11.4"/>
    <row r="27" spans="1:11" ht="11.4"/>
    <row r="28" spans="1:11" ht="11.4"/>
    <row r="29" spans="1:11" ht="11.4"/>
    <row r="30" spans="1:11" ht="11.4"/>
    <row r="31" spans="1:11" ht="11.4"/>
    <row r="32" spans="1:11"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sheetData>
  <mergeCells count="30">
    <mergeCell ref="C18:I18"/>
    <mergeCell ref="A20:J20"/>
    <mergeCell ref="C16:D16"/>
    <mergeCell ref="E16:G16"/>
    <mergeCell ref="H16:I16"/>
    <mergeCell ref="C17:D17"/>
    <mergeCell ref="E17:G17"/>
    <mergeCell ref="H17:I17"/>
    <mergeCell ref="C13:D13"/>
    <mergeCell ref="E13:G13"/>
    <mergeCell ref="H13:I13"/>
    <mergeCell ref="C14:I14"/>
    <mergeCell ref="C15:D15"/>
    <mergeCell ref="E15:G15"/>
    <mergeCell ref="H15:I15"/>
    <mergeCell ref="A5:J5"/>
    <mergeCell ref="A7:J7"/>
    <mergeCell ref="A8:J8"/>
    <mergeCell ref="C9:I9"/>
    <mergeCell ref="B11:B12"/>
    <mergeCell ref="C11:I11"/>
    <mergeCell ref="C12:D12"/>
    <mergeCell ref="E12:G12"/>
    <mergeCell ref="H12:I12"/>
    <mergeCell ref="A4:J4"/>
    <mergeCell ref="A1:J1"/>
    <mergeCell ref="A2:C2"/>
    <mergeCell ref="D2:H2"/>
    <mergeCell ref="I2:J2"/>
    <mergeCell ref="A3:J3"/>
  </mergeCells>
  <printOptions horizontalCentered="1"/>
  <pageMargins left="0.31496062992125984" right="0.23622047244094491" top="0.39370078740157483" bottom="0.39370078740157483" header="0.31496062992125984" footer="0.31496062992125984"/>
  <pageSetup scale="70"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2"/>
  <sheetViews>
    <sheetView tabSelected="1" topLeftCell="P1" zoomScaleNormal="100" zoomScaleSheetLayoutView="100" workbookViewId="0">
      <selection activeCell="U11" sqref="U11"/>
    </sheetView>
  </sheetViews>
  <sheetFormatPr baseColWidth="10" defaultColWidth="9.33203125" defaultRowHeight="10.199999999999999"/>
  <cols>
    <col min="1" max="2" width="19.109375" style="1" customWidth="1"/>
    <col min="3" max="3" width="4.109375" style="8" bestFit="1" customWidth="1"/>
    <col min="4" max="4" width="23.77734375" style="3" customWidth="1"/>
    <col min="5" max="5" width="38.109375" style="1" customWidth="1"/>
    <col min="6" max="8" width="21.77734375" style="1" customWidth="1"/>
    <col min="9" max="9" width="17.77734375" style="1" customWidth="1"/>
    <col min="10" max="12" width="16.77734375" style="1" customWidth="1"/>
    <col min="13" max="13" width="71.109375" style="1" customWidth="1"/>
    <col min="14" max="14" width="16.77734375" style="10" customWidth="1"/>
    <col min="15" max="16" width="16.77734375" style="1" customWidth="1"/>
    <col min="17" max="17" width="17.77734375" style="7" customWidth="1"/>
    <col min="18" max="18" width="42.77734375" style="1" customWidth="1"/>
    <col min="19" max="19" width="18.6640625" style="1" bestFit="1" customWidth="1"/>
    <col min="20" max="20" width="17.77734375" style="10" customWidth="1"/>
    <col min="21" max="21" width="17.77734375" style="3" customWidth="1"/>
    <col min="22" max="22" width="67.77734375" style="1" customWidth="1"/>
    <col min="23" max="23" width="17.77734375" style="1" customWidth="1"/>
    <col min="24" max="16384" width="9.33203125" style="1"/>
  </cols>
  <sheetData>
    <row r="1" spans="1:23" ht="7.5" customHeight="1" thickBot="1">
      <c r="C1" s="1"/>
      <c r="D1" s="1"/>
    </row>
    <row r="2" spans="1:23" ht="96.6" customHeight="1" thickBot="1">
      <c r="A2" s="140"/>
      <c r="B2" s="141"/>
      <c r="C2" s="142"/>
      <c r="D2" s="135" t="s">
        <v>234</v>
      </c>
      <c r="E2" s="136"/>
      <c r="F2" s="136"/>
      <c r="G2" s="136"/>
      <c r="H2" s="136"/>
      <c r="I2" s="136"/>
      <c r="J2" s="136"/>
      <c r="K2" s="137"/>
      <c r="L2" s="136" t="s">
        <v>234</v>
      </c>
      <c r="M2" s="136"/>
      <c r="N2" s="136"/>
      <c r="O2" s="136"/>
      <c r="P2" s="136"/>
      <c r="Q2" s="136"/>
      <c r="R2" s="136"/>
      <c r="S2" s="136"/>
      <c r="T2" s="136"/>
      <c r="U2" s="136"/>
      <c r="V2" s="137"/>
      <c r="W2" s="6"/>
    </row>
    <row r="3" spans="1:23" ht="3.6" customHeight="1" thickBot="1">
      <c r="D3" s="4"/>
      <c r="E3" s="5"/>
      <c r="F3" s="5"/>
      <c r="G3" s="5"/>
      <c r="H3" s="5"/>
    </row>
    <row r="4" spans="1:23" ht="20.399999999999999" customHeight="1" thickBot="1">
      <c r="A4" s="138" t="s">
        <v>123</v>
      </c>
      <c r="B4" s="145" t="s">
        <v>3</v>
      </c>
      <c r="C4" s="147" t="s">
        <v>4</v>
      </c>
      <c r="D4" s="148"/>
      <c r="E4" s="151" t="s">
        <v>15</v>
      </c>
      <c r="F4" s="151" t="s">
        <v>5</v>
      </c>
      <c r="G4" s="151" t="s">
        <v>128</v>
      </c>
      <c r="H4" s="151" t="s">
        <v>2</v>
      </c>
      <c r="I4" s="151" t="s">
        <v>6</v>
      </c>
      <c r="J4" s="151" t="s">
        <v>7</v>
      </c>
      <c r="K4" s="158" t="s">
        <v>8</v>
      </c>
      <c r="L4" s="156" t="s">
        <v>265</v>
      </c>
      <c r="M4" s="157"/>
      <c r="N4" s="157"/>
      <c r="O4" s="157"/>
      <c r="P4" s="157"/>
      <c r="Q4" s="153" t="s">
        <v>266</v>
      </c>
      <c r="R4" s="154"/>
      <c r="S4" s="154"/>
      <c r="T4" s="154"/>
      <c r="U4" s="154"/>
      <c r="V4" s="154"/>
      <c r="W4" s="155"/>
    </row>
    <row r="5" spans="1:23" s="2" customFormat="1" ht="39" customHeight="1" thickBot="1">
      <c r="A5" s="139"/>
      <c r="B5" s="146"/>
      <c r="C5" s="149"/>
      <c r="D5" s="150"/>
      <c r="E5" s="152"/>
      <c r="F5" s="152"/>
      <c r="G5" s="152"/>
      <c r="H5" s="152"/>
      <c r="I5" s="152"/>
      <c r="J5" s="152"/>
      <c r="K5" s="159"/>
      <c r="L5" s="86" t="s">
        <v>229</v>
      </c>
      <c r="M5" s="87" t="s">
        <v>230</v>
      </c>
      <c r="N5" s="88" t="s">
        <v>231</v>
      </c>
      <c r="O5" s="87" t="s">
        <v>232</v>
      </c>
      <c r="P5" s="89" t="s">
        <v>233</v>
      </c>
      <c r="Q5" s="90" t="s">
        <v>116</v>
      </c>
      <c r="R5" s="91" t="s">
        <v>117</v>
      </c>
      <c r="S5" s="91" t="s">
        <v>118</v>
      </c>
      <c r="T5" s="92" t="s">
        <v>119</v>
      </c>
      <c r="U5" s="93" t="s">
        <v>120</v>
      </c>
      <c r="V5" s="93" t="s">
        <v>121</v>
      </c>
      <c r="W5" s="94" t="s">
        <v>122</v>
      </c>
    </row>
    <row r="6" spans="1:23" ht="174" customHeight="1">
      <c r="A6" s="39" t="s">
        <v>124</v>
      </c>
      <c r="B6" s="40" t="s">
        <v>28</v>
      </c>
      <c r="C6" s="41" t="s">
        <v>27</v>
      </c>
      <c r="D6" s="12" t="s">
        <v>80</v>
      </c>
      <c r="E6" s="12" t="s">
        <v>130</v>
      </c>
      <c r="F6" s="12" t="s">
        <v>131</v>
      </c>
      <c r="G6" s="42">
        <v>3</v>
      </c>
      <c r="H6" s="12" t="s">
        <v>36</v>
      </c>
      <c r="I6" s="12" t="s">
        <v>37</v>
      </c>
      <c r="J6" s="38">
        <v>44593</v>
      </c>
      <c r="K6" s="38">
        <v>44926</v>
      </c>
      <c r="L6" s="50">
        <v>44804</v>
      </c>
      <c r="M6" s="82" t="s">
        <v>240</v>
      </c>
      <c r="N6" s="51">
        <v>0.66700000000000004</v>
      </c>
      <c r="O6" s="53" t="s">
        <v>235</v>
      </c>
      <c r="P6" s="74" t="s">
        <v>129</v>
      </c>
      <c r="Q6" s="50">
        <v>44926</v>
      </c>
      <c r="R6" s="105" t="s">
        <v>296</v>
      </c>
      <c r="S6" s="42">
        <v>3</v>
      </c>
      <c r="T6" s="13">
        <f t="shared" ref="T6:T32" si="0">IF(S6="","",IF(OR(G6=0,G6="",Q6=""),"",(S6*100%/G6)))</f>
        <v>1</v>
      </c>
      <c r="U6" s="14" t="str">
        <f t="shared" ref="U6:U32" si="1">IF(S6="","",IF(Q6&lt;=K6,IF(T6=0%,"SIN INICIAR",IF(T6=100%,"TERMINADA",IF(T6&gt;0%,"EN PROCESO")))))</f>
        <v>TERMINADA</v>
      </c>
      <c r="V6" s="83" t="s">
        <v>297</v>
      </c>
      <c r="W6" s="74" t="s">
        <v>129</v>
      </c>
    </row>
    <row r="7" spans="1:23" ht="153">
      <c r="A7" s="39" t="s">
        <v>124</v>
      </c>
      <c r="B7" s="40" t="s">
        <v>17</v>
      </c>
      <c r="C7" s="41" t="s">
        <v>32</v>
      </c>
      <c r="D7" s="12" t="s">
        <v>38</v>
      </c>
      <c r="E7" s="12" t="s">
        <v>81</v>
      </c>
      <c r="F7" s="12" t="s">
        <v>132</v>
      </c>
      <c r="G7" s="42">
        <v>3</v>
      </c>
      <c r="H7" s="12" t="s">
        <v>82</v>
      </c>
      <c r="I7" s="12" t="s">
        <v>0</v>
      </c>
      <c r="J7" s="38">
        <v>44592</v>
      </c>
      <c r="K7" s="38">
        <v>44926</v>
      </c>
      <c r="L7" s="50">
        <v>44804</v>
      </c>
      <c r="M7" s="82" t="s">
        <v>252</v>
      </c>
      <c r="N7" s="52">
        <v>0.66700000000000004</v>
      </c>
      <c r="O7" s="53" t="s">
        <v>235</v>
      </c>
      <c r="P7" s="74" t="s">
        <v>129</v>
      </c>
      <c r="Q7" s="50">
        <v>44926</v>
      </c>
      <c r="R7" s="75" t="s">
        <v>281</v>
      </c>
      <c r="S7" s="42">
        <v>3</v>
      </c>
      <c r="T7" s="13">
        <f t="shared" si="0"/>
        <v>1</v>
      </c>
      <c r="U7" s="14" t="str">
        <f t="shared" si="1"/>
        <v>TERMINADA</v>
      </c>
      <c r="V7" s="83" t="s">
        <v>282</v>
      </c>
      <c r="W7" s="74" t="s">
        <v>129</v>
      </c>
    </row>
    <row r="8" spans="1:23" ht="96" customHeight="1">
      <c r="A8" s="39" t="s">
        <v>125</v>
      </c>
      <c r="B8" s="40" t="s">
        <v>18</v>
      </c>
      <c r="C8" s="45" t="s">
        <v>35</v>
      </c>
      <c r="D8" s="44" t="s">
        <v>60</v>
      </c>
      <c r="E8" s="12" t="s">
        <v>55</v>
      </c>
      <c r="F8" s="12" t="s">
        <v>83</v>
      </c>
      <c r="G8" s="42">
        <v>2</v>
      </c>
      <c r="H8" s="12" t="s">
        <v>56</v>
      </c>
      <c r="I8" s="12" t="s">
        <v>0</v>
      </c>
      <c r="J8" s="38">
        <v>44593</v>
      </c>
      <c r="K8" s="38">
        <v>44926</v>
      </c>
      <c r="L8" s="50">
        <v>44804</v>
      </c>
      <c r="M8" s="82" t="s">
        <v>247</v>
      </c>
      <c r="N8" s="52">
        <v>0.5</v>
      </c>
      <c r="O8" s="53" t="s">
        <v>235</v>
      </c>
      <c r="P8" s="74" t="s">
        <v>129</v>
      </c>
      <c r="Q8" s="50">
        <v>44926</v>
      </c>
      <c r="R8" s="75" t="s">
        <v>283</v>
      </c>
      <c r="S8" s="42">
        <v>2</v>
      </c>
      <c r="T8" s="13">
        <f t="shared" si="0"/>
        <v>1</v>
      </c>
      <c r="U8" s="14" t="str">
        <f t="shared" si="1"/>
        <v>TERMINADA</v>
      </c>
      <c r="V8" s="82" t="s">
        <v>298</v>
      </c>
      <c r="W8" s="74" t="s">
        <v>129</v>
      </c>
    </row>
    <row r="9" spans="1:23" ht="115.8" customHeight="1">
      <c r="A9" s="39" t="s">
        <v>125</v>
      </c>
      <c r="B9" s="40" t="s">
        <v>1</v>
      </c>
      <c r="C9" s="45" t="s">
        <v>11</v>
      </c>
      <c r="D9" s="44" t="s">
        <v>42</v>
      </c>
      <c r="E9" s="12" t="s">
        <v>167</v>
      </c>
      <c r="F9" s="12" t="s">
        <v>51</v>
      </c>
      <c r="G9" s="42">
        <v>3</v>
      </c>
      <c r="H9" s="12" t="s">
        <v>79</v>
      </c>
      <c r="I9" s="12" t="s">
        <v>106</v>
      </c>
      <c r="J9" s="143" t="s">
        <v>84</v>
      </c>
      <c r="K9" s="144"/>
      <c r="L9" s="50">
        <v>44804</v>
      </c>
      <c r="M9" s="82" t="s">
        <v>253</v>
      </c>
      <c r="N9" s="52">
        <v>0</v>
      </c>
      <c r="O9" s="54" t="s">
        <v>237</v>
      </c>
      <c r="P9" s="14" t="s">
        <v>241</v>
      </c>
      <c r="Q9" s="50">
        <v>44926</v>
      </c>
      <c r="R9" s="75" t="s">
        <v>284</v>
      </c>
      <c r="S9" s="42">
        <v>1</v>
      </c>
      <c r="T9" s="13">
        <f t="shared" si="0"/>
        <v>0.33333333333333331</v>
      </c>
      <c r="U9" s="14" t="str">
        <f>IF(S9="","",IF(Q9&gt;=K9,IF(T9=0%,"SIN INICIAR",IF(T9=100%,"TERMINADA",IF(T9&gt;0%,"EN PROCESO")))))</f>
        <v>EN PROCESO</v>
      </c>
      <c r="V9" s="82" t="s">
        <v>299</v>
      </c>
      <c r="W9" s="74" t="s">
        <v>129</v>
      </c>
    </row>
    <row r="10" spans="1:23" ht="148.19999999999999" customHeight="1">
      <c r="A10" s="39" t="s">
        <v>125</v>
      </c>
      <c r="B10" s="40" t="s">
        <v>212</v>
      </c>
      <c r="C10" s="45" t="s">
        <v>26</v>
      </c>
      <c r="D10" s="44" t="s">
        <v>213</v>
      </c>
      <c r="E10" s="12" t="s">
        <v>214</v>
      </c>
      <c r="F10" s="12" t="s">
        <v>215</v>
      </c>
      <c r="G10" s="42">
        <v>3</v>
      </c>
      <c r="H10" s="12" t="s">
        <v>79</v>
      </c>
      <c r="I10" s="12" t="s">
        <v>0</v>
      </c>
      <c r="J10" s="38">
        <v>44743</v>
      </c>
      <c r="K10" s="38">
        <v>44957</v>
      </c>
      <c r="L10" s="50">
        <v>44804</v>
      </c>
      <c r="M10" s="82" t="s">
        <v>254</v>
      </c>
      <c r="N10" s="52">
        <v>0.33300000000000002</v>
      </c>
      <c r="O10" s="53" t="s">
        <v>235</v>
      </c>
      <c r="P10" s="74" t="s">
        <v>129</v>
      </c>
      <c r="Q10" s="50">
        <v>44926</v>
      </c>
      <c r="R10" s="105" t="s">
        <v>300</v>
      </c>
      <c r="S10" s="42">
        <v>2</v>
      </c>
      <c r="T10" s="13">
        <f t="shared" si="0"/>
        <v>0.66666666666666663</v>
      </c>
      <c r="U10" s="14" t="str">
        <f>IF(S10="","",IF(Q10&lt;=K10,IF(T10=0%,"SIN INICIAR",IF(T10=100%,"TERMINADA",IF(T10&gt;0%,"EN PROCESO")))))</f>
        <v>EN PROCESO</v>
      </c>
      <c r="V10" s="82" t="s">
        <v>291</v>
      </c>
      <c r="W10" s="74" t="s">
        <v>129</v>
      </c>
    </row>
    <row r="11" spans="1:23" ht="112.2">
      <c r="A11" s="39" t="s">
        <v>126</v>
      </c>
      <c r="B11" s="40" t="s">
        <v>19</v>
      </c>
      <c r="C11" s="46" t="s">
        <v>10</v>
      </c>
      <c r="D11" s="44" t="s">
        <v>57</v>
      </c>
      <c r="E11" s="12" t="s">
        <v>39</v>
      </c>
      <c r="F11" s="12" t="s">
        <v>54</v>
      </c>
      <c r="G11" s="42">
        <v>2</v>
      </c>
      <c r="H11" s="12" t="s">
        <v>79</v>
      </c>
      <c r="I11" s="12" t="s">
        <v>52</v>
      </c>
      <c r="J11" s="38">
        <v>44593</v>
      </c>
      <c r="K11" s="38">
        <v>44926</v>
      </c>
      <c r="L11" s="50">
        <v>44804</v>
      </c>
      <c r="M11" s="82" t="s">
        <v>255</v>
      </c>
      <c r="N11" s="52">
        <v>0</v>
      </c>
      <c r="O11" s="54" t="s">
        <v>237</v>
      </c>
      <c r="P11" s="14" t="s">
        <v>186</v>
      </c>
      <c r="Q11" s="50">
        <v>44926</v>
      </c>
      <c r="R11" s="75" t="s">
        <v>285</v>
      </c>
      <c r="S11" s="42">
        <v>2</v>
      </c>
      <c r="T11" s="13">
        <f t="shared" si="0"/>
        <v>1</v>
      </c>
      <c r="U11" s="14" t="str">
        <f t="shared" si="1"/>
        <v>TERMINADA</v>
      </c>
      <c r="V11" s="83" t="s">
        <v>286</v>
      </c>
      <c r="W11" s="14" t="s">
        <v>186</v>
      </c>
    </row>
    <row r="12" spans="1:23" ht="91.8">
      <c r="A12" s="39" t="s">
        <v>126</v>
      </c>
      <c r="B12" s="40" t="s">
        <v>19</v>
      </c>
      <c r="C12" s="46" t="s">
        <v>27</v>
      </c>
      <c r="D12" s="44" t="s">
        <v>98</v>
      </c>
      <c r="E12" s="12" t="s">
        <v>55</v>
      </c>
      <c r="F12" s="12" t="s">
        <v>69</v>
      </c>
      <c r="G12" s="42">
        <v>4</v>
      </c>
      <c r="H12" s="12" t="s">
        <v>56</v>
      </c>
      <c r="I12" s="12" t="s">
        <v>9</v>
      </c>
      <c r="J12" s="38">
        <v>44593</v>
      </c>
      <c r="K12" s="38">
        <v>44926</v>
      </c>
      <c r="L12" s="50">
        <v>44804</v>
      </c>
      <c r="M12" s="75" t="s">
        <v>256</v>
      </c>
      <c r="N12" s="52">
        <v>0.5</v>
      </c>
      <c r="O12" s="53" t="s">
        <v>235</v>
      </c>
      <c r="P12" s="42" t="s">
        <v>185</v>
      </c>
      <c r="Q12" s="50">
        <v>44926</v>
      </c>
      <c r="R12" s="75" t="s">
        <v>268</v>
      </c>
      <c r="S12" s="42">
        <v>4</v>
      </c>
      <c r="T12" s="13">
        <f t="shared" si="0"/>
        <v>1</v>
      </c>
      <c r="U12" s="14" t="str">
        <f t="shared" si="1"/>
        <v>TERMINADA</v>
      </c>
      <c r="V12" s="80" t="s">
        <v>269</v>
      </c>
      <c r="W12" s="42" t="s">
        <v>185</v>
      </c>
    </row>
    <row r="13" spans="1:23" ht="91.8">
      <c r="A13" s="39" t="s">
        <v>126</v>
      </c>
      <c r="B13" s="40" t="s">
        <v>20</v>
      </c>
      <c r="C13" s="46" t="s">
        <v>12</v>
      </c>
      <c r="D13" s="44" t="s">
        <v>96</v>
      </c>
      <c r="E13" s="12" t="s">
        <v>99</v>
      </c>
      <c r="F13" s="12" t="s">
        <v>70</v>
      </c>
      <c r="G13" s="42">
        <v>6</v>
      </c>
      <c r="H13" s="12" t="s">
        <v>30</v>
      </c>
      <c r="I13" s="12" t="s">
        <v>9</v>
      </c>
      <c r="J13" s="38">
        <v>44593</v>
      </c>
      <c r="K13" s="38">
        <v>44926</v>
      </c>
      <c r="L13" s="50">
        <v>44804</v>
      </c>
      <c r="M13" s="75" t="s">
        <v>256</v>
      </c>
      <c r="N13" s="52">
        <v>0.33300000000000002</v>
      </c>
      <c r="O13" s="53" t="s">
        <v>235</v>
      </c>
      <c r="P13" s="42" t="s">
        <v>185</v>
      </c>
      <c r="Q13" s="50">
        <v>44926</v>
      </c>
      <c r="R13" s="75" t="s">
        <v>268</v>
      </c>
      <c r="S13" s="42">
        <v>6</v>
      </c>
      <c r="T13" s="13">
        <f t="shared" si="0"/>
        <v>1</v>
      </c>
      <c r="U13" s="14" t="str">
        <f t="shared" si="1"/>
        <v>TERMINADA</v>
      </c>
      <c r="V13" s="80" t="s">
        <v>270</v>
      </c>
      <c r="W13" s="42" t="s">
        <v>185</v>
      </c>
    </row>
    <row r="14" spans="1:23" ht="91.8">
      <c r="A14" s="39" t="s">
        <v>126</v>
      </c>
      <c r="B14" s="40" t="s">
        <v>21</v>
      </c>
      <c r="C14" s="46" t="s">
        <v>13</v>
      </c>
      <c r="D14" s="44" t="s">
        <v>168</v>
      </c>
      <c r="E14" s="12" t="s">
        <v>169</v>
      </c>
      <c r="F14" s="12" t="s">
        <v>97</v>
      </c>
      <c r="G14" s="42">
        <v>1</v>
      </c>
      <c r="H14" s="12" t="s">
        <v>97</v>
      </c>
      <c r="I14" s="12" t="s">
        <v>9</v>
      </c>
      <c r="J14" s="38">
        <v>44593</v>
      </c>
      <c r="K14" s="38">
        <v>44926</v>
      </c>
      <c r="L14" s="50">
        <v>44804</v>
      </c>
      <c r="M14" s="80" t="s">
        <v>257</v>
      </c>
      <c r="N14" s="52">
        <v>0</v>
      </c>
      <c r="O14" s="54" t="s">
        <v>237</v>
      </c>
      <c r="P14" s="42" t="s">
        <v>185</v>
      </c>
      <c r="Q14" s="50">
        <v>44926</v>
      </c>
      <c r="R14" s="105" t="s">
        <v>301</v>
      </c>
      <c r="S14" s="42">
        <v>1</v>
      </c>
      <c r="T14" s="13">
        <f t="shared" si="0"/>
        <v>1</v>
      </c>
      <c r="U14" s="14" t="str">
        <f t="shared" si="1"/>
        <v>TERMINADA</v>
      </c>
      <c r="V14" s="75" t="s">
        <v>271</v>
      </c>
      <c r="W14" s="42" t="s">
        <v>185</v>
      </c>
    </row>
    <row r="15" spans="1:23" ht="91.8">
      <c r="A15" s="39" t="s">
        <v>126</v>
      </c>
      <c r="B15" s="40" t="s">
        <v>21</v>
      </c>
      <c r="C15" s="46" t="s">
        <v>26</v>
      </c>
      <c r="D15" s="44" t="s">
        <v>71</v>
      </c>
      <c r="E15" s="12" t="s">
        <v>68</v>
      </c>
      <c r="F15" s="12" t="s">
        <v>72</v>
      </c>
      <c r="G15" s="42">
        <v>4</v>
      </c>
      <c r="H15" s="12" t="s">
        <v>56</v>
      </c>
      <c r="I15" s="12" t="s">
        <v>73</v>
      </c>
      <c r="J15" s="38">
        <v>44593</v>
      </c>
      <c r="K15" s="38">
        <v>44926</v>
      </c>
      <c r="L15" s="50">
        <v>44804</v>
      </c>
      <c r="M15" s="75" t="s">
        <v>256</v>
      </c>
      <c r="N15" s="52">
        <v>0.5</v>
      </c>
      <c r="O15" s="53" t="s">
        <v>235</v>
      </c>
      <c r="P15" s="42" t="s">
        <v>185</v>
      </c>
      <c r="Q15" s="50">
        <v>44926</v>
      </c>
      <c r="R15" s="75" t="s">
        <v>268</v>
      </c>
      <c r="S15" s="42">
        <v>4</v>
      </c>
      <c r="T15" s="13">
        <f t="shared" si="0"/>
        <v>1</v>
      </c>
      <c r="U15" s="14" t="str">
        <f t="shared" si="1"/>
        <v>TERMINADA</v>
      </c>
      <c r="V15" s="80" t="s">
        <v>302</v>
      </c>
      <c r="W15" s="42" t="s">
        <v>185</v>
      </c>
    </row>
    <row r="16" spans="1:23" ht="121.8" customHeight="1">
      <c r="A16" s="39" t="s">
        <v>126</v>
      </c>
      <c r="B16" s="40" t="s">
        <v>22</v>
      </c>
      <c r="C16" s="46" t="s">
        <v>31</v>
      </c>
      <c r="D16" s="44" t="s">
        <v>170</v>
      </c>
      <c r="E16" s="12" t="s">
        <v>171</v>
      </c>
      <c r="F16" s="12" t="s">
        <v>172</v>
      </c>
      <c r="G16" s="42">
        <v>3</v>
      </c>
      <c r="H16" s="12" t="s">
        <v>79</v>
      </c>
      <c r="I16" s="12" t="s">
        <v>173</v>
      </c>
      <c r="J16" s="38">
        <v>44593</v>
      </c>
      <c r="K16" s="38">
        <v>44926</v>
      </c>
      <c r="L16" s="50">
        <v>44804</v>
      </c>
      <c r="M16" s="82" t="s">
        <v>258</v>
      </c>
      <c r="N16" s="52">
        <v>0.66700000000000004</v>
      </c>
      <c r="O16" s="53" t="s">
        <v>235</v>
      </c>
      <c r="P16" s="74" t="s">
        <v>129</v>
      </c>
      <c r="Q16" s="50">
        <v>44926</v>
      </c>
      <c r="R16" s="76" t="s">
        <v>287</v>
      </c>
      <c r="S16" s="42">
        <v>3</v>
      </c>
      <c r="T16" s="13">
        <f t="shared" si="0"/>
        <v>1</v>
      </c>
      <c r="U16" s="14" t="str">
        <f t="shared" si="1"/>
        <v>TERMINADA</v>
      </c>
      <c r="V16" s="82" t="s">
        <v>303</v>
      </c>
      <c r="W16" s="74" t="s">
        <v>129</v>
      </c>
    </row>
    <row r="17" spans="1:23" ht="129.6" customHeight="1">
      <c r="A17" s="39" t="s">
        <v>126</v>
      </c>
      <c r="B17" s="40" t="s">
        <v>22</v>
      </c>
      <c r="C17" s="46" t="s">
        <v>216</v>
      </c>
      <c r="D17" s="44" t="s">
        <v>217</v>
      </c>
      <c r="E17" s="12" t="s">
        <v>218</v>
      </c>
      <c r="F17" s="12" t="s">
        <v>219</v>
      </c>
      <c r="G17" s="42">
        <v>3</v>
      </c>
      <c r="H17" s="12" t="s">
        <v>79</v>
      </c>
      <c r="I17" s="12" t="s">
        <v>0</v>
      </c>
      <c r="J17" s="38">
        <v>44683</v>
      </c>
      <c r="K17" s="38">
        <v>44926</v>
      </c>
      <c r="L17" s="50">
        <v>44804</v>
      </c>
      <c r="M17" s="82" t="s">
        <v>259</v>
      </c>
      <c r="N17" s="52">
        <v>0.33300000000000002</v>
      </c>
      <c r="O17" s="53" t="s">
        <v>235</v>
      </c>
      <c r="P17" s="74" t="s">
        <v>129</v>
      </c>
      <c r="Q17" s="50">
        <v>44926</v>
      </c>
      <c r="R17" s="75" t="s">
        <v>288</v>
      </c>
      <c r="S17" s="42">
        <v>3</v>
      </c>
      <c r="T17" s="13">
        <f t="shared" si="0"/>
        <v>1</v>
      </c>
      <c r="U17" s="14" t="str">
        <f t="shared" si="1"/>
        <v>TERMINADA</v>
      </c>
      <c r="V17" s="82" t="s">
        <v>304</v>
      </c>
      <c r="W17" s="74" t="s">
        <v>129</v>
      </c>
    </row>
    <row r="18" spans="1:23" ht="116.4" customHeight="1">
      <c r="A18" s="39" t="s">
        <v>127</v>
      </c>
      <c r="B18" s="40" t="s">
        <v>23</v>
      </c>
      <c r="C18" s="47" t="s">
        <v>10</v>
      </c>
      <c r="D18" s="44" t="s">
        <v>175</v>
      </c>
      <c r="E18" s="12" t="s">
        <v>77</v>
      </c>
      <c r="F18" s="12" t="s">
        <v>74</v>
      </c>
      <c r="G18" s="42">
        <v>2</v>
      </c>
      <c r="H18" s="12" t="s">
        <v>74</v>
      </c>
      <c r="I18" s="12" t="s">
        <v>176</v>
      </c>
      <c r="J18" s="38">
        <v>44593</v>
      </c>
      <c r="K18" s="38">
        <v>44926</v>
      </c>
      <c r="L18" s="50">
        <v>44804</v>
      </c>
      <c r="M18" s="82" t="s">
        <v>249</v>
      </c>
      <c r="N18" s="52">
        <v>0.5</v>
      </c>
      <c r="O18" s="53" t="s">
        <v>235</v>
      </c>
      <c r="P18" s="14" t="s">
        <v>186</v>
      </c>
      <c r="Q18" s="50">
        <v>44926</v>
      </c>
      <c r="R18" s="75" t="s">
        <v>289</v>
      </c>
      <c r="S18" s="42">
        <v>2</v>
      </c>
      <c r="T18" s="13">
        <f t="shared" si="0"/>
        <v>1</v>
      </c>
      <c r="U18" s="14" t="str">
        <f t="shared" si="1"/>
        <v>TERMINADA</v>
      </c>
      <c r="V18" s="82" t="s">
        <v>292</v>
      </c>
      <c r="W18" s="74" t="s">
        <v>129</v>
      </c>
    </row>
    <row r="19" spans="1:23" ht="181.2" customHeight="1">
      <c r="A19" s="39" t="s">
        <v>127</v>
      </c>
      <c r="B19" s="40" t="s">
        <v>23</v>
      </c>
      <c r="C19" s="47" t="s">
        <v>29</v>
      </c>
      <c r="D19" s="44" t="s">
        <v>85</v>
      </c>
      <c r="E19" s="12" t="s">
        <v>86</v>
      </c>
      <c r="F19" s="12" t="s">
        <v>87</v>
      </c>
      <c r="G19" s="42">
        <v>2</v>
      </c>
      <c r="H19" s="12" t="s">
        <v>88</v>
      </c>
      <c r="I19" s="12" t="s">
        <v>89</v>
      </c>
      <c r="J19" s="38">
        <v>44593</v>
      </c>
      <c r="K19" s="38">
        <v>44926</v>
      </c>
      <c r="L19" s="50">
        <v>44804</v>
      </c>
      <c r="M19" s="75" t="s">
        <v>242</v>
      </c>
      <c r="N19" s="52">
        <v>0.5</v>
      </c>
      <c r="O19" s="53" t="s">
        <v>235</v>
      </c>
      <c r="P19" s="42" t="s">
        <v>185</v>
      </c>
      <c r="Q19" s="50">
        <v>44926</v>
      </c>
      <c r="R19" s="75" t="s">
        <v>305</v>
      </c>
      <c r="S19" s="42">
        <v>1</v>
      </c>
      <c r="T19" s="13">
        <f t="shared" si="0"/>
        <v>0.5</v>
      </c>
      <c r="U19" s="14" t="str">
        <f>IF(S19="","",IF(Q19&gt;=K19,IF(T19=0%,"SIN INICIAR",IF(T19=100%,"TERMINADA",IF(T19&gt;0%,"INCUMPLIDA")))))</f>
        <v>INCUMPLIDA</v>
      </c>
      <c r="V19" s="80" t="s">
        <v>306</v>
      </c>
      <c r="W19" s="42" t="s">
        <v>185</v>
      </c>
    </row>
    <row r="20" spans="1:23" ht="171" customHeight="1">
      <c r="A20" s="39" t="s">
        <v>127</v>
      </c>
      <c r="B20" s="40" t="s">
        <v>23</v>
      </c>
      <c r="C20" s="47" t="s">
        <v>35</v>
      </c>
      <c r="D20" s="44" t="s">
        <v>90</v>
      </c>
      <c r="E20" s="12" t="s">
        <v>86</v>
      </c>
      <c r="F20" s="12" t="s">
        <v>91</v>
      </c>
      <c r="G20" s="42">
        <v>2</v>
      </c>
      <c r="H20" s="12" t="s">
        <v>88</v>
      </c>
      <c r="I20" s="12" t="s">
        <v>89</v>
      </c>
      <c r="J20" s="38">
        <v>44593</v>
      </c>
      <c r="K20" s="38">
        <v>44926</v>
      </c>
      <c r="L20" s="50">
        <v>44804</v>
      </c>
      <c r="M20" s="80" t="s">
        <v>260</v>
      </c>
      <c r="N20" s="52">
        <v>0.5</v>
      </c>
      <c r="O20" s="53" t="s">
        <v>235</v>
      </c>
      <c r="P20" s="42" t="s">
        <v>185</v>
      </c>
      <c r="Q20" s="50">
        <v>44926</v>
      </c>
      <c r="R20" s="75" t="s">
        <v>305</v>
      </c>
      <c r="S20" s="42">
        <v>1</v>
      </c>
      <c r="T20" s="13">
        <f t="shared" si="0"/>
        <v>0.5</v>
      </c>
      <c r="U20" s="14" t="str">
        <f>IF(S20="","",IF(Q20&gt;=K20,IF(T20=0%,"SIN INICIAR",IF(T20=100%,"TERMINADA",IF(T20&gt;0%,"INCUMPLIDA")))))</f>
        <v>INCUMPLIDA</v>
      </c>
      <c r="V20" s="80" t="s">
        <v>307</v>
      </c>
      <c r="W20" s="42" t="s">
        <v>185</v>
      </c>
    </row>
    <row r="21" spans="1:23" ht="183.6">
      <c r="A21" s="39" t="s">
        <v>127</v>
      </c>
      <c r="B21" s="40" t="s">
        <v>23</v>
      </c>
      <c r="C21" s="47" t="s">
        <v>92</v>
      </c>
      <c r="D21" s="44" t="s">
        <v>93</v>
      </c>
      <c r="E21" s="12" t="s">
        <v>86</v>
      </c>
      <c r="F21" s="12" t="s">
        <v>94</v>
      </c>
      <c r="G21" s="42">
        <v>2</v>
      </c>
      <c r="H21" s="12" t="s">
        <v>88</v>
      </c>
      <c r="I21" s="12" t="s">
        <v>89</v>
      </c>
      <c r="J21" s="38">
        <v>44593</v>
      </c>
      <c r="K21" s="38">
        <v>44926</v>
      </c>
      <c r="L21" s="50">
        <v>44804</v>
      </c>
      <c r="M21" s="80" t="s">
        <v>251</v>
      </c>
      <c r="N21" s="52">
        <v>0.5</v>
      </c>
      <c r="O21" s="53" t="s">
        <v>235</v>
      </c>
      <c r="P21" s="42" t="s">
        <v>185</v>
      </c>
      <c r="Q21" s="50">
        <v>44926</v>
      </c>
      <c r="R21" s="75" t="s">
        <v>308</v>
      </c>
      <c r="S21" s="42">
        <v>1</v>
      </c>
      <c r="T21" s="13">
        <f t="shared" si="0"/>
        <v>0.5</v>
      </c>
      <c r="U21" s="14" t="str">
        <f>IF(S21="","",IF(Q21&gt;=K21,IF(T21=0%,"SIN INICIAR",IF(T21=100%,"TERMINADA",IF(T21&gt;0%,"INCUMPLIDA")))))</f>
        <v>INCUMPLIDA</v>
      </c>
      <c r="V21" s="80" t="s">
        <v>309</v>
      </c>
      <c r="W21" s="42" t="s">
        <v>185</v>
      </c>
    </row>
    <row r="22" spans="1:23" ht="266.39999999999998" customHeight="1">
      <c r="A22" s="39" t="s">
        <v>127</v>
      </c>
      <c r="B22" s="40" t="s">
        <v>23</v>
      </c>
      <c r="C22" s="48" t="s">
        <v>95</v>
      </c>
      <c r="D22" s="44" t="s">
        <v>44</v>
      </c>
      <c r="E22" s="12" t="s">
        <v>45</v>
      </c>
      <c r="F22" s="12" t="s">
        <v>46</v>
      </c>
      <c r="G22" s="42">
        <v>2</v>
      </c>
      <c r="H22" s="12" t="s">
        <v>43</v>
      </c>
      <c r="I22" s="12" t="s">
        <v>53</v>
      </c>
      <c r="J22" s="49">
        <v>44593</v>
      </c>
      <c r="K22" s="49">
        <v>44926</v>
      </c>
      <c r="L22" s="50">
        <v>44804</v>
      </c>
      <c r="M22" s="83" t="s">
        <v>250</v>
      </c>
      <c r="N22" s="52">
        <v>0.5</v>
      </c>
      <c r="O22" s="53" t="s">
        <v>235</v>
      </c>
      <c r="P22" s="14" t="s">
        <v>186</v>
      </c>
      <c r="Q22" s="50">
        <v>44926</v>
      </c>
      <c r="R22" s="105" t="s">
        <v>272</v>
      </c>
      <c r="S22" s="42">
        <v>2</v>
      </c>
      <c r="T22" s="13">
        <f t="shared" si="0"/>
        <v>1</v>
      </c>
      <c r="U22" s="14" t="str">
        <f t="shared" si="1"/>
        <v>TERMINADA</v>
      </c>
      <c r="V22" s="83" t="s">
        <v>290</v>
      </c>
      <c r="W22" s="14" t="s">
        <v>186</v>
      </c>
    </row>
    <row r="23" spans="1:23" ht="153">
      <c r="A23" s="39" t="s">
        <v>127</v>
      </c>
      <c r="B23" s="40" t="s">
        <v>23</v>
      </c>
      <c r="C23" s="48" t="s">
        <v>174</v>
      </c>
      <c r="D23" s="44" t="s">
        <v>220</v>
      </c>
      <c r="E23" s="12" t="s">
        <v>221</v>
      </c>
      <c r="F23" s="12" t="s">
        <v>33</v>
      </c>
      <c r="G23" s="42">
        <v>1</v>
      </c>
      <c r="H23" s="12" t="s">
        <v>33</v>
      </c>
      <c r="I23" s="12" t="s">
        <v>34</v>
      </c>
      <c r="J23" s="49">
        <v>44593</v>
      </c>
      <c r="K23" s="49">
        <v>44834</v>
      </c>
      <c r="L23" s="50">
        <v>44804</v>
      </c>
      <c r="M23" s="80" t="s">
        <v>278</v>
      </c>
      <c r="N23" s="52">
        <v>0.5</v>
      </c>
      <c r="O23" s="53" t="s">
        <v>235</v>
      </c>
      <c r="P23" s="42" t="s">
        <v>185</v>
      </c>
      <c r="Q23" s="50">
        <v>44926</v>
      </c>
      <c r="R23" s="75" t="s">
        <v>279</v>
      </c>
      <c r="S23" s="42">
        <v>1</v>
      </c>
      <c r="T23" s="13">
        <f t="shared" ref="T23" si="2">IF(S23="","",IF(OR(G23=0,G23="",Q23=""),"",(S23*100%/G23)))</f>
        <v>1</v>
      </c>
      <c r="U23" s="14" t="str">
        <f>IF(S23="","",IF(Q23&gt;K23,IF(T23=0%,"SIN INICIAR",IF(T23=100%,"TERMINADA",IF(T23&gt;0%,"EN PROCESO")))))</f>
        <v>TERMINADA</v>
      </c>
      <c r="V23" s="80" t="s">
        <v>310</v>
      </c>
      <c r="W23" s="42" t="s">
        <v>185</v>
      </c>
    </row>
    <row r="24" spans="1:23" ht="109.2" customHeight="1">
      <c r="A24" s="39" t="s">
        <v>127</v>
      </c>
      <c r="B24" s="40" t="s">
        <v>24</v>
      </c>
      <c r="C24" s="47" t="s">
        <v>11</v>
      </c>
      <c r="D24" s="44" t="s">
        <v>112</v>
      </c>
      <c r="E24" s="12" t="s">
        <v>115</v>
      </c>
      <c r="F24" s="12" t="s">
        <v>114</v>
      </c>
      <c r="G24" s="42">
        <v>44</v>
      </c>
      <c r="H24" s="12" t="s">
        <v>113</v>
      </c>
      <c r="I24" s="12" t="s">
        <v>9</v>
      </c>
      <c r="J24" s="49">
        <v>44594</v>
      </c>
      <c r="K24" s="49">
        <v>44926</v>
      </c>
      <c r="L24" s="50">
        <v>44804</v>
      </c>
      <c r="M24" s="80" t="s">
        <v>243</v>
      </c>
      <c r="N24" s="52">
        <v>0.5</v>
      </c>
      <c r="O24" s="53" t="s">
        <v>235</v>
      </c>
      <c r="P24" s="42" t="s">
        <v>185</v>
      </c>
      <c r="Q24" s="50">
        <v>44926</v>
      </c>
      <c r="R24" s="76" t="s">
        <v>273</v>
      </c>
      <c r="S24" s="42">
        <v>38</v>
      </c>
      <c r="T24" s="13">
        <f t="shared" si="0"/>
        <v>0.86363636363636365</v>
      </c>
      <c r="U24" s="14" t="str">
        <f>IF(S24="","",IF(Q24&gt;=K24,IF(T24=0%,"SIN INICIAR",IF(T24=100%,"TERMINADA",IF(T24&gt;0%,"INCUMPLIDA")))))</f>
        <v>INCUMPLIDA</v>
      </c>
      <c r="V24" s="80" t="s">
        <v>274</v>
      </c>
      <c r="W24" s="42" t="s">
        <v>185</v>
      </c>
    </row>
    <row r="25" spans="1:23" ht="153">
      <c r="A25" s="39" t="s">
        <v>127</v>
      </c>
      <c r="B25" s="40" t="s">
        <v>40</v>
      </c>
      <c r="C25" s="47" t="s">
        <v>12</v>
      </c>
      <c r="D25" s="44" t="s">
        <v>75</v>
      </c>
      <c r="E25" s="12" t="s">
        <v>78</v>
      </c>
      <c r="F25" s="12" t="s">
        <v>76</v>
      </c>
      <c r="G25" s="42">
        <v>1</v>
      </c>
      <c r="H25" s="12" t="s">
        <v>76</v>
      </c>
      <c r="I25" s="12" t="s">
        <v>47</v>
      </c>
      <c r="J25" s="49">
        <v>44593</v>
      </c>
      <c r="K25" s="49">
        <v>44742</v>
      </c>
      <c r="L25" s="50">
        <v>44804</v>
      </c>
      <c r="M25" s="80" t="s">
        <v>261</v>
      </c>
      <c r="N25" s="52">
        <v>0.5</v>
      </c>
      <c r="O25" s="85" t="s">
        <v>236</v>
      </c>
      <c r="P25" s="42" t="s">
        <v>185</v>
      </c>
      <c r="Q25" s="50">
        <v>44926</v>
      </c>
      <c r="R25" s="75" t="s">
        <v>305</v>
      </c>
      <c r="S25" s="42">
        <v>0.5</v>
      </c>
      <c r="T25" s="13">
        <f t="shared" si="0"/>
        <v>0.5</v>
      </c>
      <c r="U25" s="14" t="str">
        <f>IF(S25="","",IF(Q25&gt;K25,IF(T25=0%,"SIN INICIAR",IF(T25=100%,"TERMINADA",IF(T25&lt;100%,"INCUMPLIDA")))))</f>
        <v>INCUMPLIDA</v>
      </c>
      <c r="V25" s="80" t="s">
        <v>311</v>
      </c>
      <c r="W25" s="42" t="s">
        <v>185</v>
      </c>
    </row>
    <row r="26" spans="1:23" ht="112.2">
      <c r="A26" s="39" t="s">
        <v>127</v>
      </c>
      <c r="B26" s="40" t="s">
        <v>25</v>
      </c>
      <c r="C26" s="47" t="s">
        <v>14</v>
      </c>
      <c r="D26" s="44" t="s">
        <v>107</v>
      </c>
      <c r="E26" s="12" t="s">
        <v>177</v>
      </c>
      <c r="F26" s="12" t="s">
        <v>48</v>
      </c>
      <c r="G26" s="42">
        <v>11</v>
      </c>
      <c r="H26" s="12" t="s">
        <v>16</v>
      </c>
      <c r="I26" s="12" t="s">
        <v>9</v>
      </c>
      <c r="J26" s="49">
        <v>44593</v>
      </c>
      <c r="K26" s="49">
        <v>44926</v>
      </c>
      <c r="L26" s="50">
        <v>44804</v>
      </c>
      <c r="M26" s="80" t="s">
        <v>244</v>
      </c>
      <c r="N26" s="52">
        <v>0.63600000000000001</v>
      </c>
      <c r="O26" s="53" t="s">
        <v>235</v>
      </c>
      <c r="P26" s="42" t="s">
        <v>185</v>
      </c>
      <c r="Q26" s="50">
        <v>44926</v>
      </c>
      <c r="R26" s="75" t="s">
        <v>275</v>
      </c>
      <c r="S26" s="42">
        <v>11</v>
      </c>
      <c r="T26" s="13">
        <f t="shared" si="0"/>
        <v>1</v>
      </c>
      <c r="U26" s="14" t="str">
        <f t="shared" si="1"/>
        <v>TERMINADA</v>
      </c>
      <c r="V26" s="80" t="s">
        <v>312</v>
      </c>
      <c r="W26" s="42" t="s">
        <v>185</v>
      </c>
    </row>
    <row r="27" spans="1:23" ht="93.6" customHeight="1">
      <c r="A27" s="39" t="s">
        <v>184</v>
      </c>
      <c r="B27" s="40" t="s">
        <v>61</v>
      </c>
      <c r="C27" s="43" t="s">
        <v>27</v>
      </c>
      <c r="D27" s="44" t="s">
        <v>222</v>
      </c>
      <c r="E27" s="12" t="s">
        <v>223</v>
      </c>
      <c r="F27" s="12" t="s">
        <v>224</v>
      </c>
      <c r="G27" s="42">
        <v>2</v>
      </c>
      <c r="H27" s="12" t="s">
        <v>228</v>
      </c>
      <c r="I27" s="12" t="s">
        <v>34</v>
      </c>
      <c r="J27" s="38">
        <v>44743</v>
      </c>
      <c r="K27" s="38">
        <v>44926</v>
      </c>
      <c r="L27" s="50">
        <v>44804</v>
      </c>
      <c r="M27" s="80" t="s">
        <v>245</v>
      </c>
      <c r="N27" s="52">
        <v>0.5</v>
      </c>
      <c r="O27" s="53" t="s">
        <v>235</v>
      </c>
      <c r="P27" s="42" t="s">
        <v>185</v>
      </c>
      <c r="Q27" s="50">
        <v>44926</v>
      </c>
      <c r="R27" s="75" t="s">
        <v>280</v>
      </c>
      <c r="S27" s="42">
        <v>2</v>
      </c>
      <c r="T27" s="13">
        <f t="shared" si="0"/>
        <v>1</v>
      </c>
      <c r="U27" s="14" t="str">
        <f t="shared" si="1"/>
        <v>TERMINADA</v>
      </c>
      <c r="V27" s="80" t="s">
        <v>313</v>
      </c>
      <c r="W27" s="42" t="s">
        <v>185</v>
      </c>
    </row>
    <row r="28" spans="1:23" ht="112.2">
      <c r="A28" s="39" t="s">
        <v>184</v>
      </c>
      <c r="B28" s="40" t="s">
        <v>61</v>
      </c>
      <c r="C28" s="43" t="s">
        <v>35</v>
      </c>
      <c r="D28" s="44" t="s">
        <v>100</v>
      </c>
      <c r="E28" s="12" t="s">
        <v>178</v>
      </c>
      <c r="F28" s="12" t="s">
        <v>102</v>
      </c>
      <c r="G28" s="42">
        <v>4</v>
      </c>
      <c r="H28" s="12" t="s">
        <v>101</v>
      </c>
      <c r="I28" s="12" t="s">
        <v>34</v>
      </c>
      <c r="J28" s="38">
        <v>44593</v>
      </c>
      <c r="K28" s="38">
        <v>44926</v>
      </c>
      <c r="L28" s="50">
        <v>44804</v>
      </c>
      <c r="M28" s="75" t="s">
        <v>239</v>
      </c>
      <c r="N28" s="52">
        <v>0.75</v>
      </c>
      <c r="O28" s="53" t="s">
        <v>235</v>
      </c>
      <c r="P28" s="42" t="s">
        <v>314</v>
      </c>
      <c r="Q28" s="50">
        <v>44926</v>
      </c>
      <c r="R28" s="75" t="s">
        <v>315</v>
      </c>
      <c r="S28" s="42">
        <v>4</v>
      </c>
      <c r="T28" s="13">
        <f t="shared" si="0"/>
        <v>1</v>
      </c>
      <c r="U28" s="14" t="str">
        <f t="shared" si="1"/>
        <v>TERMINADA</v>
      </c>
      <c r="V28" s="75" t="s">
        <v>316</v>
      </c>
      <c r="W28" s="42" t="s">
        <v>293</v>
      </c>
    </row>
    <row r="29" spans="1:23" ht="193.8">
      <c r="A29" s="39" t="s">
        <v>184</v>
      </c>
      <c r="B29" s="40" t="s">
        <v>61</v>
      </c>
      <c r="C29" s="43" t="s">
        <v>92</v>
      </c>
      <c r="D29" s="44" t="s">
        <v>103</v>
      </c>
      <c r="E29" s="12" t="s">
        <v>104</v>
      </c>
      <c r="F29" s="12" t="s">
        <v>105</v>
      </c>
      <c r="G29" s="42">
        <v>3</v>
      </c>
      <c r="H29" s="12" t="s">
        <v>105</v>
      </c>
      <c r="I29" s="12" t="s">
        <v>34</v>
      </c>
      <c r="J29" s="38">
        <v>44593</v>
      </c>
      <c r="K29" s="38">
        <v>44926</v>
      </c>
      <c r="L29" s="50">
        <v>44804</v>
      </c>
      <c r="M29" s="75" t="s">
        <v>262</v>
      </c>
      <c r="N29" s="52">
        <v>0</v>
      </c>
      <c r="O29" s="54" t="s">
        <v>237</v>
      </c>
      <c r="P29" s="42" t="s">
        <v>314</v>
      </c>
      <c r="Q29" s="50">
        <v>44926</v>
      </c>
      <c r="R29" s="106" t="s">
        <v>294</v>
      </c>
      <c r="S29" s="42">
        <v>2</v>
      </c>
      <c r="T29" s="13">
        <f t="shared" si="0"/>
        <v>0.66666666666666663</v>
      </c>
      <c r="U29" s="14" t="str">
        <f>IF(S29="","",IF(Q29&gt;=K29,IF(T29=0%,"SIN INICIAR",IF(T29=100%,"TERMINADA",IF(T29&lt;100%,"INCUMPLIDA")))))</f>
        <v>INCUMPLIDA</v>
      </c>
      <c r="V29" s="107" t="s">
        <v>317</v>
      </c>
      <c r="W29" s="42" t="s">
        <v>293</v>
      </c>
    </row>
    <row r="30" spans="1:23" ht="91.8">
      <c r="A30" s="39" t="s">
        <v>184</v>
      </c>
      <c r="B30" s="40" t="s">
        <v>61</v>
      </c>
      <c r="C30" s="43" t="s">
        <v>95</v>
      </c>
      <c r="D30" s="44" t="s">
        <v>179</v>
      </c>
      <c r="E30" s="12" t="s">
        <v>180</v>
      </c>
      <c r="F30" s="12" t="s">
        <v>181</v>
      </c>
      <c r="G30" s="42">
        <v>2</v>
      </c>
      <c r="H30" s="12" t="s">
        <v>181</v>
      </c>
      <c r="I30" s="12" t="s">
        <v>182</v>
      </c>
      <c r="J30" s="38">
        <v>44593</v>
      </c>
      <c r="K30" s="38">
        <v>44926</v>
      </c>
      <c r="L30" s="50">
        <v>44804</v>
      </c>
      <c r="M30" s="75" t="s">
        <v>248</v>
      </c>
      <c r="N30" s="52">
        <v>0.5</v>
      </c>
      <c r="O30" s="53" t="s">
        <v>235</v>
      </c>
      <c r="P30" s="42" t="s">
        <v>314</v>
      </c>
      <c r="Q30" s="50">
        <v>44926</v>
      </c>
      <c r="R30" s="75" t="s">
        <v>318</v>
      </c>
      <c r="S30" s="42">
        <v>2</v>
      </c>
      <c r="T30" s="13">
        <f t="shared" si="0"/>
        <v>1</v>
      </c>
      <c r="U30" s="14" t="str">
        <f t="shared" si="1"/>
        <v>TERMINADA</v>
      </c>
      <c r="V30" s="75" t="s">
        <v>319</v>
      </c>
      <c r="W30" s="42" t="s">
        <v>293</v>
      </c>
    </row>
    <row r="31" spans="1:23" ht="186.75" customHeight="1">
      <c r="A31" s="39" t="s">
        <v>184</v>
      </c>
      <c r="B31" s="40" t="s">
        <v>61</v>
      </c>
      <c r="C31" s="43" t="s">
        <v>174</v>
      </c>
      <c r="D31" s="44" t="s">
        <v>225</v>
      </c>
      <c r="E31" s="12" t="s">
        <v>226</v>
      </c>
      <c r="F31" s="12" t="s">
        <v>33</v>
      </c>
      <c r="G31" s="42">
        <v>1</v>
      </c>
      <c r="H31" s="12" t="s">
        <v>33</v>
      </c>
      <c r="I31" s="12" t="s">
        <v>34</v>
      </c>
      <c r="J31" s="49">
        <v>44593</v>
      </c>
      <c r="K31" s="49">
        <v>44834</v>
      </c>
      <c r="L31" s="50">
        <v>44804</v>
      </c>
      <c r="M31" s="80" t="s">
        <v>263</v>
      </c>
      <c r="N31" s="52">
        <v>0.3</v>
      </c>
      <c r="O31" s="53" t="s">
        <v>235</v>
      </c>
      <c r="P31" s="42" t="s">
        <v>185</v>
      </c>
      <c r="Q31" s="50">
        <v>44926</v>
      </c>
      <c r="R31" s="75" t="s">
        <v>320</v>
      </c>
      <c r="S31" s="42">
        <v>1</v>
      </c>
      <c r="T31" s="13">
        <f t="shared" si="0"/>
        <v>1</v>
      </c>
      <c r="U31" s="14" t="str">
        <f>IF(S31="","",IF(Q31&gt;K31,IF(T31=0%,"SIN INICIAR",IF(T31=100%,"TERMINADA",IF(T31&gt;0%,"EN PROCESO")))))</f>
        <v>TERMINADA</v>
      </c>
      <c r="V31" s="80" t="s">
        <v>321</v>
      </c>
      <c r="W31" s="42" t="s">
        <v>185</v>
      </c>
    </row>
    <row r="32" spans="1:23" ht="171.6" customHeight="1">
      <c r="A32" s="39" t="s">
        <v>184</v>
      </c>
      <c r="B32" s="40" t="s">
        <v>227</v>
      </c>
      <c r="C32" s="43" t="s">
        <v>11</v>
      </c>
      <c r="D32" s="44" t="s">
        <v>49</v>
      </c>
      <c r="E32" s="12" t="s">
        <v>50</v>
      </c>
      <c r="F32" s="12" t="s">
        <v>41</v>
      </c>
      <c r="G32" s="42">
        <v>2</v>
      </c>
      <c r="H32" s="12" t="s">
        <v>79</v>
      </c>
      <c r="I32" s="12" t="s">
        <v>183</v>
      </c>
      <c r="J32" s="38">
        <v>44593</v>
      </c>
      <c r="K32" s="38">
        <v>44926</v>
      </c>
      <c r="L32" s="50">
        <v>44804</v>
      </c>
      <c r="M32" s="81" t="s">
        <v>264</v>
      </c>
      <c r="N32" s="52">
        <v>0.5</v>
      </c>
      <c r="O32" s="53" t="s">
        <v>235</v>
      </c>
      <c r="P32" s="73" t="s">
        <v>322</v>
      </c>
      <c r="Q32" s="50">
        <v>44926</v>
      </c>
      <c r="R32" s="84" t="s">
        <v>295</v>
      </c>
      <c r="S32" s="42">
        <v>2</v>
      </c>
      <c r="T32" s="13">
        <f t="shared" si="0"/>
        <v>1</v>
      </c>
      <c r="U32" s="14" t="str">
        <f t="shared" si="1"/>
        <v>TERMINADA</v>
      </c>
      <c r="V32" s="81" t="s">
        <v>323</v>
      </c>
      <c r="W32" s="73" t="s">
        <v>293</v>
      </c>
    </row>
  </sheetData>
  <sheetProtection formatCells="0" formatColumns="0" formatRows="0"/>
  <autoFilter ref="A5:W32" xr:uid="{3C9E6709-48D9-4F3C-A97E-AB30CFAE555D}">
    <filterColumn colId="2" showButton="0"/>
  </autoFilter>
  <mergeCells count="16">
    <mergeCell ref="D2:K2"/>
    <mergeCell ref="L2:V2"/>
    <mergeCell ref="A4:A5"/>
    <mergeCell ref="A2:C2"/>
    <mergeCell ref="J9:K9"/>
    <mergeCell ref="B4:B5"/>
    <mergeCell ref="C4:D5"/>
    <mergeCell ref="E4:E5"/>
    <mergeCell ref="F4:F5"/>
    <mergeCell ref="G4:G5"/>
    <mergeCell ref="H4:H5"/>
    <mergeCell ref="Q4:W4"/>
    <mergeCell ref="L4:P4"/>
    <mergeCell ref="I4:I5"/>
    <mergeCell ref="J4:J5"/>
    <mergeCell ref="K4:K5"/>
  </mergeCells>
  <conditionalFormatting sqref="U6:U32">
    <cfRule type="containsText" dxfId="9" priority="2" operator="containsText" text="TERMINADA EXTEMPORÁNEA">
      <formula>NOT(ISERROR(SEARCH("TERMINADA EXTEMPORÁNEA",U6)))</formula>
    </cfRule>
    <cfRule type="containsText" dxfId="8" priority="3" operator="containsText" text="TERMINADA">
      <formula>NOT(ISERROR(SEARCH("TERMINADA",U6)))</formula>
    </cfRule>
    <cfRule type="containsText" dxfId="7" priority="4" operator="containsText" text="EN PROCESO">
      <formula>NOT(ISERROR(SEARCH("EN PROCESO",U6)))</formula>
    </cfRule>
    <cfRule type="containsText" dxfId="6" priority="5" operator="containsText" text="SIN INICIAR">
      <formula>NOT(ISERROR(SEARCH("SIN INICIAR",U6)))</formula>
    </cfRule>
  </conditionalFormatting>
  <conditionalFormatting sqref="U1:U1048576">
    <cfRule type="containsText" dxfId="5" priority="1" operator="containsText" text="INCUMPLIDA">
      <formula>NOT(ISERROR(SEARCH("INCUMPLIDA",U1)))</formula>
    </cfRule>
  </conditionalFormatting>
  <printOptions horizontalCentered="1"/>
  <pageMargins left="0.31496062992125984" right="0.17" top="0.39370078740157483" bottom="0.39370078740157483" header="0.31496062992125984" footer="0.31496062992125984"/>
  <pageSetup scale="70" orientation="portrait" r:id="rId1"/>
  <ignoredErrors>
    <ignoredError sqref="U25 U8:U9 U19 U31 U29"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Hoja1!$B$2:$B$50</xm:f>
          </x14:formula1>
          <xm:sqref>S6:S32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23"/>
  <sheetViews>
    <sheetView showGridLines="0" topLeftCell="A13" zoomScale="90" zoomScaleNormal="90" workbookViewId="0">
      <selection activeCell="AD21" sqref="AD21"/>
    </sheetView>
  </sheetViews>
  <sheetFormatPr baseColWidth="10" defaultColWidth="10.6640625" defaultRowHeight="0" customHeight="1" zeroHeight="1"/>
  <cols>
    <col min="1" max="1" width="17.44140625" style="55" customWidth="1"/>
    <col min="2" max="2" width="10.33203125" style="55" customWidth="1"/>
    <col min="3" max="3" width="1.33203125" style="55" customWidth="1"/>
    <col min="4" max="4" width="21.44140625" style="55" customWidth="1"/>
    <col min="5" max="5" width="12.6640625" style="55" customWidth="1"/>
    <col min="6" max="6" width="17.33203125" style="55" customWidth="1"/>
    <col min="7" max="7" width="16.109375" style="55" customWidth="1"/>
    <col min="8" max="9" width="10.33203125" style="55" customWidth="1"/>
    <col min="10" max="10" width="4.6640625" style="55" customWidth="1"/>
    <col min="11" max="12" width="10.77734375" style="55" customWidth="1"/>
    <col min="13" max="13" width="5.77734375" style="55" customWidth="1"/>
    <col min="14" max="14" width="11.77734375" style="55" customWidth="1"/>
    <col min="15" max="15" width="14.33203125" style="55" customWidth="1"/>
    <col min="16" max="16" width="10.44140625" style="55" customWidth="1"/>
    <col min="17" max="17" width="8" style="55" customWidth="1"/>
    <col min="18" max="18" width="15.33203125" style="55" customWidth="1"/>
    <col min="19" max="20" width="18" style="55" customWidth="1"/>
    <col min="21" max="21" width="51" style="55" customWidth="1"/>
    <col min="22" max="23" width="18" style="55" customWidth="1"/>
    <col min="24" max="24" width="0" style="59" hidden="1"/>
    <col min="25" max="25" width="18" style="55" customWidth="1"/>
    <col min="26" max="26" width="17.77734375" style="55" customWidth="1"/>
    <col min="27" max="27" width="40.6640625" style="55" customWidth="1"/>
    <col min="28" max="30" width="17.77734375" style="55" customWidth="1"/>
    <col min="31" max="31" width="60.77734375" style="55" customWidth="1"/>
    <col min="32" max="32" width="17.77734375" style="55" customWidth="1"/>
    <col min="33" max="16384" width="10.6640625" style="55"/>
  </cols>
  <sheetData>
    <row r="1" spans="1:28" ht="8.25" customHeight="1" thickBot="1"/>
    <row r="2" spans="1:28" ht="76.95" customHeight="1" thickBot="1">
      <c r="A2" s="162" t="s">
        <v>133</v>
      </c>
      <c r="B2" s="163"/>
      <c r="C2" s="164" t="s">
        <v>234</v>
      </c>
      <c r="D2" s="164"/>
      <c r="E2" s="164"/>
      <c r="F2" s="164"/>
      <c r="G2" s="164"/>
      <c r="H2" s="164"/>
      <c r="I2" s="164"/>
      <c r="J2" s="164"/>
      <c r="K2" s="164"/>
      <c r="L2" s="164"/>
      <c r="M2" s="164"/>
      <c r="N2" s="164"/>
      <c r="O2" s="164"/>
      <c r="P2" s="164"/>
      <c r="Q2" s="164"/>
      <c r="R2" s="164"/>
      <c r="S2" s="60"/>
      <c r="T2" s="61"/>
      <c r="U2" s="61"/>
      <c r="V2" s="61"/>
      <c r="W2" s="61"/>
      <c r="Y2" s="61"/>
      <c r="Z2" s="61"/>
      <c r="AA2" s="61"/>
      <c r="AB2" s="61"/>
    </row>
    <row r="3" spans="1:28" ht="8.25" customHeight="1" thickBot="1">
      <c r="A3" s="62"/>
      <c r="B3" s="62"/>
      <c r="C3" s="62"/>
      <c r="D3" s="62"/>
      <c r="E3" s="62"/>
      <c r="F3" s="62"/>
      <c r="G3" s="62"/>
      <c r="H3" s="62"/>
      <c r="I3" s="62"/>
      <c r="J3" s="62"/>
      <c r="K3" s="62"/>
      <c r="L3" s="62"/>
      <c r="M3" s="62"/>
      <c r="N3" s="62"/>
      <c r="O3" s="62"/>
      <c r="P3" s="62"/>
      <c r="Q3" s="61"/>
      <c r="R3" s="61"/>
      <c r="S3" s="61"/>
      <c r="T3" s="61"/>
      <c r="U3" s="61"/>
      <c r="V3" s="61"/>
      <c r="W3" s="61"/>
      <c r="Y3" s="61"/>
      <c r="Z3" s="61"/>
      <c r="AA3" s="61"/>
      <c r="AB3" s="61"/>
    </row>
    <row r="4" spans="1:28" ht="30" customHeight="1">
      <c r="A4" s="165" t="s">
        <v>238</v>
      </c>
      <c r="B4" s="166"/>
      <c r="C4" s="166"/>
      <c r="D4" s="166"/>
      <c r="E4" s="166"/>
      <c r="F4" s="166"/>
      <c r="G4" s="166"/>
      <c r="H4" s="166"/>
      <c r="I4" s="166"/>
      <c r="J4" s="166"/>
      <c r="K4" s="166"/>
      <c r="L4" s="166"/>
      <c r="M4" s="166"/>
      <c r="N4" s="166"/>
      <c r="O4" s="166"/>
      <c r="P4" s="166"/>
      <c r="Q4" s="166"/>
      <c r="R4" s="166"/>
      <c r="S4" s="167"/>
      <c r="T4" s="63"/>
      <c r="U4" s="63"/>
      <c r="V4" s="63"/>
      <c r="W4" s="63"/>
      <c r="Y4" s="63"/>
      <c r="Z4" s="63"/>
      <c r="AA4" s="63"/>
      <c r="AB4" s="63"/>
    </row>
    <row r="5" spans="1:28" s="65" customFormat="1" ht="30" customHeight="1" thickBot="1">
      <c r="A5" s="168" t="s">
        <v>58</v>
      </c>
      <c r="B5" s="169"/>
      <c r="C5" s="170" t="s">
        <v>59</v>
      </c>
      <c r="D5" s="171"/>
      <c r="E5" s="171"/>
      <c r="F5" s="171"/>
      <c r="G5" s="171"/>
      <c r="H5" s="171"/>
      <c r="I5" s="171"/>
      <c r="J5" s="171"/>
      <c r="K5" s="171"/>
      <c r="L5" s="171"/>
      <c r="M5" s="171"/>
      <c r="N5" s="171"/>
      <c r="O5" s="171"/>
      <c r="P5" s="171"/>
      <c r="Q5" s="171"/>
      <c r="R5" s="171"/>
      <c r="S5" s="172"/>
      <c r="T5" s="64"/>
      <c r="U5" s="64"/>
      <c r="V5" s="64"/>
      <c r="W5" s="64"/>
      <c r="Y5" s="64"/>
      <c r="Z5" s="64"/>
      <c r="AA5" s="64"/>
      <c r="AB5" s="64"/>
    </row>
    <row r="6" spans="1:28" ht="8.25" customHeight="1">
      <c r="A6" s="62"/>
      <c r="B6" s="62"/>
      <c r="C6" s="62"/>
      <c r="D6" s="62"/>
      <c r="E6" s="62"/>
      <c r="F6" s="62"/>
      <c r="G6" s="62"/>
      <c r="H6" s="62"/>
      <c r="I6" s="62"/>
      <c r="J6" s="62"/>
      <c r="K6" s="62"/>
      <c r="L6" s="62"/>
      <c r="M6" s="62"/>
      <c r="N6" s="62"/>
      <c r="O6" s="62"/>
      <c r="P6" s="62"/>
      <c r="Q6" s="61"/>
      <c r="R6" s="61"/>
      <c r="S6" s="61"/>
      <c r="T6" s="61"/>
      <c r="U6" s="61"/>
      <c r="V6" s="61"/>
      <c r="W6" s="61"/>
      <c r="Y6" s="61"/>
      <c r="Z6" s="61"/>
      <c r="AA6" s="61"/>
      <c r="AB6" s="61"/>
    </row>
    <row r="7" spans="1:28" ht="24.9" customHeight="1">
      <c r="A7" s="160" t="s">
        <v>135</v>
      </c>
      <c r="B7" s="160"/>
      <c r="C7" s="161" t="s">
        <v>136</v>
      </c>
      <c r="D7" s="161"/>
      <c r="E7" s="161"/>
      <c r="F7" s="161"/>
      <c r="G7" s="161"/>
      <c r="H7" s="161"/>
      <c r="I7" s="61"/>
      <c r="J7" s="61"/>
      <c r="K7" s="61"/>
      <c r="L7" s="61"/>
      <c r="M7" s="61"/>
      <c r="N7" s="61"/>
      <c r="O7" s="61"/>
      <c r="P7" s="61"/>
      <c r="Q7" s="61"/>
      <c r="R7" s="61"/>
      <c r="S7" s="61"/>
      <c r="T7" s="61"/>
      <c r="U7" s="61"/>
      <c r="V7" s="61"/>
      <c r="W7" s="61"/>
      <c r="Y7" s="61"/>
      <c r="Z7" s="61"/>
      <c r="AA7" s="61"/>
      <c r="AB7" s="61"/>
    </row>
    <row r="8" spans="1:28" ht="9" customHeight="1">
      <c r="A8" s="61"/>
      <c r="B8" s="61"/>
      <c r="C8" s="61"/>
      <c r="D8" s="61"/>
      <c r="E8" s="61"/>
      <c r="F8" s="61"/>
      <c r="G8" s="61"/>
      <c r="H8" s="61"/>
      <c r="I8" s="61"/>
      <c r="J8" s="61"/>
      <c r="K8" s="160" t="s">
        <v>137</v>
      </c>
      <c r="L8" s="160"/>
      <c r="M8" s="160"/>
      <c r="N8" s="161" t="s">
        <v>138</v>
      </c>
      <c r="O8" s="161"/>
      <c r="P8" s="161"/>
      <c r="Q8" s="61"/>
      <c r="R8" s="61"/>
      <c r="S8" s="61"/>
      <c r="T8" s="61"/>
      <c r="U8" s="61"/>
      <c r="V8" s="61"/>
      <c r="W8" s="61"/>
      <c r="Y8" s="61"/>
      <c r="Z8" s="61"/>
      <c r="AA8" s="61"/>
      <c r="AB8" s="61"/>
    </row>
    <row r="9" spans="1:28" ht="15.9" customHeight="1">
      <c r="A9" s="160" t="s">
        <v>139</v>
      </c>
      <c r="B9" s="160"/>
      <c r="C9" s="161" t="s">
        <v>140</v>
      </c>
      <c r="D9" s="161"/>
      <c r="E9" s="161"/>
      <c r="F9" s="161"/>
      <c r="G9" s="161"/>
      <c r="H9" s="161"/>
      <c r="I9" s="61"/>
      <c r="J9" s="61"/>
      <c r="K9" s="160"/>
      <c r="L9" s="160"/>
      <c r="M9" s="160"/>
      <c r="N9" s="161"/>
      <c r="O9" s="161"/>
      <c r="P9" s="161"/>
      <c r="Q9" s="61"/>
      <c r="R9" s="61"/>
      <c r="S9" s="61"/>
      <c r="T9" s="61"/>
      <c r="U9" s="61"/>
      <c r="V9" s="61"/>
      <c r="W9" s="61"/>
      <c r="Y9" s="61"/>
      <c r="Z9" s="61"/>
      <c r="AA9" s="61"/>
      <c r="AB9" s="61"/>
    </row>
    <row r="10" spans="1:28" ht="9" customHeight="1">
      <c r="A10" s="160"/>
      <c r="B10" s="160"/>
      <c r="C10" s="161"/>
      <c r="D10" s="161"/>
      <c r="E10" s="161"/>
      <c r="F10" s="161"/>
      <c r="G10" s="161"/>
      <c r="H10" s="161"/>
      <c r="I10" s="61"/>
      <c r="J10" s="61"/>
      <c r="K10" s="61"/>
      <c r="L10" s="61"/>
      <c r="M10" s="61"/>
      <c r="N10" s="61"/>
      <c r="O10" s="61"/>
      <c r="P10" s="61"/>
      <c r="Q10" s="61"/>
      <c r="R10" s="61"/>
      <c r="S10" s="61"/>
      <c r="T10" s="61"/>
      <c r="U10" s="61"/>
      <c r="V10" s="61"/>
      <c r="W10" s="61"/>
      <c r="Y10" s="61"/>
      <c r="Z10" s="61"/>
      <c r="AA10" s="61"/>
      <c r="AB10" s="61"/>
    </row>
    <row r="11" spans="1:28" ht="9" customHeight="1">
      <c r="A11" s="61"/>
      <c r="B11" s="61"/>
      <c r="C11" s="61"/>
      <c r="D11" s="61"/>
      <c r="E11" s="61"/>
      <c r="F11" s="61"/>
      <c r="G11" s="61"/>
      <c r="H11" s="61"/>
      <c r="I11" s="61"/>
      <c r="J11" s="61"/>
      <c r="K11" s="160" t="s">
        <v>141</v>
      </c>
      <c r="L11" s="160"/>
      <c r="M11" s="160"/>
      <c r="N11" s="161">
        <v>2022</v>
      </c>
      <c r="O11" s="161"/>
      <c r="P11" s="161"/>
      <c r="Q11" s="61"/>
      <c r="R11" s="61"/>
      <c r="S11" s="61"/>
      <c r="T11" s="61"/>
      <c r="U11" s="61"/>
      <c r="V11" s="61"/>
      <c r="W11" s="61"/>
      <c r="Y11" s="61"/>
      <c r="Z11" s="61"/>
      <c r="AA11" s="61"/>
      <c r="AB11" s="61"/>
    </row>
    <row r="12" spans="1:28" ht="15.9" customHeight="1">
      <c r="A12" s="160" t="s">
        <v>142</v>
      </c>
      <c r="B12" s="160"/>
      <c r="C12" s="161" t="s">
        <v>143</v>
      </c>
      <c r="D12" s="161"/>
      <c r="E12" s="161"/>
      <c r="F12" s="161"/>
      <c r="G12" s="161"/>
      <c r="H12" s="161"/>
      <c r="I12" s="61"/>
      <c r="J12" s="61"/>
      <c r="K12" s="160"/>
      <c r="L12" s="160"/>
      <c r="M12" s="160"/>
      <c r="N12" s="161"/>
      <c r="O12" s="161"/>
      <c r="P12" s="161"/>
      <c r="Q12" s="61"/>
      <c r="R12" s="61"/>
      <c r="S12" s="61"/>
      <c r="T12" s="61"/>
      <c r="U12" s="61"/>
      <c r="V12" s="61"/>
      <c r="W12" s="61"/>
      <c r="Y12" s="61"/>
      <c r="Z12" s="61"/>
      <c r="AA12" s="61"/>
      <c r="AB12" s="61"/>
    </row>
    <row r="13" spans="1:28" ht="6" customHeight="1">
      <c r="A13" s="160"/>
      <c r="B13" s="160"/>
      <c r="C13" s="161"/>
      <c r="D13" s="161"/>
      <c r="E13" s="161"/>
      <c r="F13" s="161"/>
      <c r="G13" s="161"/>
      <c r="H13" s="161"/>
      <c r="I13" s="61"/>
      <c r="J13" s="61"/>
      <c r="K13" s="61"/>
      <c r="L13" s="61"/>
      <c r="M13" s="61"/>
      <c r="N13" s="61"/>
      <c r="O13" s="61"/>
      <c r="P13" s="61"/>
      <c r="Q13" s="61"/>
      <c r="R13" s="61"/>
      <c r="S13" s="61"/>
      <c r="T13" s="61"/>
      <c r="U13" s="61"/>
      <c r="V13" s="61"/>
      <c r="W13" s="61"/>
      <c r="Y13" s="61"/>
      <c r="Z13" s="61"/>
      <c r="AA13" s="61"/>
      <c r="AB13" s="61"/>
    </row>
    <row r="14" spans="1:28" ht="3" customHeight="1">
      <c r="A14" s="160"/>
      <c r="B14" s="160"/>
      <c r="C14" s="161"/>
      <c r="D14" s="161"/>
      <c r="E14" s="161"/>
      <c r="F14" s="161"/>
      <c r="G14" s="161"/>
      <c r="H14" s="161"/>
      <c r="I14" s="61"/>
      <c r="J14" s="61"/>
      <c r="K14" s="173" t="s">
        <v>133</v>
      </c>
      <c r="L14" s="173"/>
      <c r="M14" s="173"/>
      <c r="N14" s="173"/>
      <c r="O14" s="173"/>
      <c r="P14" s="173"/>
      <c r="Q14" s="61"/>
      <c r="R14" s="61"/>
      <c r="S14" s="61"/>
      <c r="T14" s="61"/>
      <c r="U14" s="61"/>
      <c r="V14" s="61"/>
      <c r="W14" s="61"/>
      <c r="Y14" s="61"/>
      <c r="Z14" s="61"/>
      <c r="AA14" s="61"/>
      <c r="AB14" s="61"/>
    </row>
    <row r="15" spans="1:28" ht="11.1" customHeight="1">
      <c r="A15" s="61"/>
      <c r="B15" s="61"/>
      <c r="C15" s="61"/>
      <c r="D15" s="61"/>
      <c r="E15" s="61"/>
      <c r="F15" s="61"/>
      <c r="G15" s="61"/>
      <c r="H15" s="61"/>
      <c r="I15" s="61"/>
      <c r="J15" s="61"/>
      <c r="K15" s="173"/>
      <c r="L15" s="173"/>
      <c r="M15" s="173"/>
      <c r="N15" s="173"/>
      <c r="O15" s="173"/>
      <c r="P15" s="173"/>
      <c r="Q15" s="61"/>
      <c r="R15" s="61"/>
      <c r="S15" s="61"/>
      <c r="T15" s="61"/>
      <c r="U15" s="61"/>
      <c r="V15" s="61"/>
      <c r="W15" s="61"/>
      <c r="Y15" s="61"/>
      <c r="Z15" s="61"/>
      <c r="AA15" s="61"/>
      <c r="AB15" s="61"/>
    </row>
    <row r="16" spans="1:28" ht="6" customHeight="1">
      <c r="A16" s="160" t="s">
        <v>144</v>
      </c>
      <c r="B16" s="160"/>
      <c r="C16" s="161" t="s">
        <v>145</v>
      </c>
      <c r="D16" s="161"/>
      <c r="E16" s="161"/>
      <c r="F16" s="161"/>
      <c r="G16" s="161"/>
      <c r="H16" s="161"/>
      <c r="I16" s="61"/>
      <c r="J16" s="61"/>
      <c r="K16" s="173"/>
      <c r="L16" s="173"/>
      <c r="M16" s="173"/>
      <c r="N16" s="173"/>
      <c r="O16" s="173"/>
      <c r="P16" s="173"/>
      <c r="Q16" s="61"/>
      <c r="R16" s="61"/>
      <c r="S16" s="61"/>
      <c r="T16" s="61"/>
      <c r="U16" s="61"/>
      <c r="V16" s="61"/>
      <c r="W16" s="61"/>
      <c r="Y16" s="61"/>
      <c r="Z16" s="61"/>
      <c r="AA16" s="61"/>
      <c r="AB16" s="61"/>
    </row>
    <row r="17" spans="1:32" ht="18.899999999999999" customHeight="1">
      <c r="A17" s="160"/>
      <c r="B17" s="160"/>
      <c r="C17" s="161"/>
      <c r="D17" s="161"/>
      <c r="E17" s="161"/>
      <c r="F17" s="161"/>
      <c r="G17" s="161"/>
      <c r="H17" s="161"/>
      <c r="I17" s="61"/>
      <c r="J17" s="61"/>
      <c r="K17" s="61"/>
      <c r="L17" s="61"/>
      <c r="M17" s="61"/>
      <c r="N17" s="61"/>
      <c r="O17" s="61"/>
      <c r="P17" s="61"/>
      <c r="Q17" s="61"/>
      <c r="R17" s="61"/>
      <c r="S17" s="61"/>
      <c r="T17" s="61"/>
      <c r="U17" s="61"/>
      <c r="V17" s="61"/>
      <c r="W17" s="61"/>
      <c r="Y17" s="61"/>
      <c r="Z17" s="61"/>
      <c r="AA17" s="61"/>
      <c r="AB17" s="61"/>
    </row>
    <row r="18" spans="1:32" ht="20.100000000000001" customHeight="1" thickBot="1">
      <c r="A18" s="173" t="s">
        <v>133</v>
      </c>
      <c r="B18" s="173"/>
      <c r="C18" s="173"/>
      <c r="D18" s="173"/>
      <c r="E18" s="173"/>
      <c r="F18" s="173"/>
      <c r="G18" s="173"/>
      <c r="H18" s="173"/>
      <c r="I18" s="173"/>
      <c r="J18" s="173"/>
      <c r="K18" s="173"/>
      <c r="L18" s="173"/>
      <c r="M18" s="173"/>
      <c r="N18" s="173"/>
      <c r="O18" s="173"/>
      <c r="P18" s="173"/>
      <c r="Q18" s="61"/>
      <c r="R18" s="61"/>
      <c r="S18" s="61"/>
      <c r="T18" s="61"/>
      <c r="U18" s="61"/>
      <c r="V18" s="61"/>
      <c r="W18" s="61"/>
      <c r="Y18" s="61"/>
      <c r="Z18" s="61"/>
      <c r="AA18" s="61"/>
      <c r="AB18" s="61"/>
    </row>
    <row r="19" spans="1:32" ht="20.399999999999999" customHeight="1" thickBot="1">
      <c r="A19" s="178" t="s">
        <v>146</v>
      </c>
      <c r="B19" s="179"/>
      <c r="C19" s="179"/>
      <c r="D19" s="179"/>
      <c r="E19" s="180"/>
      <c r="F19" s="178" t="s">
        <v>147</v>
      </c>
      <c r="G19" s="179"/>
      <c r="H19" s="179"/>
      <c r="I19" s="179"/>
      <c r="J19" s="179"/>
      <c r="K19" s="179"/>
      <c r="L19" s="179"/>
      <c r="M19" s="179"/>
      <c r="N19" s="179"/>
      <c r="O19" s="179" t="s">
        <v>148</v>
      </c>
      <c r="P19" s="179"/>
      <c r="Q19" s="179"/>
      <c r="R19" s="179"/>
      <c r="S19" s="181"/>
      <c r="T19" s="156" t="s">
        <v>267</v>
      </c>
      <c r="U19" s="157"/>
      <c r="V19" s="157"/>
      <c r="W19" s="157"/>
      <c r="X19" s="157"/>
      <c r="Y19" s="177"/>
      <c r="Z19" s="153" t="s">
        <v>266</v>
      </c>
      <c r="AA19" s="154"/>
      <c r="AB19" s="154"/>
      <c r="AC19" s="154"/>
      <c r="AD19" s="154"/>
      <c r="AE19" s="154"/>
      <c r="AF19" s="155"/>
    </row>
    <row r="20" spans="1:32" ht="21" thickBot="1">
      <c r="A20" s="56" t="s">
        <v>62</v>
      </c>
      <c r="B20" s="174" t="s">
        <v>63</v>
      </c>
      <c r="C20" s="174"/>
      <c r="D20" s="57" t="s">
        <v>64</v>
      </c>
      <c r="E20" s="72" t="s">
        <v>65</v>
      </c>
      <c r="F20" s="56" t="s">
        <v>149</v>
      </c>
      <c r="G20" s="57" t="s">
        <v>150</v>
      </c>
      <c r="H20" s="174" t="s">
        <v>151</v>
      </c>
      <c r="I20" s="174"/>
      <c r="J20" s="174" t="s">
        <v>152</v>
      </c>
      <c r="K20" s="174"/>
      <c r="L20" s="57" t="s">
        <v>128</v>
      </c>
      <c r="M20" s="174" t="s">
        <v>153</v>
      </c>
      <c r="N20" s="174"/>
      <c r="O20" s="57" t="s">
        <v>154</v>
      </c>
      <c r="P20" s="174" t="s">
        <v>155</v>
      </c>
      <c r="Q20" s="174"/>
      <c r="R20" s="57" t="s">
        <v>6</v>
      </c>
      <c r="S20" s="58" t="s">
        <v>156</v>
      </c>
      <c r="T20" s="95" t="s">
        <v>229</v>
      </c>
      <c r="U20" s="96" t="s">
        <v>230</v>
      </c>
      <c r="V20" s="97" t="s">
        <v>231</v>
      </c>
      <c r="W20" s="96" t="s">
        <v>232</v>
      </c>
      <c r="X20" s="98"/>
      <c r="Y20" s="99" t="s">
        <v>233</v>
      </c>
      <c r="Z20" s="100" t="s">
        <v>116</v>
      </c>
      <c r="AA20" s="101" t="s">
        <v>117</v>
      </c>
      <c r="AB20" s="101" t="s">
        <v>118</v>
      </c>
      <c r="AC20" s="102" t="s">
        <v>119</v>
      </c>
      <c r="AD20" s="103" t="s">
        <v>120</v>
      </c>
      <c r="AE20" s="103" t="s">
        <v>121</v>
      </c>
      <c r="AF20" s="104" t="s">
        <v>122</v>
      </c>
    </row>
    <row r="21" spans="1:32" ht="281.25" customHeight="1">
      <c r="A21" s="66" t="s">
        <v>66</v>
      </c>
      <c r="B21" s="175">
        <v>81382</v>
      </c>
      <c r="C21" s="175"/>
      <c r="D21" s="66" t="s">
        <v>157</v>
      </c>
      <c r="E21" s="66" t="s">
        <v>67</v>
      </c>
      <c r="F21" s="66" t="s">
        <v>158</v>
      </c>
      <c r="G21" s="66" t="s">
        <v>159</v>
      </c>
      <c r="H21" s="176" t="s">
        <v>160</v>
      </c>
      <c r="I21" s="176"/>
      <c r="J21" s="176" t="s">
        <v>161</v>
      </c>
      <c r="K21" s="176"/>
      <c r="L21" s="67">
        <v>2</v>
      </c>
      <c r="M21" s="176" t="s">
        <v>162</v>
      </c>
      <c r="N21" s="176"/>
      <c r="O21" s="67" t="s">
        <v>163</v>
      </c>
      <c r="P21" s="175" t="s">
        <v>164</v>
      </c>
      <c r="Q21" s="175"/>
      <c r="R21" s="66" t="s">
        <v>165</v>
      </c>
      <c r="S21" s="66" t="s">
        <v>166</v>
      </c>
      <c r="T21" s="68">
        <v>44681</v>
      </c>
      <c r="U21" s="79" t="s">
        <v>246</v>
      </c>
      <c r="V21" s="69">
        <v>0.75</v>
      </c>
      <c r="W21" s="70" t="s">
        <v>235</v>
      </c>
      <c r="X21" s="71"/>
      <c r="Y21" s="67" t="s">
        <v>185</v>
      </c>
      <c r="Z21" s="68">
        <v>44926</v>
      </c>
      <c r="AA21" s="66" t="s">
        <v>276</v>
      </c>
      <c r="AB21" s="67">
        <v>2</v>
      </c>
      <c r="AC21" s="78">
        <f>IF(AB21="","",IF(OR(L21=0,L21="",Z21=""),"",(AB21*100%/L21)))</f>
        <v>1</v>
      </c>
      <c r="AD21" s="14" t="str">
        <f>IF(AB21="","",IF(Z21&gt;=L21,IF(AC21=0%,"SIN INICIAR",IF(AC21=100%,"TERMINADA",IF(AC21&gt;0%,"EN PROCESO")))))</f>
        <v>TERMINADA</v>
      </c>
      <c r="AE21" s="79" t="s">
        <v>277</v>
      </c>
      <c r="AF21" s="77" t="s">
        <v>185</v>
      </c>
    </row>
    <row r="22" spans="1:32" ht="10.199999999999999"/>
    <row r="23" spans="1:32" ht="10.199999999999999"/>
  </sheetData>
  <mergeCells count="34">
    <mergeCell ref="Z19:AF19"/>
    <mergeCell ref="T19:Y19"/>
    <mergeCell ref="A18:P18"/>
    <mergeCell ref="A19:E19"/>
    <mergeCell ref="F19:N19"/>
    <mergeCell ref="O19:S19"/>
    <mergeCell ref="B21:C21"/>
    <mergeCell ref="H21:I21"/>
    <mergeCell ref="J21:K21"/>
    <mergeCell ref="M21:N21"/>
    <mergeCell ref="P21:Q21"/>
    <mergeCell ref="B20:C20"/>
    <mergeCell ref="H20:I20"/>
    <mergeCell ref="J20:K20"/>
    <mergeCell ref="M20:N20"/>
    <mergeCell ref="P20:Q20"/>
    <mergeCell ref="K8:M9"/>
    <mergeCell ref="N8:P9"/>
    <mergeCell ref="A9:B10"/>
    <mergeCell ref="C9:H10"/>
    <mergeCell ref="K11:M12"/>
    <mergeCell ref="N11:P12"/>
    <mergeCell ref="A12:B14"/>
    <mergeCell ref="C12:H14"/>
    <mergeCell ref="K14:P16"/>
    <mergeCell ref="A16:B17"/>
    <mergeCell ref="C16:H17"/>
    <mergeCell ref="A7:B7"/>
    <mergeCell ref="C7:H7"/>
    <mergeCell ref="A2:B2"/>
    <mergeCell ref="C2:R2"/>
    <mergeCell ref="A4:S4"/>
    <mergeCell ref="A5:B5"/>
    <mergeCell ref="C5:S5"/>
  </mergeCells>
  <conditionalFormatting sqref="AD21">
    <cfRule type="containsText" dxfId="4" priority="2" operator="containsText" text="TERMINADA EXTEMPORÁNEA">
      <formula>NOT(ISERROR(SEARCH("TERMINADA EXTEMPORÁNEA",AD21)))</formula>
    </cfRule>
    <cfRule type="containsText" dxfId="3" priority="3" operator="containsText" text="TERMINADA">
      <formula>NOT(ISERROR(SEARCH("TERMINADA",AD21)))</formula>
    </cfRule>
    <cfRule type="containsText" dxfId="2" priority="4" operator="containsText" text="EN PROCESO">
      <formula>NOT(ISERROR(SEARCH("EN PROCESO",AD21)))</formula>
    </cfRule>
    <cfRule type="containsText" dxfId="1" priority="5" operator="containsText" text="SIN INICIAR">
      <formula>NOT(ISERROR(SEARCH("SIN INICIAR",AD21)))</formula>
    </cfRule>
  </conditionalFormatting>
  <conditionalFormatting sqref="AD21">
    <cfRule type="containsText" dxfId="0" priority="1" operator="containsText" text="INCUMPLIDA">
      <formula>NOT(ISERROR(SEARCH("INCUMPLIDA",AD21)))</formula>
    </cfRule>
  </conditionalFormatting>
  <hyperlinks>
    <hyperlink ref="A4:S4" location="PORTADA!B18" display="Componente 2: Racionalización de Trámites" xr:uid="{00000000-0004-0000-0200-000000000000}"/>
  </hyperlinks>
  <printOptions horizontalCentered="1"/>
  <pageMargins left="0.11811023622047245" right="0" top="0.24" bottom="0" header="0.51181102362204722" footer="0.51181102362204722"/>
  <pageSetup scale="70" pageOrder="overThenDown"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Hoja1!$B$2:$B$10</xm:f>
          </x14:formula1>
          <xm:sqref>AB21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50"/>
  <sheetViews>
    <sheetView workbookViewId="0">
      <selection activeCell="B7" sqref="B7"/>
    </sheetView>
  </sheetViews>
  <sheetFormatPr baseColWidth="10" defaultRowHeight="13.2"/>
  <sheetData>
    <row r="2" spans="2:2">
      <c r="B2" s="11">
        <v>0</v>
      </c>
    </row>
    <row r="3" spans="2:2">
      <c r="B3" s="9">
        <v>0.3</v>
      </c>
    </row>
    <row r="4" spans="2:2">
      <c r="B4" s="9">
        <v>0.5</v>
      </c>
    </row>
    <row r="5" spans="2:2">
      <c r="B5" s="9">
        <v>1</v>
      </c>
    </row>
    <row r="6" spans="2:2">
      <c r="B6" s="9">
        <v>1.5</v>
      </c>
    </row>
    <row r="7" spans="2:2">
      <c r="B7" s="9">
        <v>2</v>
      </c>
    </row>
    <row r="8" spans="2:2">
      <c r="B8" s="9">
        <v>3</v>
      </c>
    </row>
    <row r="9" spans="2:2">
      <c r="B9" s="9">
        <v>4</v>
      </c>
    </row>
    <row r="10" spans="2:2">
      <c r="B10" s="9">
        <v>5</v>
      </c>
    </row>
    <row r="11" spans="2:2">
      <c r="B11" s="9">
        <v>6</v>
      </c>
    </row>
    <row r="12" spans="2:2">
      <c r="B12" s="9">
        <v>7</v>
      </c>
    </row>
    <row r="13" spans="2:2">
      <c r="B13" s="9">
        <v>8</v>
      </c>
    </row>
    <row r="14" spans="2:2">
      <c r="B14" s="9">
        <v>9</v>
      </c>
    </row>
    <row r="15" spans="2:2">
      <c r="B15" s="9">
        <v>10</v>
      </c>
    </row>
    <row r="16" spans="2:2">
      <c r="B16" s="9">
        <v>11</v>
      </c>
    </row>
    <row r="17" spans="2:2">
      <c r="B17" s="9">
        <v>12</v>
      </c>
    </row>
    <row r="18" spans="2:2">
      <c r="B18" s="9">
        <v>13</v>
      </c>
    </row>
    <row r="19" spans="2:2">
      <c r="B19" s="9">
        <v>14</v>
      </c>
    </row>
    <row r="20" spans="2:2">
      <c r="B20" s="9">
        <v>15</v>
      </c>
    </row>
    <row r="21" spans="2:2">
      <c r="B21" s="9">
        <v>16</v>
      </c>
    </row>
    <row r="22" spans="2:2">
      <c r="B22" s="9">
        <v>17</v>
      </c>
    </row>
    <row r="23" spans="2:2">
      <c r="B23" s="9">
        <v>18</v>
      </c>
    </row>
    <row r="24" spans="2:2">
      <c r="B24" s="9">
        <v>19</v>
      </c>
    </row>
    <row r="25" spans="2:2">
      <c r="B25" s="9">
        <v>20</v>
      </c>
    </row>
    <row r="26" spans="2:2">
      <c r="B26" s="9">
        <v>21</v>
      </c>
    </row>
    <row r="27" spans="2:2">
      <c r="B27" s="9">
        <v>22</v>
      </c>
    </row>
    <row r="28" spans="2:2">
      <c r="B28" s="9">
        <v>23</v>
      </c>
    </row>
    <row r="29" spans="2:2">
      <c r="B29" s="9">
        <v>24</v>
      </c>
    </row>
    <row r="30" spans="2:2">
      <c r="B30" s="9">
        <v>25</v>
      </c>
    </row>
    <row r="31" spans="2:2">
      <c r="B31" s="9">
        <v>26</v>
      </c>
    </row>
    <row r="32" spans="2:2">
      <c r="B32" s="9">
        <v>27</v>
      </c>
    </row>
    <row r="33" spans="2:2">
      <c r="B33" s="9">
        <v>28</v>
      </c>
    </row>
    <row r="34" spans="2:2">
      <c r="B34" s="9">
        <v>29</v>
      </c>
    </row>
    <row r="35" spans="2:2">
      <c r="B35" s="9">
        <v>30</v>
      </c>
    </row>
    <row r="36" spans="2:2">
      <c r="B36" s="9">
        <v>31</v>
      </c>
    </row>
    <row r="37" spans="2:2">
      <c r="B37" s="9">
        <v>32</v>
      </c>
    </row>
    <row r="38" spans="2:2">
      <c r="B38" s="9">
        <v>33</v>
      </c>
    </row>
    <row r="39" spans="2:2">
      <c r="B39" s="9">
        <v>34</v>
      </c>
    </row>
    <row r="40" spans="2:2">
      <c r="B40" s="9">
        <v>35</v>
      </c>
    </row>
    <row r="41" spans="2:2">
      <c r="B41" s="9">
        <v>36</v>
      </c>
    </row>
    <row r="42" spans="2:2">
      <c r="B42" s="9">
        <v>37</v>
      </c>
    </row>
    <row r="43" spans="2:2">
      <c r="B43" s="9">
        <v>38</v>
      </c>
    </row>
    <row r="44" spans="2:2">
      <c r="B44" s="9">
        <v>39</v>
      </c>
    </row>
    <row r="45" spans="2:2">
      <c r="B45" s="9">
        <v>40</v>
      </c>
    </row>
    <row r="46" spans="2:2">
      <c r="B46" s="9">
        <v>41</v>
      </c>
    </row>
    <row r="47" spans="2:2">
      <c r="B47" s="9">
        <v>42</v>
      </c>
    </row>
    <row r="48" spans="2:2">
      <c r="B48" s="9">
        <v>43</v>
      </c>
    </row>
    <row r="49" spans="2:2">
      <c r="B49" s="9">
        <v>44</v>
      </c>
    </row>
    <row r="50" spans="2:2">
      <c r="B50" s="9">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Iniciativas de participación</vt:lpstr>
      <vt:lpstr>1. Riesgos de Corrupción</vt:lpstr>
      <vt:lpstr>2. Racionalización</vt:lpstr>
      <vt:lpstr>Hoja1</vt:lpstr>
      <vt:lpstr>'2. Racionalización'!Área_de_impresión</vt:lpstr>
      <vt:lpstr>'1. Riesgos de Corrupción'!Títulos_a_imprimir</vt:lpstr>
      <vt:lpstr>'Iniciativas de participación'!Títulos_a_imprimir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2021-01-26T18:25:07Z</cp:lastPrinted>
  <dcterms:created xsi:type="dcterms:W3CDTF">2017-01-04T15:18:41Z</dcterms:created>
  <dcterms:modified xsi:type="dcterms:W3CDTF">2023-02-09T21:59:26Z</dcterms:modified>
</cp:coreProperties>
</file>