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D:\Users\Jizeth\Documents\JIZETH\CANAL CAPITAL_2023\PTEP-MRC_3CUAT_2023\"/>
    </mc:Choice>
  </mc:AlternateContent>
  <xr:revisionPtr revIDLastSave="0" documentId="8_{D789DC13-D22D-4837-9786-6BC6DC5C2982}" xr6:coauthVersionLast="47" xr6:coauthVersionMax="47" xr10:uidLastSave="{00000000-0000-0000-0000-000000000000}"/>
  <bookViews>
    <workbookView xWindow="-108" yWindow="-108" windowWidth="23256" windowHeight="12456" tabRatio="794" xr2:uid="{00000000-000D-0000-FFFF-FFFF00000000}"/>
  </bookViews>
  <sheets>
    <sheet name="PTEP" sheetId="1" r:id="rId1"/>
    <sheet name="Hoja3" sheetId="3" state="hidden" r:id="rId2"/>
    <sheet name="4.1 Anexo SUIT" sheetId="2" state="hidden" r:id="rId3"/>
    <sheet name="4.2 Anexo Cronograma" sheetId="4" state="hidden" r:id="rId4"/>
  </sheets>
  <definedNames>
    <definedName name="_xlnm._FilterDatabase" localSheetId="0" hidden="1">PTEP!$A$4:$Z$83</definedName>
    <definedName name="_xlnm.Print_Area" localSheetId="2">'4.1 Anexo SUIT'!$A$1:$W$23</definedName>
    <definedName name="_xlnm.Print_Titles" localSheetId="3">'4.2 Anexo Cronograma'!$A:$D,'4.2 Anexo Cronograma'!$1:$7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1" l="1"/>
  <c r="W30" i="1" l="1"/>
  <c r="X30" i="1" s="1"/>
  <c r="W31" i="1"/>
  <c r="X31" i="1" s="1"/>
  <c r="W24" i="1"/>
  <c r="X24" i="1" s="1"/>
  <c r="W25" i="1"/>
  <c r="X25" i="1" s="1"/>
  <c r="W27" i="1"/>
  <c r="X27" i="1" s="1"/>
  <c r="W9" i="1"/>
  <c r="X9" i="1" s="1"/>
  <c r="W28" i="1" l="1"/>
  <c r="X28" i="1" s="1"/>
  <c r="W6" i="1" l="1"/>
  <c r="X6" i="1" s="1"/>
  <c r="W7" i="1"/>
  <c r="X7" i="1" s="1"/>
  <c r="W8" i="1"/>
  <c r="X8" i="1" s="1"/>
  <c r="W10" i="1"/>
  <c r="X10" i="1" s="1"/>
  <c r="W12" i="1"/>
  <c r="X12" i="1" s="1"/>
  <c r="W13" i="1"/>
  <c r="X13" i="1" s="1"/>
  <c r="W14" i="1"/>
  <c r="X14" i="1" s="1"/>
  <c r="W15" i="1"/>
  <c r="X15" i="1" s="1"/>
  <c r="W16" i="1"/>
  <c r="X16" i="1" s="1"/>
  <c r="X17" i="1"/>
  <c r="W19" i="1"/>
  <c r="X19" i="1" s="1"/>
  <c r="W26" i="1"/>
  <c r="X26" i="1" s="1"/>
  <c r="W29" i="1"/>
  <c r="X29" i="1" s="1"/>
  <c r="W32" i="1"/>
  <c r="X32" i="1" s="1"/>
  <c r="W33" i="1"/>
  <c r="X33" i="1" s="1"/>
  <c r="W35" i="1"/>
  <c r="X35" i="1" s="1"/>
  <c r="W36" i="1"/>
  <c r="X36" i="1" s="1"/>
  <c r="W37" i="1"/>
  <c r="X37" i="1" s="1"/>
  <c r="W38" i="1"/>
  <c r="X38" i="1" s="1"/>
  <c r="W41" i="1"/>
  <c r="X41" i="1" s="1"/>
  <c r="W42" i="1"/>
  <c r="X42" i="1" s="1"/>
  <c r="W45" i="1"/>
  <c r="X45" i="1" s="1"/>
  <c r="W46" i="1"/>
  <c r="X46" i="1" s="1"/>
  <c r="W47" i="1"/>
  <c r="X47" i="1" s="1"/>
  <c r="W48" i="1"/>
  <c r="X48" i="1" s="1"/>
  <c r="W49" i="1"/>
  <c r="X49" i="1" s="1"/>
  <c r="W50" i="1"/>
  <c r="X50" i="1" s="1"/>
  <c r="W51" i="1"/>
  <c r="X51" i="1" s="1"/>
  <c r="W53" i="1"/>
  <c r="X53" i="1" s="1"/>
  <c r="W54" i="1"/>
  <c r="X54" i="1" s="1"/>
  <c r="W55" i="1"/>
  <c r="X55" i="1" s="1"/>
  <c r="W56" i="1"/>
  <c r="X56" i="1" s="1"/>
  <c r="W58" i="1"/>
  <c r="X58" i="1" s="1"/>
  <c r="W59" i="1"/>
  <c r="X59" i="1" s="1"/>
  <c r="W60" i="1"/>
  <c r="X60" i="1" s="1"/>
  <c r="W62" i="1"/>
  <c r="X62" i="1" s="1"/>
  <c r="W63" i="1"/>
  <c r="X63" i="1" s="1"/>
  <c r="W65" i="1"/>
  <c r="X65" i="1" s="1"/>
  <c r="W66" i="1"/>
  <c r="X66" i="1" s="1"/>
  <c r="W68" i="1"/>
  <c r="X68" i="1" s="1"/>
  <c r="W69" i="1"/>
  <c r="X69" i="1" s="1"/>
  <c r="W73" i="1"/>
  <c r="X73" i="1" s="1"/>
  <c r="W80" i="1"/>
  <c r="X80" i="1" s="1"/>
  <c r="W81" i="1"/>
  <c r="X81" i="1" s="1"/>
  <c r="W82" i="1"/>
  <c r="X82" i="1" s="1"/>
  <c r="W83" i="1"/>
  <c r="X83" i="1" s="1"/>
  <c r="W5" i="1"/>
  <c r="X5" i="1" s="1"/>
  <c r="Z21" i="2" l="1"/>
  <c r="AA21" i="2" l="1"/>
</calcChain>
</file>

<file path=xl/sharedStrings.xml><?xml version="1.0" encoding="utf-8"?>
<sst xmlns="http://schemas.openxmlformats.org/spreadsheetml/2006/main" count="1219" uniqueCount="633">
  <si>
    <t>1. Lineamientos de transparencia activa.</t>
  </si>
  <si>
    <t>1.1</t>
  </si>
  <si>
    <t>Divulgar a través de los canales de comunicación internos el documento con lineamientos para la publicación de información en el botón de transparencia.</t>
  </si>
  <si>
    <t xml:space="preserve">Dos (2) piezas comunicativas publicadas </t>
  </si>
  <si>
    <t xml:space="preserve">Planeación
Comunicaciones </t>
  </si>
  <si>
    <t>1.2</t>
  </si>
  <si>
    <t>Monitorear la actualización de la información de los contenidos de la sede electrónica relacionados con los documentos del botón de transparencia y derecho de acceso a la información pública (Resolución 1519 de 2020).</t>
  </si>
  <si>
    <t xml:space="preserve">Dos (2) ejercicios de monitoreo realizado en el año </t>
  </si>
  <si>
    <t xml:space="preserve">Comunicaciones </t>
  </si>
  <si>
    <t>1.3</t>
  </si>
  <si>
    <t>Revisar y publicar en formato de hoja de cálculo en la página web institucional y en los portales de datos abiertos Bogotá, el documento "Registro de activos de información"</t>
  </si>
  <si>
    <t>Documento "Registro de activos de información" revisado y publicado en la página web de la entidad y en el portal de datos abiertos Bogotá.</t>
  </si>
  <si>
    <t xml:space="preserve"> Sistemas.
 Gestión Documental.</t>
  </si>
  <si>
    <t>1.4</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</si>
  <si>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</si>
  <si>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</si>
  <si>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</si>
  <si>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 xml:space="preserve">Sistemas.
Comunicaciones </t>
  </si>
  <si>
    <t>1.6</t>
  </si>
  <si>
    <t xml:space="preserve">Revisar y actualizar el inventario de trámites, otros procedimientos administrativos (OPA) y consultas de acceso a información pública en el SUIT. </t>
  </si>
  <si>
    <t>Sistema Único de Información y Trámites - SUIT actualizado</t>
  </si>
  <si>
    <t>Atención al Ciudadano
Planeación</t>
  </si>
  <si>
    <t>Una (1) capacitación realizada</t>
  </si>
  <si>
    <t>2. Lineamientos de transparencia pasiva.</t>
  </si>
  <si>
    <t>2.1</t>
  </si>
  <si>
    <t>Atención al Ciudadano.</t>
  </si>
  <si>
    <t>3. Elaboración de los instrumentos de gestión de la información.</t>
  </si>
  <si>
    <t>3.1</t>
  </si>
  <si>
    <t>Actualizar el registro de activos de información de la entidad conforme a lo definido en la ley 1712 de 2014</t>
  </si>
  <si>
    <t xml:space="preserve">Un (1) registro de activos de información actualizado en la página web </t>
  </si>
  <si>
    <t>Gestión Documental</t>
  </si>
  <si>
    <t>3.2</t>
  </si>
  <si>
    <t>3.3</t>
  </si>
  <si>
    <t>Publicar el programa de gestión documental en la sede electrónica de la entidad conforme a lo definido en la ley 1712 de 2014</t>
  </si>
  <si>
    <t xml:space="preserve">Un (1) Programa de Gestión Documental - PGD actualizado en la página web </t>
  </si>
  <si>
    <t>3.4</t>
  </si>
  <si>
    <t>Actualizar las Tablas de Retención documental de la entidad conforme a lo definido en el acuerdo 04 de 2019 del archivo general de la nación</t>
  </si>
  <si>
    <t>Tablas de retención documental-TRD actualizadas y publicadas en la sede electrónica de la entidad</t>
  </si>
  <si>
    <t>4.1</t>
  </si>
  <si>
    <t>5. Monitoreo del acceso a la información pública.</t>
  </si>
  <si>
    <t>5.1</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</si>
  <si>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</si>
  <si>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Once (11) informes de peticiones ciudadanas publicados.</t>
  </si>
  <si>
    <t>Subcomponente / procesos</t>
  </si>
  <si>
    <t>Actividad</t>
  </si>
  <si>
    <t>Meta o producto</t>
  </si>
  <si>
    <t>Responsable</t>
  </si>
  <si>
    <t>Fecha inicial</t>
  </si>
  <si>
    <t>Fecha final</t>
  </si>
  <si>
    <t>Planeación</t>
  </si>
  <si>
    <t>2.2</t>
  </si>
  <si>
    <t>3. Responsabilidad en la
cultura de la rendición y
petición de cuentas</t>
  </si>
  <si>
    <t xml:space="preserve">Coordinar con los entes pertinentes, la capacitación a los colaboradores de la entidad en materia de rendición de cuentas </t>
  </si>
  <si>
    <t>Una (1) jornada de capacitación a los colaboradores de la entidad</t>
  </si>
  <si>
    <t xml:space="preserve">Recursos humanos </t>
  </si>
  <si>
    <t>4.2</t>
  </si>
  <si>
    <t>6.1</t>
  </si>
  <si>
    <t>1. Estructura administrativa y direccionamiento estratégico.</t>
  </si>
  <si>
    <t>Realizar la revisión de los informes de servicio al ciudadano una vez al año.</t>
  </si>
  <si>
    <t>Una (1) reunión de comité con la temática de servicio al ciudadano.</t>
  </si>
  <si>
    <t>Divulgar entre los grupos de valor internos los mecanismos definidos para la gestión de buenas prácticas en materia de servicio a la Ciudadanía a través de los canales de comunicación internos del Canal (intranet y correo institucional).</t>
  </si>
  <si>
    <t xml:space="preserve">Cuatro (4)  comunicaciones realizadas en el año </t>
  </si>
  <si>
    <t>2. Fortalecimiento de los canales de atención.</t>
  </si>
  <si>
    <t>Fortalecer en la página web la descripción de los canales de atención de la entidad y su mejor uso dependiendo de la necesidad del ciudadano</t>
  </si>
  <si>
    <t xml:space="preserve">Seis (6) mensajes asociados a los canales de atención a la ciudadanía elaborados y publicados en la página web </t>
  </si>
  <si>
    <t xml:space="preserve">Atención al Ciudadano. 
Equipo digital </t>
  </si>
  <si>
    <t>Fortalecer la descripción de los canales de atención de la entidad para las denuncias por posibles actos de corrupción en la página web y plataformas digitales</t>
  </si>
  <si>
    <t>Cuatro (4) mensajes asociados a los canales de atención a la ciudadanía elaborados y publicados en redes sociales</t>
  </si>
  <si>
    <t>2.3</t>
  </si>
  <si>
    <t>Fortalecer la descripción de los canales de atención para  las denuncias con enfoque de género en la página web y plataformas digitales</t>
  </si>
  <si>
    <t xml:space="preserve">Cuatro (4) mensajes asociados a los canales de atención a la ciudadanía elaborados y publicados </t>
  </si>
  <si>
    <t>3. Talento Humano.</t>
  </si>
  <si>
    <t xml:space="preserve">Publicar mensajes en los canales de comunicación internos (intranet y correo institucional) sobre los distintos tipos de canales de atención a la ciudadanía disponibles en el Canal </t>
  </si>
  <si>
    <t>Seis (6) mensajes en el año asociados a los mecanismos de atención ciudadana</t>
  </si>
  <si>
    <t>4. Normativo y procedimental.</t>
  </si>
  <si>
    <t xml:space="preserve">Revisar y/o actualizar en lo pertinente el documento AAUT-MN-001 Manual de Servicio a la Ciudadanía y los protocolos de servicio a la Ciudadanía atendiendo los requisitos del Manual para la Gestión de Peticiones de la Secretaría General de la Alcaldía Mayor </t>
  </si>
  <si>
    <t>Un (1) manual actualizado, publicado y comunicado.</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</si>
  <si>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</si>
  <si>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</si>
  <si>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Atención al Ciudadano </t>
  </si>
  <si>
    <t>4.3</t>
  </si>
  <si>
    <t>5. Relacionamiento con el ciudadano.</t>
  </si>
  <si>
    <t>5.2</t>
  </si>
  <si>
    <t>Realizar evaluación de la atención al ciudadano prestada por la entidad mediante un (1) ejercicio de análisis de la prestación del servicio.</t>
  </si>
  <si>
    <t xml:space="preserve">Un (1) ejercicio documentado de evaluación en la atención a la ciudadanía </t>
  </si>
  <si>
    <t xml:space="preserve">Oficina de Control Interno   </t>
  </si>
  <si>
    <t>6. Análisis de la información de las denuncia de corrupción (enfoque de género)</t>
  </si>
  <si>
    <t xml:space="preserve">Atención al ciudadano </t>
  </si>
  <si>
    <t>1. Racionalización de trámites</t>
  </si>
  <si>
    <t>Adelantar la estrategia de racionalización de trámites de acuerdo con el registro realizado en el SUIT (Anexo 4.1).</t>
  </si>
  <si>
    <t>Una (1) estrategia de racionalización implementada para el OPA</t>
  </si>
  <si>
    <t xml:space="preserve">Llevar a cabo la fase de monitoreo a la implementación de la estrategia de racionalización de trámites registrada en el SUIT </t>
  </si>
  <si>
    <t xml:space="preserve">Monitoreo realizado a la estrategia de racionalización registrada en el SUIT </t>
  </si>
  <si>
    <t xml:space="preserve">Planeación </t>
  </si>
  <si>
    <t xml:space="preserve">1. Apertura de datos para los ciudadanos y grupos de interés </t>
  </si>
  <si>
    <t xml:space="preserve">Sistemas </t>
  </si>
  <si>
    <t>Seguimiento a la usabilidad de los set de datos publicados en datos abiertos</t>
  </si>
  <si>
    <t>Reporte mensual del uso y descarga de los set de datos publicados mensualmente</t>
  </si>
  <si>
    <t>2. Entrega de información en lenguaje sencillo que de cuenta de la gestión institucional.</t>
  </si>
  <si>
    <t>Promover ejercicios de capacitación y traducción de documentos en lenguaje claro</t>
  </si>
  <si>
    <t>1. Un (1) taller de lenguaje claro
2. Dos (2) documentos traducidos a lenguaje claro</t>
  </si>
  <si>
    <t>Atención al Ciudadano</t>
  </si>
  <si>
    <t>Divulgar a través de los canales de comunicación internos la guía de lenguaje claro y/o pautas para escribir en lenguaje claro</t>
  </si>
  <si>
    <t>3. Apertura de la información presupuestal institucional y de resultados.</t>
  </si>
  <si>
    <t xml:space="preserve">Revisar los parámetros para publicación de la ejecución presupuestal de la entidad </t>
  </si>
  <si>
    <t>Un (1) correo electrónico con gestión de la información a publicar como datos abiertos.
Una (1) mesa de trabajo con el equipo de sistemas para validar la información a publicar en datos abiertos.</t>
  </si>
  <si>
    <t xml:space="preserve">Financiera -Sistemas  </t>
  </si>
  <si>
    <t>1. Ciudadanía en la toma de decisiones públicas.</t>
  </si>
  <si>
    <t>Gestionar una estrategia que incluya la participación activa de la ciudadanía infantil en el diseño, producción y/o circulación del contenidos de Capital y de Eureka</t>
  </si>
  <si>
    <t>Una (1) estrategia diseñada y/o circulada.</t>
  </si>
  <si>
    <t>Dirección Operativa
Planeación (Reporte)</t>
  </si>
  <si>
    <t>2. Iniciativas de innovación por articulación institucional.</t>
  </si>
  <si>
    <t xml:space="preserve">Realizar iniciativas de participación en Capital invitando a la ciudadanía a aportar nuevas ideas para solucionar un problema o construir una idea". </t>
  </si>
  <si>
    <t xml:space="preserve">Dos (2) iniciativas de participación realizadas.
</t>
  </si>
  <si>
    <t>3. Redes de innovación pública.</t>
  </si>
  <si>
    <t>Asistir a los encuentros de la Red del Conocimiento e Innovación del Sector Cultura, Recreación y Deporte</t>
  </si>
  <si>
    <t xml:space="preserve">Reuniones atendidas de acuerdo con el cronograma de la red </t>
  </si>
  <si>
    <t xml:space="preserve">Equipo de marca </t>
  </si>
  <si>
    <t>Recursos humanos.</t>
  </si>
  <si>
    <t xml:space="preserve">  Publicar el Código de Integridad actualizado en la Página web del Canal para consulta de los grupos de valor.</t>
  </si>
  <si>
    <t>Publicación en la página web del código de Integridad para consulta de los grupos de valor</t>
  </si>
  <si>
    <t>Profesional especializado de Recursos Humanos.</t>
  </si>
  <si>
    <t>31/06/2023</t>
  </si>
  <si>
    <t>2. Promoción de la integridad en las instituciones y grupos de interés.</t>
  </si>
  <si>
    <t xml:space="preserve">Adelantar acciones para la visibilización de los gestores éticos de la entidad  </t>
  </si>
  <si>
    <t xml:space="preserve">Dos (2) socializaciones de los gestores éticos en el año </t>
  </si>
  <si>
    <t>Recursos humanos - gestores éticos</t>
  </si>
  <si>
    <t xml:space="preserve">Llevar a cabo capacitaciones en materia de veedurías ciudadanas (Decreto distrital 1712 de 2014 artículo 4) con el apoyo de las entidades correspondientes </t>
  </si>
  <si>
    <t xml:space="preserve">4. Gestión preventiva de conflicto de interés </t>
  </si>
  <si>
    <t>Una (1) capacitación realizada, dos (2) piezas graficas socializadas</t>
  </si>
  <si>
    <t>5. Gestión prácticas Antisoborno, Antifraude</t>
  </si>
  <si>
    <t>Dos (2) capacitaciones realizadas, dos (2) piezas graficas socializadas</t>
  </si>
  <si>
    <t>31/02/2023</t>
  </si>
  <si>
    <t>2. Construcción del mapa de riesgos anticorrupción (Incluidos los riesgos de lavado de activos)</t>
  </si>
  <si>
    <t>Adelantar ejercicios internos para la identificación y documentación de riesgos asociados a lavado de activos para la entidad y su inclusión en la Matriz de riesgos de Corrupción (si aplica).</t>
  </si>
  <si>
    <t>Riesgos asociados a lavado de activos incluidos en la Matriz de riesgos de corrupción</t>
  </si>
  <si>
    <t xml:space="preserve">Planeación
Procesos susceptibles de identificar riesgos de lavado de activos </t>
  </si>
  <si>
    <t>1. Adecuación institucional para cumplir con la debida diligencia</t>
  </si>
  <si>
    <t xml:space="preserve">Área jurídica </t>
  </si>
  <si>
    <t>2. Construcción del plan de trabajo para adaptar y/o desarrollar la debida diligencia</t>
  </si>
  <si>
    <t>3. Gestión de la debida
diligencia</t>
  </si>
  <si>
    <t/>
  </si>
  <si>
    <t>Programa de Transparencia y Ética Pública 2023 
(En transición del Plan Anticorrupción y de Atención al Ciudadano - PAAC)
Versión 1
Fecha de publicación: 31/01/2023</t>
  </si>
  <si>
    <t>Anexo Componente 4: Estrategia de Racionalización de Trámites - SUIT</t>
  </si>
  <si>
    <t>Nombre de la entidad:</t>
  </si>
  <si>
    <t>CANAL CAPITAL</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</si>
  <si>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</si>
  <si>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</si>
  <si>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</si>
  <si>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</si>
  <si>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</si>
  <si>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</si>
  <si>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</si>
  <si>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</si>
  <si>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</si>
  <si>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</si>
  <si>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</si>
  <si>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</si>
  <si>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</si>
  <si>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</si>
  <si>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</si>
  <si>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</si>
  <si>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</si>
  <si>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</si>
  <si>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</si>
  <si>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</si>
  <si>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</si>
  <si>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</si>
  <si>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</si>
  <si>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Otros procedimientos administrativos de cara al usuario</t>
  </si>
  <si>
    <t>81382</t>
  </si>
  <si>
    <t>Permiso de retransmisión de señal de televisión</t>
  </si>
  <si>
    <t>Inscrito</t>
  </si>
  <si>
    <t>Para la solicitud de los permisos de retransmisión de señal, los canales comunitarios adelantan la solicitud por correo electrónico y posteriormente envían la documentación que se les indica.</t>
  </si>
  <si>
    <t>A través de formulario digital en la sede electrónica de la entidad los canales comunitarios podrán realizar la solicitud y cargar los documentos necesarios para obtener el permiso.</t>
  </si>
  <si>
    <t>Con la mejora implementada se reducen los tiempos y pasos requeridos por los solicitantes (canales comunitarios) para obtener el permiso de retransmisión de señal.</t>
  </si>
  <si>
    <t>Tecnológica</t>
  </si>
  <si>
    <t>Formularios diligenciados en línea</t>
  </si>
  <si>
    <t>Auxiliar de atención al ciudadano</t>
  </si>
  <si>
    <t xml:space="preserve">Universo </t>
  </si>
  <si>
    <t>Componente</t>
  </si>
  <si>
    <t>Componente 1:  Mecanismos para la transparencia y acceso a la información</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</si>
  <si>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</si>
  <si>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</si>
  <si>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</si>
  <si>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</si>
  <si>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</si>
  <si>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 xml:space="preserve">Componente 7:  Promoción de la integridad y la ética pública </t>
  </si>
  <si>
    <t>Componente 8: Gestión del Riesgo de Corrupción - Mapa de Riesgos de Corrupción.</t>
  </si>
  <si>
    <t>Componente 9: Medidas de debida diligencia y prevención de lavado de activos .</t>
  </si>
  <si>
    <t>PRIMER SEGUIMIENTO 2023</t>
  </si>
  <si>
    <t>Fecha seguimiento</t>
  </si>
  <si>
    <t>Evidencias o soportes ejecución acción de mejora</t>
  </si>
  <si>
    <t xml:space="preserve"> Actividades realizadas  a la fecha</t>
  </si>
  <si>
    <t>Resultado del indicador</t>
  </si>
  <si>
    <t>Alerta</t>
  </si>
  <si>
    <t>Análisis - Seguimiento OCI</t>
  </si>
  <si>
    <t>Auditor que realizó el seguimiento</t>
  </si>
  <si>
    <t>31-04-2023</t>
  </si>
  <si>
    <t xml:space="preserve">Enviar un reporte quincenal a las áreas que tengan peticiones  pendientes de respuesta con el fin de hacer el seguimiento del caso.  </t>
  </si>
  <si>
    <t xml:space="preserve">al menos 22 reportes enviados por correo electrónico </t>
  </si>
  <si>
    <t xml:space="preserve">Incluir en los informes mensuales de PQRS información de las denuncias de corrupción con enfoque de género. </t>
  </si>
  <si>
    <t>Diez (10) informes de peticiones ciudadanas publicados.</t>
  </si>
  <si>
    <t xml:space="preserve">ESTRATEGIA DE RACIONALIZACIÓN DE TRÁMITES </t>
  </si>
  <si>
    <t>ANEXO 4.2 - CRONOGRAMA DE IMPLEMENTACIÓN</t>
  </si>
  <si>
    <t>CRONOGRAMA DE ACTIVIDADES</t>
  </si>
  <si>
    <t>SOPORTE</t>
  </si>
  <si>
    <t>ENE</t>
  </si>
  <si>
    <t>FEB</t>
  </si>
  <si>
    <t>MAR</t>
  </si>
  <si>
    <t>ABR</t>
  </si>
  <si>
    <t>MAY</t>
  </si>
  <si>
    <t>JUN</t>
  </si>
  <si>
    <t>JUL</t>
  </si>
  <si>
    <t>AGO</t>
  </si>
  <si>
    <t>SEP</t>
  </si>
  <si>
    <t>OCT</t>
  </si>
  <si>
    <t>NOV</t>
  </si>
  <si>
    <t>DIC</t>
  </si>
  <si>
    <t>S1</t>
  </si>
  <si>
    <t>S2</t>
  </si>
  <si>
    <t>S3</t>
  </si>
  <si>
    <t>S4</t>
  </si>
  <si>
    <t>Planificación de la mejora</t>
  </si>
  <si>
    <t>Formular la estrategia de racionalización en SUIT.</t>
  </si>
  <si>
    <t>PTEP / SUIT</t>
  </si>
  <si>
    <t>Documentar la Iniciativa de participación relacionada con la mejora al OPA.</t>
  </si>
  <si>
    <t>PTEP (Estrategia de para la construcción del plan)</t>
  </si>
  <si>
    <t>Elaborar el plan de trabajo para la implementación de la racionalización en el OPA.</t>
  </si>
  <si>
    <t xml:space="preserve">Cronograma (Anexo PETP) </t>
  </si>
  <si>
    <t>Ejecución de la mejora</t>
  </si>
  <si>
    <t>Programar y realizar mesas de trabajo con las áreas involucradas.</t>
  </si>
  <si>
    <t>Actas / Correos Electrónicos</t>
  </si>
  <si>
    <t>Elaborar el formulario para la solicitud de permisos de retransmisión de la señal.</t>
  </si>
  <si>
    <t xml:space="preserve">Propuesta de Formulario </t>
  </si>
  <si>
    <t>Realizar pruebas y mejoras al formulario.</t>
  </si>
  <si>
    <t>Pruebas por parte de Programación / A. al ciudadano / Planeación / Oficina de Control Interno</t>
  </si>
  <si>
    <t>2.4</t>
  </si>
  <si>
    <t>Socializar y aprobar el formulario con las áreas involucradas.</t>
  </si>
  <si>
    <t>Correos electrónicos aprobación</t>
  </si>
  <si>
    <t>2.5</t>
  </si>
  <si>
    <t>Enviar para revisión por parte del equipo digital el formulario para su publicación en sede electrónica.</t>
  </si>
  <si>
    <t>Correo Electrónico  
Publicación en página web</t>
  </si>
  <si>
    <t>Comunicación de la mejora</t>
  </si>
  <si>
    <t>Socializar a los usuarios y grupos de valor el formulario, a través de banner en la sede electrónica.</t>
  </si>
  <si>
    <t xml:space="preserve">Banner </t>
  </si>
  <si>
    <t>Comunicar a través de boletín a los grupos internos la implementación de la mejora realizada.</t>
  </si>
  <si>
    <t>Boletín Interno</t>
  </si>
  <si>
    <t>Seguimiento y documentación de la mejora</t>
  </si>
  <si>
    <t>Adelantar la medición de la mejora realizada (registro de datos de operación en SUIT).</t>
  </si>
  <si>
    <t>Reporte SUIT</t>
  </si>
  <si>
    <t>Actualizar la información del OPA en el SUIT y la GTyS.</t>
  </si>
  <si>
    <t>SUIT / GTyS</t>
  </si>
  <si>
    <t>Actualizar la Política de racionalización con los ajustes realizados al OPA.</t>
  </si>
  <si>
    <t>Política de racionalización actualizada</t>
  </si>
  <si>
    <t>4.4</t>
  </si>
  <si>
    <t>Actualizar el Manual de servicio a la ciudadanía con información del tratamiento de OPAs en la entidad.</t>
  </si>
  <si>
    <t xml:space="preserve">Manual de servicio a la ciudadanía / Capítulo OPA's </t>
  </si>
  <si>
    <t>Evaluación y análisis de la mejora.</t>
  </si>
  <si>
    <t>Socializar en CIGD la mejora realizada.</t>
  </si>
  <si>
    <t>Acta CIGD</t>
  </si>
  <si>
    <t>Crear e implementar la encuesta de satisfacción sobre el impacto de la mejora implementada.</t>
  </si>
  <si>
    <t xml:space="preserve">Encuesta de satisfacción </t>
  </si>
  <si>
    <t>5.3</t>
  </si>
  <si>
    <t>Realizar un análisis de los resultados obtenidos con las encuestas de satisfacción implementadas.</t>
  </si>
  <si>
    <t xml:space="preserve">Análisis de resultados / Informe </t>
  </si>
  <si>
    <t>5.4</t>
  </si>
  <si>
    <t>Adelantar la planificación para la Implementación de mejoras (insumo para la estrategia de racionalización 2024).</t>
  </si>
  <si>
    <t>Jizeth González</t>
  </si>
  <si>
    <t>Diana Romero</t>
  </si>
  <si>
    <r>
      <t xml:space="preserve">Análisis OCI: </t>
    </r>
    <r>
      <rPr>
        <sz val="8"/>
        <color rgb="FF000000"/>
        <rFont val="Tahoma"/>
        <family val="2"/>
      </rPr>
      <t xml:space="preserve">Se procede a la verificación de la página web de Capital, en la parte inferior izquierda de Capital se ubica un formulario de Solicitud permiso de retransmisión de la señal, de conformidad con lo formulado. Teniendo en cuenta lo anterior, así como la fecha de terminación programada se califica la acción </t>
    </r>
    <r>
      <rPr>
        <b/>
        <sz val="8"/>
        <color rgb="FF000000"/>
        <rFont val="Tahoma"/>
        <family val="2"/>
      </rPr>
      <t>"En Proceso"</t>
    </r>
    <r>
      <rPr>
        <sz val="8"/>
        <color rgb="FF000000"/>
        <rFont val="Tahoma"/>
        <family val="2"/>
      </rPr>
      <t>.</t>
    </r>
  </si>
  <si>
    <t>Actualizar el índice de información clasificada y reservada de la entidad conforme a lo definido en la ley 1712 de 2014</t>
  </si>
  <si>
    <t xml:space="preserve">Un (1) índice de información clasificada y reservada actualizado en la página web </t>
  </si>
  <si>
    <t>Llevar a cabo capacitaciones en materia de conflictos de interés y participar de socializaciones Distritales y socialización de piezas graficas al interior de la entidad</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</si>
  <si>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</si>
  <si>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</si>
  <si>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1.8</t>
  </si>
  <si>
    <t>Publicar el seguimiento al Plan Anual de Auditoría</t>
  </si>
  <si>
    <t>Dos (2) seguimientos publicados</t>
  </si>
  <si>
    <t>4. Evaluación y retroalimentación a  la gestión institucional</t>
  </si>
  <si>
    <t>Consolidar y publicar dos informes de seguimiento a la gestión a partir de los resultados del plan de acción institucional.</t>
  </si>
  <si>
    <t>Dos (2) informes de seguimiento al plan de acción.</t>
  </si>
  <si>
    <t xml:space="preserve">Revisar y actualizar la estrategia de caracterización  de usuarios del Canal </t>
  </si>
  <si>
    <t>Un (1) documento de caracterización de usuarios y partes interesadas, publicado y divulgado</t>
  </si>
  <si>
    <t>Adelantar seguimientos cuatrimestrales a la estrategia de racionalización de trámites de Capital en el Sistema Único de Información y Trámites - SUIT.</t>
  </si>
  <si>
    <t xml:space="preserve">Tres (3) seguimientos a la estrategia de racionalización en el Sistema Único de Información y Trámites - SUIT </t>
  </si>
  <si>
    <t xml:space="preserve">2. Consulta ciudadana para la mejora de experiencia de los usuarios </t>
  </si>
  <si>
    <t>Aplicar un ejercicio de consulta ciudadana para calificar la mejora implementada en el OPA</t>
  </si>
  <si>
    <t xml:space="preserve">Una (1) evaluación al OPA por parte del grupo de valor realizada. </t>
  </si>
  <si>
    <t>1. Programas gestión de integridad.</t>
  </si>
  <si>
    <t>Hacer seguimiento y reporte posterior al Plan de Integridad a partir de la formulación del mismo para la vigencia 2023</t>
  </si>
  <si>
    <t xml:space="preserve">Dos (2) seguimientos al Plan de Integridad en el año </t>
  </si>
  <si>
    <t>5. Seguimiento</t>
  </si>
  <si>
    <t>Realizar el seguimiento al Mapa de Riesgos de Corrupción - MRC y a la implementación del Programa de Transparencia y Ética Pública - PTEP, para la vigencia 2023.</t>
  </si>
  <si>
    <t>Tres (3) matrices de seguimiento al PTEP y matriz de riesgos de corrupción -MRC publicadas en el botón de transparencia.</t>
  </si>
  <si>
    <t>SIN INICIAR</t>
  </si>
  <si>
    <t>EN PROCESO</t>
  </si>
  <si>
    <t>INCUMPLIDA</t>
  </si>
  <si>
    <t>SEGUNDO SEGUIMIENTO 2023</t>
  </si>
  <si>
    <t>1. Formulario de permiso de retransmisión: https://docs.google.com/forms/d/e/1FAIpQLSfYSLcT-tny0hNlc3aPZwtmbhMd4QXaWANXZIWo-kouR28Z8A/viewform
2.  Hoja de cálculo con respuestas al formulario.
https://docs.google.com/spreadsheets/d/1mi5a5N9HvjLur8lQEMHy1TMxpXeTrqeJ6NK1bTYhWtM/edit?usp=sharing</t>
  </si>
  <si>
    <r>
      <rPr>
        <b/>
        <sz val="8"/>
        <color rgb="FF000000"/>
        <rFont val="Tahoma"/>
        <family val="2"/>
      </rPr>
      <t xml:space="preserve">Reporte S. Ciudadano: </t>
    </r>
    <r>
      <rPr>
        <sz val="8"/>
        <color rgb="FF000000"/>
        <rFont val="Tahoma"/>
        <family val="2"/>
      </rPr>
      <t xml:space="preserve">Se ha diligenciado por parte de los requirentes el formulario de permiso de retransmisión de la señal.
</t>
    </r>
    <r>
      <rPr>
        <b/>
        <sz val="8"/>
        <color rgb="FF000000"/>
        <rFont val="Tahoma"/>
        <family val="2"/>
      </rPr>
      <t xml:space="preserve">Análisis OCI: </t>
    </r>
    <r>
      <rPr>
        <sz val="8"/>
        <color rgb="FF000000"/>
        <rFont val="Tahoma"/>
        <family val="2"/>
      </rPr>
      <t xml:space="preserve"> Se cuenta con el formulario de retransmisión de señal publicado en la página web de Capital, el cual e viene diligenciando por parte de los interesados. Teniendo en cuenta que a la fecha no se efectuaron ajustes adicionales al formulario, así como la fecha de terminación de la actividad se procede a la calificación de la actividad como </t>
    </r>
    <r>
      <rPr>
        <b/>
        <sz val="8"/>
        <color rgb="FF000000"/>
        <rFont val="Tahoma"/>
        <family val="2"/>
      </rPr>
      <t>"Terminada"</t>
    </r>
    <r>
      <rPr>
        <sz val="8"/>
        <color rgb="FF000000"/>
        <rFont val="Tahoma"/>
        <family val="2"/>
      </rPr>
      <t xml:space="preserve">. </t>
    </r>
  </si>
  <si>
    <r>
      <t xml:space="preserve">Reporte S. Ciudadano: </t>
    </r>
    <r>
      <rPr>
        <sz val="8"/>
        <color theme="1"/>
        <rFont val="Tahoma"/>
        <family val="2"/>
      </rPr>
      <t xml:space="preserve">Se realiza mensualmente en el SUIT el registro de operaciones (solicitudes de permisos de retransmisión de la señal), así mismo se han venido realizando las acciones establecidas en el cronograma de la estrategia de racionalización de trámites, tales como: 1. Publicación del formulario de solicitud de permisos de retransmisión de la señal así como del banner informativo en la sede electrónica de la entidad.  2. Actualización y publicación de la Política de racionalización de trámites. 3. Actualización, publicación y socialización del Manual de servicio a la ciudadanía.
</t>
    </r>
    <r>
      <rPr>
        <b/>
        <sz val="8"/>
        <color theme="1"/>
        <rFont val="Tahoma"/>
        <family val="2"/>
      </rPr>
      <t xml:space="preserve">Análisis OCI: </t>
    </r>
    <r>
      <rPr>
        <sz val="8"/>
        <color theme="1"/>
        <rFont val="Tahoma"/>
        <family val="2"/>
      </rPr>
      <t xml:space="preserve">Se soporta el registro de las solicitudes de permisos de retransmisión de manera mensual en el SUIT lo cual atiende a la actualización periódica de la actividad formulada, así como la actualización de la política de racionalización de trámites y socialización del Manual de servicio a la ciudadanía. 
Teniendo en cuenta lo anterior, así como la fecha de terminación, se incrementa el porcentaje de cumplimiento y se califica </t>
    </r>
    <r>
      <rPr>
        <b/>
        <sz val="8"/>
        <color theme="1"/>
        <rFont val="Tahoma"/>
        <family val="2"/>
      </rPr>
      <t>"En Proceso".</t>
    </r>
  </si>
  <si>
    <r>
      <t xml:space="preserve">Reporte S. Ciudadano: </t>
    </r>
    <r>
      <rPr>
        <sz val="8"/>
        <color theme="1"/>
        <rFont val="Tahoma"/>
        <family val="2"/>
      </rPr>
      <t>Se envió a la Dirección Operativa el reporte de las peticiones pendientes, quincenalmente.</t>
    </r>
    <r>
      <rPr>
        <b/>
        <sz val="8"/>
        <color theme="1"/>
        <rFont val="Tahoma"/>
        <family val="2"/>
      </rPr>
      <t xml:space="preserve">
Análisis OCI: </t>
    </r>
    <r>
      <rPr>
        <sz val="8"/>
        <color theme="1"/>
        <rFont val="Tahoma"/>
        <family val="2"/>
      </rPr>
      <t xml:space="preserve">Se remitieron correos de mayo a agosto de 2023 con los recordatorios de las peticiones pendientes para respuesta, de manera que se entreguen a la ciudadanía de manera oportuna, de conformidad con la acción formulada. Teniendo en cuenta lo anterior, así como la fecha de terminación se califica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</si>
  <si>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realizaron y publicaron los informes correspondientes a cada período.
</t>
    </r>
    <r>
      <rPr>
        <b/>
        <sz val="8"/>
        <color theme="1"/>
        <rFont val="Tahoma"/>
        <family val="2"/>
      </rPr>
      <t xml:space="preserve">Análisis OCI: </t>
    </r>
    <r>
      <rPr>
        <sz val="8"/>
        <color theme="1"/>
        <rFont val="Tahoma"/>
        <family val="2"/>
      </rPr>
      <t xml:space="preserve">Se remiten los soportes de publicación de los informes en la página web de Capital y socialización a los líderes de proceso de enero a julio de la presente vigencia. Teniendo en cuenta lo anterior, se avanza en el porcentaje de cumplimiento y se califica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</si>
  <si>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No se han realizado avances sobre esta acción.
</t>
    </r>
    <r>
      <rPr>
        <b/>
        <sz val="8"/>
        <color theme="1"/>
        <rFont val="Tahoma"/>
        <family val="2"/>
      </rPr>
      <t xml:space="preserve">Análisis OCI: </t>
    </r>
    <r>
      <rPr>
        <sz val="8"/>
        <color theme="1"/>
        <rFont val="Tahoma"/>
        <family val="2"/>
      </rPr>
      <t xml:space="preserve">Teniendo en cuenta lo indicado por el área para el presente seguimiento, se califica la acción </t>
    </r>
    <r>
      <rPr>
        <b/>
        <sz val="8"/>
        <color theme="1"/>
        <rFont val="Tahoma"/>
        <family val="2"/>
      </rPr>
      <t xml:space="preserve">"Sin Iniciar" </t>
    </r>
    <r>
      <rPr>
        <sz val="8"/>
        <color theme="1"/>
        <rFont val="Tahoma"/>
        <family val="2"/>
      </rPr>
      <t xml:space="preserve">y se recomienda al área adelantar las actividades correspondientes de manera previa al término de la vigencia. </t>
    </r>
  </si>
  <si>
    <r>
      <t xml:space="preserve">Reporte S. Ciudadano: </t>
    </r>
    <r>
      <rPr>
        <sz val="8"/>
        <color theme="1"/>
        <rFont val="Tahoma"/>
        <family val="2"/>
      </rPr>
      <t xml:space="preserve">Se difundió la infografía por mailing de comunicaciones internas.
</t>
    </r>
    <r>
      <rPr>
        <b/>
        <sz val="8"/>
        <color theme="1"/>
        <rFont val="Tahoma"/>
        <family val="2"/>
      </rPr>
      <t xml:space="preserve">Análisis OCI: </t>
    </r>
    <r>
      <rPr>
        <sz val="8"/>
        <color theme="1"/>
        <rFont val="Tahoma"/>
        <family val="2"/>
      </rPr>
      <t xml:space="preserve">Se adelantó la socialización de la infografía de Tips y buenas prácticas para la atención a la ciudadanía, durante mayo y julio de 2023 por mailing de conformidad con la acción formulada. Teniendo en cuenta lo anterior, así como la fecha de terminación se avanza en el porcentaje de ejecución y se califica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</si>
  <si>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publicó en la página web de la entidad las piezas informativas en donde se describe a la ciudadanía lo que puede hacer en cada uno de los canales de atención.
</t>
    </r>
    <r>
      <rPr>
        <b/>
        <sz val="8"/>
        <color theme="1"/>
        <rFont val="Tahoma"/>
        <family val="2"/>
      </rPr>
      <t xml:space="preserve">Reporte Digital: </t>
    </r>
    <r>
      <rPr>
        <sz val="8"/>
        <color theme="1"/>
        <rFont val="Tahoma"/>
        <family val="2"/>
      </rPr>
      <t xml:space="preserve">Durante el cuatrimestre el equipo digital: 1. Se realizó la elaboración de la parrilla de circulación de contenidos en redes sociales y 2. Se elaboraron piezas gráficas. 
</t>
    </r>
    <r>
      <rPr>
        <b/>
        <sz val="8"/>
        <color theme="1"/>
        <rFont val="Tahoma"/>
        <family val="2"/>
      </rPr>
      <t xml:space="preserve">Análisis OCI: </t>
    </r>
    <r>
      <rPr>
        <sz val="8"/>
        <color theme="1"/>
        <rFont val="Tahoma"/>
        <family val="2"/>
      </rPr>
      <t xml:space="preserve">Se adelanta la verificación de los soportes remitidos; sin embargo, no es posible determinar la actualización de las piezas indicadas, teniendo en cuenta que el área Digital no remite soportes de los requerimientos adelantados por el área de Servicio al ciudadano, y en la página web no hay posibilidad de verificar la fecha de modificación de las piezas publicadas. 
Teniendo en cuenta lo anterior, se mantiene la calificación de la actividad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</si>
  <si>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realizó la actualización, publicación y socialización del Manual de Servicio a la Ciudadanía en los meses de julio y agosto.
</t>
    </r>
    <r>
      <rPr>
        <b/>
        <sz val="8"/>
        <color theme="1"/>
        <rFont val="Tahoma"/>
        <family val="2"/>
      </rPr>
      <t xml:space="preserve">Análisis OCI: </t>
    </r>
    <r>
      <rPr>
        <sz val="8"/>
        <color theme="1"/>
        <rFont val="Tahoma"/>
        <family val="2"/>
      </rPr>
      <t xml:space="preserve">Se remiten soportes de la actualización del Manual de servicio a la ciudadanía, así como la socialización vía correo electrónico a los líderes de proceso; sin embargo, sobre el correo remitido de publicación en el botón de transparencia de la página web de la entidad, no es posible verificar que se adelante, teniendo en cuenta que el documento que reposa en la página es de la vigencia 2021. 
Teniendo en cuenta a lo anterior, así como la fecha de terminación se califica la acción </t>
    </r>
    <r>
      <rPr>
        <b/>
        <sz val="8"/>
        <color theme="1"/>
        <rFont val="Tahoma"/>
        <family val="2"/>
      </rPr>
      <t>"En Proceso"</t>
    </r>
    <r>
      <rPr>
        <sz val="8"/>
        <color theme="1"/>
        <rFont val="Tahoma"/>
        <family val="2"/>
      </rPr>
      <t xml:space="preserve"> de manera que se verifique la publicación solicitada. </t>
    </r>
  </si>
  <si>
    <r>
      <t xml:space="preserve">Reporte S. Ciudadano: </t>
    </r>
    <r>
      <rPr>
        <sz val="8"/>
        <color theme="1"/>
        <rFont val="Tahoma"/>
        <family val="2"/>
      </rPr>
      <t xml:space="preserve">Se creó un capítulo en el informe de PQRS mensual sobre denuncias de corrupción con enfoque de género desde el mes de febrero.
</t>
    </r>
    <r>
      <rPr>
        <b/>
        <sz val="8"/>
        <color theme="1"/>
        <rFont val="Tahoma"/>
        <family val="2"/>
      </rPr>
      <t xml:space="preserve">Análisis OCI: </t>
    </r>
    <r>
      <rPr>
        <sz val="8"/>
        <color theme="1"/>
        <rFont val="Tahoma"/>
        <family val="2"/>
      </rPr>
      <t xml:space="preserve">Se procede a la verificación de los informes publicados mensualmente en el botón de transparencia de la página web de la entidad, dentro de los cuales se incluyó el numeral 4.  Denuncias de posibles actos de corrupción con enfoque de genero. Teniendo en cuenta lo formulado, así como lo soportado se califica la acción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</si>
  <si>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Teniendo en cuenta que el área no adelanta reporte de avances y soportes para el presente seguimiento, se califica la acción </t>
    </r>
    <r>
      <rPr>
        <b/>
        <sz val="8"/>
        <color theme="1"/>
        <rFont val="Tahoma"/>
        <family val="2"/>
      </rPr>
      <t>"Sin Iniciar"</t>
    </r>
    <r>
      <rPr>
        <sz val="8"/>
        <color theme="1"/>
        <rFont val="Tahoma"/>
        <family val="2"/>
      </rPr>
      <t xml:space="preserve"> y se recomienda adelantar las actividades formuladas, de manera previa al cierre de la vigencia. </t>
    </r>
  </si>
  <si>
    <r>
      <t xml:space="preserve">Reporte G. Documental: </t>
    </r>
    <r>
      <rPr>
        <sz val="8"/>
        <color theme="1"/>
        <rFont val="Tahoma"/>
        <family val="2"/>
      </rPr>
      <t xml:space="preserve">Para avanzar en esta actividad, se adelantó una reunión en donde se abarcaron dudas mayoritariamente jurídicas, relacionadas con el contenido del índice de información clasificada y reservada. Se prevé dar continuidad a las mesas de trabajo para complementar el contenido del índice, con base en la información que se ha ido consignando en el nuevo formato de Tablas de Retención Documental, el cual será presentado para trámite de convalidación ante el Archivo de Bogotá.
</t>
    </r>
    <r>
      <rPr>
        <b/>
        <sz val="8"/>
        <color theme="1"/>
        <rFont val="Tahoma"/>
        <family val="2"/>
      </rPr>
      <t xml:space="preserve">Análisis OCI: </t>
    </r>
    <r>
      <rPr>
        <sz val="8"/>
        <color theme="1"/>
        <rFont val="Tahoma"/>
        <family val="2"/>
      </rPr>
      <t xml:space="preserve">Se adelanta la citación de la mesa de trabajo entre el área de sistemas y el área de gestión documental el 23 de junio de 2023; sin embargo, no se evidencia acta de reunión en la que se consignen los temas indicados en el reporte. Teniendo en cuenta lo anterior, se recomienda documentar las decisiones tomadas, así como la terminación de las actividades, previo al cierre de la vigencia. Por lo cual,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</si>
  <si>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Se remitió correo en el mes de julio para adelantar la revisión por parte de la Oficina de Control Interno y así dar continuidad a la actualización en conjunto con la nueva líder de Gestión Documental.
</t>
    </r>
    <r>
      <rPr>
        <b/>
        <sz val="8"/>
        <color theme="1"/>
        <rFont val="Tahoma"/>
        <family val="2"/>
      </rPr>
      <t xml:space="preserve">Análisis OCI: </t>
    </r>
    <r>
      <rPr>
        <sz val="8"/>
        <color theme="1"/>
        <rFont val="Tahoma"/>
        <family val="2"/>
      </rPr>
      <t xml:space="preserve">Teniendo en cuenta que el documento se mantiene en revisión y actualización del área, se mantiene la calificación de la actividad </t>
    </r>
    <r>
      <rPr>
        <b/>
        <sz val="8"/>
        <color theme="1"/>
        <rFont val="Tahoma"/>
        <family val="2"/>
      </rPr>
      <t>"En Proceso"</t>
    </r>
    <r>
      <rPr>
        <sz val="8"/>
        <color theme="1"/>
        <rFont val="Tahoma"/>
        <family val="2"/>
      </rPr>
      <t xml:space="preserve"> y se recomienda al área finalizar las actividades formuladas, de manera previa al término de la presente vigencia. </t>
    </r>
  </si>
  <si>
    <r>
      <t xml:space="preserve">Reporte G. Documental: </t>
    </r>
    <r>
      <rPr>
        <sz val="8"/>
        <color theme="1"/>
        <rFont val="Tahoma"/>
        <family val="2"/>
      </rPr>
      <t xml:space="preserve">Tras la radicación en el mes de diciembre de 2022 de la solicitud de inicio del trámite de convalidación de las Tablas de Retención Documental (TRD) de la entidad ante el Archivo de Bogotá, el 09 de mayo de 2023 se recibió el primer concepto técnico por parte del Archivo Distrital, en el cual se señalan distintas observaciones y recomendaciones frente a la revisión de todos los documentos remitidos.
Desde entonces, el equipo de Gestión Documental ha venido realizando los ajustes solicitados por el Archivo de Bogotá, de manera tal que se organizó una Unidad Compartida en Google Drive: https://drive.google.com/drive/folders/0ACL-Hg_i5KKMUk9PVA en donde constan los documentos y archivos que solicitó Archivo de Bogotá, de conformidad con el artículo 11 y siguientes del Acuerdo 004 de 2019 para poder radicar nuevamente.  Para ello, se han realizado reuniones internas, mesas de trabajo con el Archivo General de la Nación -entidad que facilita de mejor manera la atención para esta clase de consultas- y reuniones con las áreas de la entidad para ajustar las TRD según los requerimientos y necesidades de cada una de estas, todo durante los meses de mayo, junio y julio de 2023, a pesar de que en el mes de mayo uno de los apoyos de Gestión Documental salió de la entidad y de que en el mes de junio se dieron por terminados 2 contratos más del líder y de un apoyo del equipo de trabajo. No obstante lo anterior, se dio continuidad en los meses de junio, julio y agosto (en estos dos últimos meses se reconformó el equipo) para avanzar en los ajustes y reuniones con las áreas. En este orden de ideas, el día 20 de junio del 2023, se envió una solicitud al Archivo de Bogotá para acumular el trámite radicado en diciembre de 2022 junto con las TRD que tendrán origen en los Acuerdos 006 y 007 del 31 de mayo de 2023 a través de los cuales se modificó la estructura orgánica y la planta de Canal Capital. Sin embargo, esta solicitud no fue aceptada por el Archivo a través de oficio recibido el 29 de junio de 2023 y frente a ello el 19 de julio se radicó respuesta la mismo en el que se indica que dentro del menor tiempo posible se radicará la subsanación de las observaciones recibidas en el citado Concepto técnico y que posteriormente y en atención al principio de procedencia de los trámites documentales, se presentará de forma independiente la solicitud de convalidación de las TRD producto de la reciente modificación de la estructura de la entidad.
</t>
    </r>
    <r>
      <rPr>
        <b/>
        <sz val="8"/>
        <color theme="1"/>
        <rFont val="Tahoma"/>
        <family val="2"/>
      </rPr>
      <t xml:space="preserve">Análisis OCI: </t>
    </r>
    <r>
      <rPr>
        <sz val="8"/>
        <color theme="1"/>
        <rFont val="Tahoma"/>
        <family val="2"/>
      </rPr>
      <t xml:space="preserve">Teniendo en cuenta el trámite que se viene adelantando en el marco de la actualización de las TRD de Capital, se califica la acción </t>
    </r>
    <r>
      <rPr>
        <b/>
        <sz val="8"/>
        <color theme="1"/>
        <rFont val="Tahoma"/>
        <family val="2"/>
      </rPr>
      <t>"En Proceso"</t>
    </r>
    <r>
      <rPr>
        <sz val="8"/>
        <color theme="1"/>
        <rFont val="Tahoma"/>
        <family val="2"/>
      </rPr>
      <t xml:space="preserve"> y se recomienda al área revisar la acción formulada de manera que se dé cabal cumplimiento, previo al cierre de la presente vigencia. </t>
    </r>
  </si>
  <si>
    <t>Mónica Virgüéz</t>
  </si>
  <si>
    <t>Diana Romero
Jizeth González</t>
  </si>
  <si>
    <r>
      <t xml:space="preserve">Reporte Sistemas: </t>
    </r>
    <r>
      <rPr>
        <sz val="8"/>
        <color theme="1"/>
        <rFont val="Tahoma"/>
        <family val="2"/>
      </rPr>
      <t>Este instrumento será actualizado cuando se finalice el proceso de actualización de la matriz de Registro de activos de información, ya que es la fuente principal para el tipo de información.</t>
    </r>
    <r>
      <rPr>
        <b/>
        <sz val="8"/>
        <color theme="1"/>
        <rFont val="Tahoma"/>
        <family val="2"/>
      </rPr>
      <t xml:space="preserve">
Análisis OCI: </t>
    </r>
    <r>
      <rPr>
        <sz val="8"/>
        <color theme="1"/>
        <rFont val="Tahoma"/>
        <family val="2"/>
      </rPr>
      <t xml:space="preserve">Teniendo en cuenta que el área no adelanta reporte de avances y soportes para el presente seguimiento, se califica la acción </t>
    </r>
    <r>
      <rPr>
        <b/>
        <sz val="8"/>
        <color theme="1"/>
        <rFont val="Tahoma"/>
        <family val="2"/>
      </rPr>
      <t>"Sin Iniciar"</t>
    </r>
    <r>
      <rPr>
        <sz val="8"/>
        <color theme="1"/>
        <rFont val="Tahoma"/>
        <family val="2"/>
      </rPr>
      <t xml:space="preserve"> y se recomienda adelantar las actividades formuladas, de manera previa al cierre de la vigencia. </t>
    </r>
  </si>
  <si>
    <r>
      <t xml:space="preserve">Reporte Sistemas: </t>
    </r>
    <r>
      <rPr>
        <sz val="8"/>
        <color theme="1"/>
        <rFont val="Tahoma"/>
        <family val="2"/>
      </rPr>
      <t xml:space="preserve">Este instrumento será actualizado cuando se finalice el proceso de actualización de la matriz de Registro de activos de información, ya que es la fuente principal para el tipo de información. Sin embargo la responsabilidad directa del instrumento es digital, sistemas será insumo para el proceso.
</t>
    </r>
    <r>
      <rPr>
        <b/>
        <sz val="8"/>
        <color theme="1"/>
        <rFont val="Tahoma"/>
        <family val="2"/>
      </rPr>
      <t xml:space="preserve">
Análisis OCI: </t>
    </r>
    <r>
      <rPr>
        <sz val="8"/>
        <color theme="1"/>
        <rFont val="Tahoma"/>
        <family val="2"/>
      </rPr>
      <t xml:space="preserve">Teniendo en cuenta que el área no adelanta reporte de avances y soportes para el presente seguimiento, se califica la acción </t>
    </r>
    <r>
      <rPr>
        <b/>
        <sz val="8"/>
        <color theme="1"/>
        <rFont val="Tahoma"/>
        <family val="2"/>
      </rPr>
      <t>"Sin Iniciar"</t>
    </r>
    <r>
      <rPr>
        <sz val="8"/>
        <color theme="1"/>
        <rFont val="Tahoma"/>
        <family val="2"/>
      </rPr>
      <t xml:space="preserve"> y se recomienda adelantar las actividades formuladas, de manera previa al cierre de la vigencia. </t>
    </r>
  </si>
  <si>
    <r>
      <rPr>
        <b/>
        <sz val="8"/>
        <color theme="1"/>
        <rFont val="Tahoma"/>
        <family val="2"/>
      </rPr>
      <t xml:space="preserve">Reporte Sistemas: </t>
    </r>
    <r>
      <rPr>
        <sz val="8"/>
        <color theme="1"/>
        <rFont val="Tahoma"/>
        <family val="2"/>
      </rPr>
      <t xml:space="preserve">Se adjunta el reporte de seguimiento de publicación de los set de datos abiertos en el portal de datos abiertos de la página web de la entidad.
</t>
    </r>
    <r>
      <rPr>
        <b/>
        <sz val="8"/>
        <color theme="1"/>
        <rFont val="Tahoma"/>
        <family val="2"/>
      </rPr>
      <t xml:space="preserve">
Análisis OCI: </t>
    </r>
    <r>
      <rPr>
        <sz val="8"/>
        <color theme="1"/>
        <rFont val="Tahoma"/>
        <family val="2"/>
      </rPr>
      <t xml:space="preserve">De conformidad con la actividad propuesta se espera un reporte mensual del uso y descarga de los set de datos publicados mensualmente, sin embargo, como evidencia solo se cargo un documento, donde no es posible verificar los 8 reportes que indica el área que se han realizado con corte el 31 de agosto.
En el archivo remitido no es posible evidenciar el cumplimiento de la acción de acuerdo a como está propuesta (un reporte mensual)
Por lo anterior la acción se califica </t>
    </r>
    <r>
      <rPr>
        <b/>
        <sz val="8"/>
        <color theme="1"/>
        <rFont val="Tahoma"/>
        <family val="2"/>
      </rPr>
      <t>"En Proceso"</t>
    </r>
    <r>
      <rPr>
        <sz val="8"/>
        <color theme="1"/>
        <rFont val="Tahoma"/>
        <family val="2"/>
      </rPr>
      <t>, y se recomienda al área cargar cada reporte de manera individual, ya que al final del seguimiento y de conformidad con el universo propuesto se esperan un total de doce (12) reportes.</t>
    </r>
  </si>
  <si>
    <r>
      <t xml:space="preserve">Análisis OCI: </t>
    </r>
    <r>
      <rPr>
        <sz val="8"/>
        <color theme="1"/>
        <rFont val="Tahoma"/>
        <family val="2"/>
      </rPr>
      <t xml:space="preserve">Se adelanta el seguimiento correspondiente al Programa de Transparencia y Ética Pública con corte a 31 de abril de 2023, la cual se remitió a publicación el 19 de junio de 2023 en el botón de transparencia. De igual manera, se remitieron los resultados para conocimiento de los líderes de proceso mediante Memorandos 411 y 412 del 01 de junio de 2023. Teniendo en cuenta lo anterior, así como la fecha de terminación de la actividad formulada se califica la acción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</si>
  <si>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Se adelantó la solicitud de publicación del seguimiento al Plan Anual de Auditoría con corte a 30 de junio de 2023, el cual se adelantó en el botón de transparencia de la página web de Capital el 18 de agosto de 2023. Teniendo en cuenta lo formulado, así como la fecha de terminación de la actividad se califica </t>
    </r>
    <r>
      <rPr>
        <b/>
        <sz val="8"/>
        <color theme="1"/>
        <rFont val="Tahoma"/>
        <family val="2"/>
      </rPr>
      <t>"En Proceso"</t>
    </r>
    <r>
      <rPr>
        <sz val="8"/>
        <color theme="1"/>
        <rFont val="Tahoma"/>
        <family val="2"/>
      </rPr>
      <t xml:space="preserve">. </t>
    </r>
  </si>
  <si>
    <r>
      <rPr>
        <b/>
        <sz val="8"/>
        <color theme="1"/>
        <rFont val="Tahoma"/>
        <family val="2"/>
      </rPr>
      <t xml:space="preserve">Análisis OCI: </t>
    </r>
    <r>
      <rPr>
        <sz val="8"/>
        <color theme="1"/>
        <rFont val="Tahoma"/>
        <family val="2"/>
      </rPr>
      <t xml:space="preserve">Teniendo en cuenta el cronograma de actividades del área, el ejercicio pendiente se adelantará durante octubre de la presente vigencia. Teniendo en cuenta lo anterior, se califica la actividad </t>
    </r>
    <r>
      <rPr>
        <b/>
        <sz val="8"/>
        <color theme="1"/>
        <rFont val="Tahoma"/>
        <family val="2"/>
      </rPr>
      <t>"Sin Iniciar"</t>
    </r>
    <r>
      <rPr>
        <sz val="8"/>
        <color theme="1"/>
        <rFont val="Tahoma"/>
        <family val="2"/>
      </rPr>
      <t xml:space="preserve">. </t>
    </r>
  </si>
  <si>
    <r>
      <t xml:space="preserve">Análisis OCI: </t>
    </r>
    <r>
      <rPr>
        <sz val="8"/>
        <color theme="1"/>
        <rFont val="Tahoma"/>
        <family val="2"/>
      </rPr>
      <t xml:space="preserve">Se adelantó el seguimiento a la estrategia de racionalización inscrito en el SUIT con corte a abril de 2023, lo anterior, se adelantó durante mayo de 2023. Teniendo en cuenta lo anterior, se califica la acción </t>
    </r>
    <r>
      <rPr>
        <b/>
        <sz val="8"/>
        <color theme="1"/>
        <rFont val="Tahoma"/>
        <family val="2"/>
      </rPr>
      <t>"En Proceso"</t>
    </r>
    <r>
      <rPr>
        <sz val="8"/>
        <color theme="1"/>
        <rFont val="Tahoma"/>
        <family val="2"/>
      </rPr>
      <t xml:space="preserve">. </t>
    </r>
  </si>
  <si>
    <r>
      <t xml:space="preserve">Reporte G. Documental / Sistemas: </t>
    </r>
    <r>
      <rPr>
        <sz val="8"/>
        <color theme="1"/>
        <rFont val="Tahoma"/>
        <family val="2"/>
      </rPr>
      <t xml:space="preserve">El registro de activos de información se encuentra en proceso de actualización con las diferentes áreas del Canal, donde se han realizado las siguientes actividades: 1. En el mes de mayo se realizó capacitación sobre el tema del inventario y clasificación de los activos de información. 2. En el mes de junio se proyectó memorando interno hacia los Directores de la entidad, con solicitud de apoyo en la actualización de los activos de información. 3. En el mes de julio se iniciaron mesas de trabajo con las áreas del canal, para llevar a cabo el proceso de actualización de los activos de información.
</t>
    </r>
    <r>
      <rPr>
        <b/>
        <sz val="8"/>
        <color theme="1"/>
        <rFont val="Tahoma"/>
        <family val="2"/>
      </rPr>
      <t xml:space="preserve">Análisis OCI: </t>
    </r>
    <r>
      <rPr>
        <sz val="8"/>
        <color theme="1"/>
        <rFont val="Tahoma"/>
        <family val="2"/>
      </rPr>
      <t xml:space="preserve">Se verifican los soportes remitidos por el área, relacionando el reporte de soportes del área de Sistemas, dentro de los cuales se evidencian los correos de socialización de actualización de los activos de información, así como el listado de asistencia de la capacitación en materia de activos de información adelantada durante mayo. 
Teniendo en cuenta lo indicado, así como la fecha de terminación se califica </t>
    </r>
    <r>
      <rPr>
        <b/>
        <sz val="8"/>
        <color theme="1"/>
        <rFont val="Tahoma"/>
        <family val="2"/>
      </rPr>
      <t>"En Proceso"</t>
    </r>
    <r>
      <rPr>
        <sz val="8"/>
        <color theme="1"/>
        <rFont val="Tahoma"/>
        <family val="2"/>
      </rPr>
      <t xml:space="preserve"> y se recomienda al área adelantar las actividades pendientes, de manera previa al cierre de la presente vigencia. </t>
    </r>
  </si>
  <si>
    <r>
      <t xml:space="preserve">Reporte G. Documental: </t>
    </r>
    <r>
      <rPr>
        <sz val="8"/>
        <color theme="1"/>
        <rFont val="Tahoma"/>
        <family val="2"/>
      </rPr>
      <t xml:space="preserve">El registro de activos de información se encuentra en proceso de actualización con las diferentes áreas del Canal, donde se han realizado las siguientes actividades: 1. En el mes de mayo se realizó capacitación sobre el tema del inventario y clasificación de los activos de información. 2. En el mes de junio se proyectó memorando interno hacia los Directores de la entidad, con solicitud de apoyo en la actualización de los activos de información. 3. En el mes de julio se iniciaron mesas de trabajo con las áreas del canal, para llevar a cabo el proceso de actualización de los activos de información.
</t>
    </r>
    <r>
      <rPr>
        <b/>
        <sz val="8"/>
        <color theme="1"/>
        <rFont val="Tahoma"/>
        <family val="2"/>
      </rPr>
      <t xml:space="preserve">Análisis OCI: </t>
    </r>
    <r>
      <rPr>
        <sz val="8"/>
        <color theme="1"/>
        <rFont val="Tahoma"/>
        <family val="2"/>
      </rPr>
      <t xml:space="preserve">Se verifican los soportes remitidos por el área, relacionando el reporte de soportes del área de Sistemas, dentro de los cuales se evidencian los correos de socialización de actualización de los activos de información, así como el listado de asistencia de la capacitación en materia de activos de información adelantada durante mayo. 
Teniendo en cuenta lo indicado, así como la fecha de terminación se califica </t>
    </r>
    <r>
      <rPr>
        <b/>
        <sz val="8"/>
        <color theme="1"/>
        <rFont val="Tahoma"/>
        <family val="2"/>
      </rPr>
      <t>"En Proceso"</t>
    </r>
    <r>
      <rPr>
        <sz val="8"/>
        <color theme="1"/>
        <rFont val="Tahoma"/>
        <family val="2"/>
      </rPr>
      <t xml:space="preserve"> y se recomienda al área adelantar las actividades pendientes, de manera previa al cierre de la presente vigencia. </t>
    </r>
  </si>
  <si>
    <r>
      <rPr>
        <b/>
        <sz val="8"/>
        <color theme="1"/>
        <rFont val="Tahoma"/>
        <family val="2"/>
      </rPr>
      <t xml:space="preserve">Reporte Recursos Humanos: </t>
    </r>
    <r>
      <rPr>
        <sz val="8"/>
        <color theme="1"/>
        <rFont val="Tahoma"/>
        <family val="2"/>
      </rPr>
      <t xml:space="preserve">Para esta actividad se viene adelantando comunicación con Veeduría Distrital para una capacitación en rendición de cuentas, sobre lo cual nos indican que estos temas se apoyarán a partir del mes de septiembre. Frente a ello, se reiteró la solicitud en este mes para adelantar este tema pendiente.
</t>
    </r>
    <r>
      <rPr>
        <b/>
        <sz val="8"/>
        <color theme="1"/>
        <rFont val="Tahoma"/>
        <family val="2"/>
      </rPr>
      <t xml:space="preserve">Análisis OCI: </t>
    </r>
    <r>
      <rPr>
        <sz val="8"/>
        <color theme="1"/>
        <rFont val="Tahoma"/>
        <family val="2"/>
      </rPr>
      <t xml:space="preserve">De conformidad con los soportes remitidos se evidencia la solicitud a la Veeduría Distrital para realizar la capacitación específica en rendición de cuentas a los colaboradores del Capital. De conformidad con lo indicado esta actividad se realizará en el mes de septiembre, por lo cual se verificará el cumplimiento de la acción durante el próximo seguimiento al PTEP. Por lo anterior, se califica como </t>
    </r>
    <r>
      <rPr>
        <b/>
        <sz val="8"/>
        <color theme="1"/>
        <rFont val="Tahoma"/>
        <family val="2"/>
      </rPr>
      <t>"En Proceso".</t>
    </r>
  </si>
  <si>
    <r>
      <t xml:space="preserve">Reporte S. Ciudadano: </t>
    </r>
    <r>
      <rPr>
        <sz val="8"/>
        <color theme="1"/>
        <rFont val="Tahoma"/>
        <family val="2"/>
      </rPr>
      <t>La pieza se encuentra en rediseño para empezar su rotación desde este mes</t>
    </r>
    <r>
      <rPr>
        <b/>
        <sz val="8"/>
        <color theme="1"/>
        <rFont val="Tahoma"/>
        <family val="2"/>
      </rPr>
      <t xml:space="preserve">. 
Análisis OCI: </t>
    </r>
    <r>
      <rPr>
        <sz val="8"/>
        <color theme="1"/>
        <rFont val="Tahoma"/>
        <family val="2"/>
      </rPr>
      <t xml:space="preserve">Se remite el enlace en el cual reposa la pieza gráfica diseñada para circulación en las redes, de conformidad con la actividad formulada. Teniendo en cuenta el reporte adelantado por el área, así como la fecha de terminación se mantiene la calificación </t>
    </r>
    <r>
      <rPr>
        <b/>
        <sz val="8"/>
        <color theme="1"/>
        <rFont val="Tahoma"/>
        <family val="2"/>
      </rPr>
      <t>"En Proceso"</t>
    </r>
    <r>
      <rPr>
        <sz val="8"/>
        <color theme="1"/>
        <rFont val="Tahoma"/>
        <family val="2"/>
      </rPr>
      <t xml:space="preserve">. Importante tener en cuenta que la meta establecida para el cumplimiento de la acción son </t>
    </r>
    <r>
      <rPr>
        <i/>
        <sz val="8"/>
        <color theme="1"/>
        <rFont val="Tahoma"/>
        <family val="2"/>
      </rPr>
      <t xml:space="preserve">Cuatro (4) mensajes, </t>
    </r>
    <r>
      <rPr>
        <sz val="8"/>
        <color theme="1"/>
        <rFont val="Tahoma"/>
        <family val="2"/>
      </rPr>
      <t>y ya estamos cursando el último cuatrimestre de la vigencia.</t>
    </r>
  </si>
  <si>
    <r>
      <t xml:space="preserve">Reporte S. Ciudadano: </t>
    </r>
    <r>
      <rPr>
        <sz val="8"/>
        <color theme="1"/>
        <rFont val="Tahoma"/>
        <family val="2"/>
      </rPr>
      <t>La pieza se encuentra en rediseño para empezar su rotación desde este mes</t>
    </r>
    <r>
      <rPr>
        <b/>
        <sz val="8"/>
        <color theme="1"/>
        <rFont val="Tahoma"/>
        <family val="2"/>
      </rPr>
      <t xml:space="preserve">. 
Análisis OCI: </t>
    </r>
    <r>
      <rPr>
        <sz val="8"/>
        <color theme="1"/>
        <rFont val="Tahoma"/>
        <family val="2"/>
      </rPr>
      <t xml:space="preserve">Se remite el enlace en el cual reposa la pieza gráfica diseñada para circulación en las redes, de conformidad con la actividad formulada. Teniendo en cuenta el reporte adelantado por el área, así como la fecha de terminación se mantiene la calificación </t>
    </r>
    <r>
      <rPr>
        <b/>
        <sz val="8"/>
        <color theme="1"/>
        <rFont val="Tahoma"/>
        <family val="2"/>
      </rPr>
      <t>"En Proceso"</t>
    </r>
    <r>
      <rPr>
        <sz val="8"/>
        <color theme="1"/>
        <rFont val="Tahoma"/>
        <family val="2"/>
      </rPr>
      <t xml:space="preserve">. Importante tener en cuenta que la meta establecida para el cumplimiento de la acción son </t>
    </r>
    <r>
      <rPr>
        <i/>
        <sz val="8"/>
        <color theme="1"/>
        <rFont val="Tahoma"/>
        <family val="2"/>
      </rPr>
      <t>Cuatro (4) mensajes</t>
    </r>
    <r>
      <rPr>
        <sz val="8"/>
        <color theme="1"/>
        <rFont val="Tahoma"/>
        <family val="2"/>
      </rPr>
      <t>, y ya estamos cursando el último cuatrimestre de la vigencia.</t>
    </r>
  </si>
  <si>
    <r>
      <t xml:space="preserve">Reporte S. Ciudadano: </t>
    </r>
    <r>
      <rPr>
        <sz val="8"/>
        <color theme="1"/>
        <rFont val="Tahoma"/>
        <family val="2"/>
      </rPr>
      <t xml:space="preserve">Se han venido realizando las acciones establecidas en el cronograma de la estrategia de racionalización de trámites, tales como: 1. Publicación del formulario de solicitud de permisos de retransmisión de la señal así como del banner informativo en la sede electrónica de la entidad. 2. Actualización, publicación y socialización de la Política de racionalización de trámites. 3. Actualización, publicación y socialización del Manual de servicio a la ciudadanía.
</t>
    </r>
    <r>
      <rPr>
        <b/>
        <sz val="8"/>
        <color theme="1"/>
        <rFont val="Tahoma"/>
        <family val="2"/>
      </rPr>
      <t xml:space="preserve">Análisis OCI: </t>
    </r>
    <r>
      <rPr>
        <sz val="8"/>
        <color theme="1"/>
        <rFont val="Tahoma"/>
        <family val="2"/>
      </rPr>
      <t xml:space="preserve">Se adelanta la verificación de los soportes remitidos, observando la actualización de la política de racionalización de trámites, así como la estrategia anexa al Programa de Ética y Transparencia Pública de la vigencia; de manera adicional, se observa la socialización de la política y el registro de las solicitudes de retransmisión en el SUIT. 
Teniendo en cuenta lo anterior, así como lo formulado y la fecha de terminación se califica la acción </t>
    </r>
    <r>
      <rPr>
        <b/>
        <sz val="8"/>
        <color theme="1"/>
        <rFont val="Tahoma"/>
        <family val="2"/>
      </rPr>
      <t>"En Proceso"</t>
    </r>
    <r>
      <rPr>
        <sz val="8"/>
        <color theme="1"/>
        <rFont val="Tahoma"/>
        <family val="2"/>
      </rPr>
      <t xml:space="preserve">. </t>
    </r>
  </si>
  <si>
    <r>
      <rPr>
        <b/>
        <sz val="8"/>
        <color theme="1"/>
        <rFont val="Tahoma"/>
        <family val="2"/>
      </rPr>
      <t xml:space="preserve">Reporte Recursos Humanos: </t>
    </r>
    <r>
      <rPr>
        <sz val="8"/>
        <color theme="1"/>
        <rFont val="Tahoma"/>
        <family val="2"/>
      </rPr>
      <t xml:space="preserve">Para esta acción se adelantó una reunión con los gestores donde se pactaron estrategias para su labor en el periodo 2023. Dentro de estas acciones ellos van a programar unas sensibilizaciones dictadas por ellos mismos y se va a enviar al área de Comunicaciones para la creación de una pieza grafica dando a conocer los gestores de la entidad, estas acciones están en proceso solo se adjunta el acta de reunión.
</t>
    </r>
    <r>
      <rPr>
        <b/>
        <sz val="8"/>
        <color theme="1"/>
        <rFont val="Tahoma"/>
        <family val="2"/>
      </rPr>
      <t xml:space="preserve">Análisis OCI: </t>
    </r>
    <r>
      <rPr>
        <sz val="8"/>
        <color theme="1"/>
        <rFont val="Tahoma"/>
        <family val="2"/>
      </rPr>
      <t xml:space="preserve">De conformidad con los soportes remitidos, se evidencia la socialización de las gestoras de integridad en el boletín interno N° 21. Por lo anterior, se califica como </t>
    </r>
    <r>
      <rPr>
        <b/>
        <sz val="8"/>
        <color theme="1"/>
        <rFont val="Tahoma"/>
        <family val="2"/>
      </rPr>
      <t xml:space="preserve">En Proceso, </t>
    </r>
    <r>
      <rPr>
        <sz val="8"/>
        <color theme="1"/>
        <rFont val="Tahoma"/>
        <family val="2"/>
      </rPr>
      <t>tendiendo en cuenta que la meta propuesta esta dirigida a  realizar dos socializaciones para dar a conocer a las gestoras de integridad durante la vigencia 2023.</t>
    </r>
  </si>
  <si>
    <r>
      <rPr>
        <b/>
        <sz val="8"/>
        <color theme="1"/>
        <rFont val="Tahoma"/>
        <family val="2"/>
      </rPr>
      <t xml:space="preserve">Reporte Recursos Humanos: </t>
    </r>
    <r>
      <rPr>
        <sz val="8"/>
        <color theme="1"/>
        <rFont val="Tahoma"/>
        <family val="2"/>
      </rPr>
      <t xml:space="preserve">Se dictó una capacitación por la Secretaría General el día 04 de mayo llamada Gestión preventiva de conflictos de interés.
</t>
    </r>
    <r>
      <rPr>
        <b/>
        <sz val="8"/>
        <color theme="1"/>
        <rFont val="Tahoma"/>
        <family val="2"/>
      </rPr>
      <t xml:space="preserve">Análisis OCI: </t>
    </r>
    <r>
      <rPr>
        <sz val="8"/>
        <color theme="1"/>
        <rFont val="Tahoma"/>
        <family val="2"/>
      </rPr>
      <t xml:space="preserve">De conformidad con las acciones propuestas se planteó: 
</t>
    </r>
    <r>
      <rPr>
        <b/>
        <sz val="8"/>
        <color theme="1"/>
        <rFont val="Tahoma"/>
        <family val="2"/>
      </rPr>
      <t>-</t>
    </r>
    <r>
      <rPr>
        <sz val="8"/>
        <color theme="1"/>
        <rFont val="Tahoma"/>
        <family val="2"/>
      </rPr>
      <t xml:space="preserve"> Una (1) capacitación en conflicto de interés, la cuál se realizó el día 04 de mayo, por lo tanto esta actividad se encuentra </t>
    </r>
    <r>
      <rPr>
        <b/>
        <sz val="8"/>
        <color theme="1"/>
        <rFont val="Tahoma"/>
        <family val="2"/>
      </rPr>
      <t>Terminada.</t>
    </r>
    <r>
      <rPr>
        <sz val="8"/>
        <color theme="1"/>
        <rFont val="Tahoma"/>
        <family val="2"/>
      </rPr>
      <t xml:space="preserve">
</t>
    </r>
    <r>
      <rPr>
        <b/>
        <sz val="8"/>
        <color theme="1"/>
        <rFont val="Tahoma"/>
        <family val="2"/>
      </rPr>
      <t>-</t>
    </r>
    <r>
      <rPr>
        <sz val="8"/>
        <color theme="1"/>
        <rFont val="Tahoma"/>
        <family val="2"/>
      </rPr>
      <t xml:space="preserve"> Dos (2) piezas gráficas socializadas en temas de conflicto de interés, se cuenta con soporte de una pieza gráfica en conflicto de intereses socializada el día 17 de julio de 2023 a través del correo institucional, por lo tanto esta actividad está </t>
    </r>
    <r>
      <rPr>
        <b/>
        <sz val="8"/>
        <color theme="1"/>
        <rFont val="Tahoma"/>
        <family val="2"/>
      </rPr>
      <t xml:space="preserve">En proceso, </t>
    </r>
    <r>
      <rPr>
        <sz val="8"/>
        <color theme="1"/>
        <rFont val="Tahoma"/>
        <family val="2"/>
      </rPr>
      <t>haciendo falta una pieza gráfica en conflicto de intereses.</t>
    </r>
    <r>
      <rPr>
        <b/>
        <sz val="8"/>
        <color theme="1"/>
        <rFont val="Tahoma"/>
        <family val="2"/>
      </rPr>
      <t xml:space="preserve">
</t>
    </r>
    <r>
      <rPr>
        <sz val="8"/>
        <color theme="1"/>
        <rFont val="Tahoma"/>
        <family val="2"/>
      </rPr>
      <t xml:space="preserve">
Teniendo en cuenta la piezas gráfica pendiente de elaborar y socializar  la acción se califica </t>
    </r>
    <r>
      <rPr>
        <b/>
        <sz val="8"/>
        <color theme="1"/>
        <rFont val="Tahoma"/>
        <family val="2"/>
      </rPr>
      <t>"En Proceso"</t>
    </r>
    <r>
      <rPr>
        <sz val="8"/>
        <color theme="1"/>
        <rFont val="Tahoma"/>
        <family val="2"/>
      </rPr>
      <t xml:space="preserve"> </t>
    </r>
  </si>
  <si>
    <t>Llevar a cabo capacitaciones relacionadas con la prevención de soborno y fraude, socialización de piezas grafica.</t>
  </si>
  <si>
    <r>
      <rPr>
        <b/>
        <sz val="8"/>
        <color theme="1"/>
        <rFont val="Tahoma"/>
        <family val="2"/>
      </rPr>
      <t xml:space="preserve">Reporte Recursos Humanos: </t>
    </r>
    <r>
      <rPr>
        <sz val="8"/>
        <color theme="1"/>
        <rFont val="Tahoma"/>
        <family val="2"/>
      </rPr>
      <t xml:space="preserve">Se realiza la publicación de las piezas gráficas sobre la Guía de Conflictos de interés el 17 de julio de 2023 y se replica el día 06 de septiembre de 2023. Se ejecuta y finaliza el curso SARLAFT certificado con el SENA el día 05 de septiembre de 2023, el cual tuvo inicio durante el mes de agosto de 2023. Se alinea con la oficina de Control Interno capacitaciones relacionadas con la gestión de prevención de riesgos de lavados de activos y financiación del terrorismo SARLAFT.
</t>
    </r>
    <r>
      <rPr>
        <b/>
        <sz val="8"/>
        <color theme="1"/>
        <rFont val="Tahoma"/>
        <family val="2"/>
      </rPr>
      <t xml:space="preserve">
Análisis OCI: </t>
    </r>
    <r>
      <rPr>
        <sz val="8"/>
        <color theme="1"/>
        <rFont val="Tahoma"/>
        <family val="2"/>
      </rPr>
      <t xml:space="preserve">De conformidad con las acciones propuestas se planteó: 
</t>
    </r>
    <r>
      <rPr>
        <b/>
        <sz val="8"/>
        <color theme="1"/>
        <rFont val="Tahoma"/>
        <family val="2"/>
      </rPr>
      <t>- Dos (2) capacitaciones en prevención de soborno y fraude:</t>
    </r>
    <r>
      <rPr>
        <sz val="8"/>
        <color theme="1"/>
        <rFont val="Tahoma"/>
        <family val="2"/>
      </rPr>
      <t xml:space="preserve"> Se evidencia la gestión realizada por el área de recursos humanos para llevar a cabo el curso de SARLAFT, el cual dictó el SENA.
El soporte remitido de la capacitación fue gestionada por la OCI con la Secretaría General de la Alcaldía Mayor, sin embargo la responsabilidad de la gestión y ejecución de la capacitación esta como responsabilidad del área de Talento Humano, por lo tanto antes del cierre del periodo es importante que el área adelante gestiones que permitan ejecutar la capacitación pendiente. </t>
    </r>
    <r>
      <rPr>
        <b/>
        <sz val="8"/>
        <color theme="1"/>
        <rFont val="Tahoma"/>
        <family val="2"/>
      </rPr>
      <t xml:space="preserve">
</t>
    </r>
    <r>
      <rPr>
        <sz val="8"/>
        <color theme="1"/>
        <rFont val="Tahoma"/>
        <family val="2"/>
      </rPr>
      <t xml:space="preserve">
</t>
    </r>
    <r>
      <rPr>
        <b/>
        <sz val="8"/>
        <color theme="1"/>
        <rFont val="Tahoma"/>
        <family val="2"/>
      </rPr>
      <t>-</t>
    </r>
    <r>
      <rPr>
        <sz val="8"/>
        <color theme="1"/>
        <rFont val="Tahoma"/>
        <family val="2"/>
      </rPr>
      <t xml:space="preserve"> Dos (2) piezas graficas socializadas:  De conformidad con el soporte remitido se evidencia la socialización de una pieza sobre la guía de conflicto de intereses, no son piezas alusivas al tema de este componente que es fraude y antisoborno,  por lo tanto esta actividad está </t>
    </r>
    <r>
      <rPr>
        <b/>
        <sz val="8"/>
        <color theme="1"/>
        <rFont val="Tahoma"/>
        <family val="2"/>
      </rPr>
      <t xml:space="preserve">sin iniciar. 
</t>
    </r>
    <r>
      <rPr>
        <sz val="8"/>
        <color theme="1"/>
        <rFont val="Tahoma"/>
        <family val="2"/>
      </rPr>
      <t xml:space="preserve">Teniendo en cuenta lo indicado la acción se califica </t>
    </r>
    <r>
      <rPr>
        <b/>
        <sz val="8"/>
        <color theme="1"/>
        <rFont val="Tahoma"/>
        <family val="2"/>
      </rPr>
      <t>"En Proceso".</t>
    </r>
    <r>
      <rPr>
        <sz val="8"/>
        <color theme="1"/>
        <rFont val="Tahoma"/>
        <family val="2"/>
      </rPr>
      <t xml:space="preserve"> Se debe tener en cuenta que la actividad relacionadas con las piezas gráficas está sin iniciar y que falta una capacitación en SARLAFT que se gestione por parte de recursos humanos como área responsable de la actividad.</t>
    </r>
  </si>
  <si>
    <r>
      <t xml:space="preserve">Reporte planeación: </t>
    </r>
    <r>
      <rPr>
        <sz val="8"/>
        <color theme="1"/>
        <rFont val="Tahoma"/>
        <family val="2"/>
      </rPr>
      <t xml:space="preserve">En el mes de mayo se realizó la socialización a través del correo institucional de la guía para la publicación de información de la sede electrónica de la entidad
</t>
    </r>
    <r>
      <rPr>
        <b/>
        <sz val="8"/>
        <color theme="1"/>
        <rFont val="Tahoma"/>
        <family val="2"/>
      </rPr>
      <t xml:space="preserve">
Análisis OCI: </t>
    </r>
    <r>
      <rPr>
        <sz val="8"/>
        <color theme="1"/>
        <rFont val="Tahoma"/>
        <family val="2"/>
      </rPr>
      <t xml:space="preserve">Si bien el área de comunicaciones no reporto ni remitió soportes de la actividad, el área de planeación si presento avances. Se pudo consultar soporte documental de la divulgación de una pieza comunicativa donde mencionan los lineamientos de publicación de información. Teniendo presente que la meta son dos piezas comunicativas publicadas y de acuerdo a la fecha programada, se califica la acción </t>
    </r>
    <r>
      <rPr>
        <b/>
        <sz val="8"/>
        <color theme="1"/>
        <rFont val="Tahoma"/>
        <family val="2"/>
      </rPr>
      <t>"en proceso"</t>
    </r>
    <r>
      <rPr>
        <sz val="8"/>
        <color theme="1"/>
        <rFont val="Tahoma"/>
        <family val="2"/>
      </rPr>
      <t xml:space="preserve"> y se recomienda adelantar las actividades formuladas, de manera previa al cierre de la vigencia. </t>
    </r>
  </si>
  <si>
    <r>
      <t xml:space="preserve">Reporte S. Ciudadano: </t>
    </r>
    <r>
      <rPr>
        <sz val="8"/>
        <color theme="1"/>
        <rFont val="Tahoma"/>
        <family val="2"/>
      </rPr>
      <t xml:space="preserve">Se tradujeron los documentos enviados en febrero y de acuerdo a las observaciones se actualizaron. (Política de racionalización de trámites, registro en el SUIT del OPA), Se realizó en mayo el taller ¿Como redactar textos administrativos y legales? y Se envió para traducción de documentos el lineamiento de PQRS en la segunda convocatoria de la Veeduría. Así mismo, se programó para septiembre el segundo taller de lenguaje claro Comunicación empática para hablar.
</t>
    </r>
    <r>
      <rPr>
        <b/>
        <sz val="8"/>
        <color theme="1"/>
        <rFont val="Tahoma"/>
        <family val="2"/>
      </rPr>
      <t xml:space="preserve">Análisis OCI: </t>
    </r>
    <r>
      <rPr>
        <sz val="8"/>
        <color theme="1"/>
        <rFont val="Tahoma"/>
        <family val="2"/>
      </rPr>
      <t xml:space="preserve">Durante mayo de 2023 se adelantó el taller de redacción de textos administrativos y legales, así como la remisión de la traducción de los documentos de política de racionalización de trámites, así como el documento de retransmisión de señal por parte de la Veeduría Distrital. Sin embargo, teniendo en cuenta que se encuentra pendiente un taller de lenguaje claro [de conformidad con el reporte del área]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</si>
  <si>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continuará con la difusión de la pieza a partir de septiembre. Sin embargo, desde atención al ciudadano se socializó la Guía de lenguaje claro. 
</t>
    </r>
    <r>
      <rPr>
        <b/>
        <sz val="8"/>
        <color theme="1"/>
        <rFont val="Tahoma"/>
        <family val="2"/>
      </rPr>
      <t xml:space="preserve">Análisis OCI: </t>
    </r>
    <r>
      <rPr>
        <sz val="8"/>
        <color theme="1"/>
        <rFont val="Tahoma"/>
        <family val="2"/>
      </rPr>
      <t xml:space="preserve">Se adelanta la verificación de los soportes remitidos, dentro de los cuales se observa la socialización de la guía de lenguaje claro, más no la pieza diseñada. Teniendo en cuenta lo relacionado por el área, así como la fecha de terminación se califica la actividad </t>
    </r>
    <r>
      <rPr>
        <b/>
        <sz val="8"/>
        <color theme="1"/>
        <rFont val="Tahoma"/>
        <family val="2"/>
      </rPr>
      <t>"En Proceso"</t>
    </r>
    <r>
      <rPr>
        <sz val="8"/>
        <color theme="1"/>
        <rFont val="Tahoma"/>
        <family val="2"/>
      </rPr>
      <t xml:space="preserve"> y se recomienda al área adelantar las comunicaciones pendientes, de manera previa al cierre de la vigencia, ya que se evidencia rezago en el cumplimiento de la acción frente a lo corrido de la vigencia. </t>
    </r>
  </si>
  <si>
    <r>
      <t xml:space="preserve">Reporte Subdirección Financiera: </t>
    </r>
    <r>
      <rPr>
        <sz val="8"/>
        <color theme="1"/>
        <rFont val="Tahoma"/>
        <family val="2"/>
      </rPr>
      <t xml:space="preserve"> El área de presupuesto mensualmente solicita al Web master de la Entidad la publicación de la ejecución  presupuestal del mes que corresponde al cierre.
</t>
    </r>
    <r>
      <rPr>
        <b/>
        <sz val="8"/>
        <color theme="1"/>
        <rFont val="Tahoma"/>
        <family val="2"/>
      </rPr>
      <t xml:space="preserve">
Análisis OCI: S</t>
    </r>
    <r>
      <rPr>
        <sz val="8"/>
        <color theme="1"/>
        <rFont val="Tahoma"/>
        <family val="2"/>
      </rPr>
      <t xml:space="preserve">e adjuntaron soportes de solicitud de publicación de los reportes mensuales de ejecución presupuestal. Sin embargo, no corresponden con la actividad propuesta: </t>
    </r>
    <r>
      <rPr>
        <i/>
        <sz val="8"/>
        <color theme="1"/>
        <rFont val="Tahoma"/>
        <family val="2"/>
      </rPr>
      <t>"Revisar los parámetros para publicación de la ejecución presupuestal de la entidad"</t>
    </r>
    <r>
      <rPr>
        <sz val="8"/>
        <color theme="1"/>
        <rFont val="Tahoma"/>
        <family val="2"/>
      </rPr>
      <t xml:space="preserve"> ni las metas. De acuerdo con lo anterior, y el plazo para su ejecución con lo indicado por los responsables esta actividad se califica como </t>
    </r>
    <r>
      <rPr>
        <b/>
        <sz val="8"/>
        <color theme="1"/>
        <rFont val="Tahoma"/>
        <family val="2"/>
      </rPr>
      <t xml:space="preserve">Incumplida, </t>
    </r>
    <r>
      <rPr>
        <sz val="8"/>
        <color theme="1"/>
        <rFont val="Tahoma"/>
        <family val="2"/>
      </rPr>
      <t>debido a que no se ha realizado ninguna actividad y tenia como fecha de finalización el 31/03/2023.</t>
    </r>
  </si>
  <si>
    <r>
      <rPr>
        <b/>
        <sz val="8"/>
        <color theme="1"/>
        <rFont val="Tahoma"/>
        <family val="2"/>
      </rPr>
      <t xml:space="preserve">Reporte Recursos Humanos: </t>
    </r>
    <r>
      <rPr>
        <sz val="8"/>
        <color theme="1"/>
        <rFont val="Tahoma"/>
        <family val="2"/>
      </rPr>
      <t xml:space="preserve">Se realiza seguimiento y reporte de las actividades de integridad en la matriz correspondiente donde se evidencia los diferentes avances y actividades ejecutadas y pendientes a la fecha
</t>
    </r>
    <r>
      <rPr>
        <b/>
        <sz val="8"/>
        <color theme="1"/>
        <rFont val="Tahoma"/>
        <family val="2"/>
      </rPr>
      <t xml:space="preserve">Análisis OCI: </t>
    </r>
    <r>
      <rPr>
        <sz val="8"/>
        <color theme="1"/>
        <rFont val="Tahoma"/>
        <family val="2"/>
      </rPr>
      <t xml:space="preserve">De conformidad con el reporte y los soportes entregados por los responsables, se evidencia el diligenciamiento de una matriz de seguimiento a las actividades definida en el plan de  integridad de la vigencia 2023, esta matriz tiene varias debilidades que se recomienda fortalecer para el segundo seguimiento a realizar: Las fechas de columnas I y K dicen 2022, si bien se indica que se cumple con la actividad es necesario ampliar la información reportada e indicar que soporte se tiene como evidencia del cumplimiento, por ejemplo: En la actividad 1 de sesión del código de integridad se indica que "se realizó una mesa de trabajo" sin embargo no se indica la fecha en la cuál se realizó, los temas tratados, los asistentes, si se cuenta con un acta para evidenciar el cumplimiento de la acción.  
Por lo anterior, la acción se califica como </t>
    </r>
    <r>
      <rPr>
        <b/>
        <sz val="8"/>
        <color theme="1"/>
        <rFont val="Tahoma"/>
        <family val="2"/>
      </rPr>
      <t xml:space="preserve">"En proceso", </t>
    </r>
    <r>
      <rPr>
        <sz val="8"/>
        <color theme="1"/>
        <rFont val="Tahoma"/>
        <family val="2"/>
      </rPr>
      <t>y se recomienda hacer las mejoras indicadas en la herramienta de seguimiento.</t>
    </r>
  </si>
  <si>
    <r>
      <rPr>
        <b/>
        <sz val="8"/>
        <color theme="1"/>
        <rFont val="Tahoma"/>
        <family val="2"/>
      </rPr>
      <t>Reporte Recursos Humanos:</t>
    </r>
    <r>
      <rPr>
        <sz val="8"/>
        <color theme="1"/>
        <rFont val="Tahoma"/>
        <family val="2"/>
      </rPr>
      <t xml:space="preserve"> Atendiendo esta solicitud se procede con la solicitud de actualización en el cargue del documento Manual de convivencia laboral e integridad en la web de Capital donde se evidencie la última versión actualizada con los grupos de valor.
</t>
    </r>
    <r>
      <rPr>
        <b/>
        <sz val="8"/>
        <color theme="1"/>
        <rFont val="Tahoma"/>
        <family val="2"/>
      </rPr>
      <t>Análisis OCI:</t>
    </r>
    <r>
      <rPr>
        <sz val="8"/>
        <color theme="1"/>
        <rFont val="Tahoma"/>
        <family val="2"/>
      </rPr>
      <t xml:space="preserve"> Si bien se remiten soportes de que se solicitó la actualización del documento al web master, al consultar en el botón de transparencia de Capital el día 11 de septiembre de 2023, en el numeral  2.1.5 Políticas, lineamientos y manuales, se evidencia que el MANUAL DE CONVIVENCIA LABORAL Y CÓDIGO DE INTEGRIDAD DEL CANAL publicado no es la versión actualizada del documento, ya que, el documento publicado en la versión del año 2019 y el documento vigente es de la vigencia 2022: https://files.conexioncapital.co/assets/public/politicas-lineamientos-manuales/agth-mn-002-manual-de-covivencia-laboral-e-integridad.pdf   
Adicionalmente, el Manual esta cargado tres veces en el mismo numeral (2.1.5) y dos documentos con la versión del años 2019 y la versión del 2022.
Por lo anterior, se califica como </t>
    </r>
    <r>
      <rPr>
        <b/>
        <sz val="8"/>
        <color theme="1"/>
        <rFont val="Tahoma"/>
        <family val="2"/>
      </rPr>
      <t xml:space="preserve">En proceso. </t>
    </r>
    <r>
      <rPr>
        <sz val="8"/>
        <color theme="1"/>
        <rFont val="Tahoma"/>
        <family val="2"/>
      </rPr>
      <t xml:space="preserve"> Se recomienda a los responsables hacer seguimiento, entrar al numeral a verificar la información, una vez desde el área Digital se confirme su publicación, y solicitar el ajuste de los documentos publicados en este espacio. </t>
    </r>
  </si>
  <si>
    <r>
      <rPr>
        <b/>
        <sz val="8"/>
        <color theme="1"/>
        <rFont val="Tahoma"/>
        <family val="2"/>
      </rPr>
      <t>Reporte Recursos Humanos:</t>
    </r>
    <r>
      <rPr>
        <sz val="8"/>
        <color theme="1"/>
        <rFont val="Tahoma"/>
        <family val="2"/>
      </rPr>
      <t xml:space="preserve"> Se procedió con la divulgación de unos cursos gratuitos y certificados del IDPAC Instituto Distrital de la Participación y Acción Comunal, donde se invita a un curso de Mecanismos de participación ciudadana, Calidad de vida: un asunto de participación ciudadana y con Función Pública Distrital se remite vía correo electrónico y comunicado de capacitaciones, invitando a la inscripción de un curso de Veedurías Ciudadanas.
</t>
    </r>
    <r>
      <rPr>
        <b/>
        <sz val="8"/>
        <color theme="1"/>
        <rFont val="Tahoma"/>
        <family val="2"/>
      </rPr>
      <t xml:space="preserve">Análisis OCI: </t>
    </r>
    <r>
      <rPr>
        <sz val="8"/>
        <color theme="1"/>
        <rFont val="Tahoma"/>
        <family val="2"/>
      </rPr>
      <t>De conformidad con la meta propuesta el área de Recursos Humanos debe: "Llevar a cabo capacitaciones en materia de veedurías ciudadanas (Decreto distrital 1712 de 2014 artículo 4) con el apoyo de las entidades correspondientes", los soportes remitidos no dan cuenta de la gestión del área de Recursos Humanos, teniendo en cuenta que son cursos abiertos y permanentes ofrecidos por otras entidades, de los cuáles el área remite información, más no realiza ninguna gestión como remitir solicitudes para realizar estas capacitaciones específicamente al Equipo de Capital.</t>
    </r>
    <r>
      <rPr>
        <b/>
        <sz val="8"/>
        <color theme="1"/>
        <rFont val="Tahoma"/>
        <family val="2"/>
      </rPr>
      <t xml:space="preserve">
</t>
    </r>
    <r>
      <rPr>
        <sz val="8"/>
        <color theme="1"/>
        <rFont val="Tahoma"/>
        <family val="2"/>
      </rPr>
      <t xml:space="preserve">Por lo anterior, no se evidencian avances adicionales a los remitidos en el primer seguimiento al PTEP, por lo anterior la acción se califica como </t>
    </r>
    <r>
      <rPr>
        <b/>
        <sz val="8"/>
        <color theme="1"/>
        <rFont val="Tahoma"/>
        <family val="2"/>
      </rPr>
      <t>"En Proceso".</t>
    </r>
  </si>
  <si>
    <t>Documentar los lineamientos asociados a la debida diligencia de acuerdo con las realidades de la entidad, así mismo, realizar la incorporación de estos en la POLÍTICA INTEGRAL DE TRANSPARENCIA, ACCESO A LA INFORMACIÓN LUCHA CONTRA LA CORRUPCIÓN Y GESTIÓN ANTISOBORNO o en el Manual de contratación, según se considere pertinente</t>
  </si>
  <si>
    <t>Un (1) documento actualizado en el que se incluyen los lineamientos asociados a debida diligencia</t>
  </si>
  <si>
    <t>Diseñar el plan de trabajo que describa las acciones de diseño y/o implementación de las medidas de debida diligencia y prevención del lavado de activos, conforme a los recursos disponibles y realidad de la entidad</t>
  </si>
  <si>
    <t>Un (1) documento de plan de trabajo de debida diligencia elaborado</t>
  </si>
  <si>
    <t>Realizar seguimiento y reporte del avance del plan de trabajo diseñado para la debida diligencia a la Secretaría General de la Entidad</t>
  </si>
  <si>
    <t>Un (1) soporte del seguimiento y reporte sobre el avance en la puesta en marcha del plan de trabajo diseñado para la debida diligencia</t>
  </si>
  <si>
    <t>1. Fecha seguimiento</t>
  </si>
  <si>
    <t>2. Evidencias o soportes ejecución acción de mejora</t>
  </si>
  <si>
    <t>3. Actividades realizadas  a la fecha</t>
  </si>
  <si>
    <t>4. Resultado del indicador</t>
  </si>
  <si>
    <t>5. Alerta</t>
  </si>
  <si>
    <t>6. Análisis - Seguimiento OCI</t>
  </si>
  <si>
    <t>7. Auditor que realizó el seguimiento</t>
  </si>
  <si>
    <t>RESUMEN SEGUNDO SEGUIMIENTO 2022</t>
  </si>
  <si>
    <t>1. Acta y presentación CIGD
2. Correos electrónicos de envío de encuesta
3. Análisis de resultados obtenidos
4. Correo de socialización</t>
  </si>
  <si>
    <t>1. Correos electrónicos de envío</t>
  </si>
  <si>
    <r>
      <t xml:space="preserve">Reporte S. Ciudadano: </t>
    </r>
    <r>
      <rPr>
        <sz val="8"/>
        <color theme="1"/>
        <rFont val="Tahoma"/>
        <family val="2"/>
      </rPr>
      <t xml:space="preserve"> Se envió a la Dirección Operativa el reporte de las peticiones pendientes, quincenalmente. En diciembre solo se remitió un reporte dado que para la segunda quincena del mes el área no tenía peticiones pendientes por respuesta.
</t>
    </r>
    <r>
      <rPr>
        <b/>
        <sz val="8"/>
        <color theme="1"/>
        <rFont val="Tahoma"/>
        <family val="2"/>
      </rPr>
      <t xml:space="preserve">Análisis OCI: </t>
    </r>
    <r>
      <rPr>
        <sz val="8"/>
        <color theme="1"/>
        <rFont val="Tahoma"/>
        <family val="2"/>
      </rPr>
      <t xml:space="preserve">Los soportes remitidos dan cuenta de la remisión de correos quincenales (hasta noviembre) como recordatorio de respuesta a las PQRS asignadas a las áreas con estado pendiente de las peticiones registradas. Teniendo en cuenta lo indicado por el área, así como las fechas de ejecución programadas se califica la acción como </t>
    </r>
    <r>
      <rPr>
        <b/>
        <sz val="8"/>
        <color theme="1"/>
        <rFont val="Tahoma"/>
        <family val="2"/>
      </rPr>
      <t>"Terminada"</t>
    </r>
    <r>
      <rPr>
        <sz val="8"/>
        <color theme="1"/>
        <rFont val="Tahoma"/>
        <family val="2"/>
      </rPr>
      <t xml:space="preserve">.  </t>
    </r>
  </si>
  <si>
    <r>
      <t xml:space="preserve">Reporte S. Ciudadano: </t>
    </r>
    <r>
      <rPr>
        <sz val="8"/>
        <color theme="1"/>
        <rFont val="Tahoma"/>
        <family val="2"/>
      </rPr>
      <t xml:space="preserve">Se realizaron y publicaron los informes correspondientes a cada período.
</t>
    </r>
    <r>
      <rPr>
        <b/>
        <sz val="8"/>
        <color theme="1"/>
        <rFont val="Tahoma"/>
        <family val="2"/>
      </rPr>
      <t xml:space="preserve">Análisis OCI: </t>
    </r>
    <r>
      <rPr>
        <sz val="8"/>
        <color theme="1"/>
        <rFont val="Tahoma"/>
        <family val="2"/>
      </rPr>
      <t xml:space="preserve">Se observa la consolidación de los informes mensuales de seguimiento a las PQRS de septiembre a noviembre de 2023, así mismo se observa su publicación en la página web de la entidad y los correos de socialización de los resultados a los líderes de proceso por parte de la auxiliar de servicio al ciudadano. Teniendo en cuenta lo anterior, se califica la acción como </t>
    </r>
    <r>
      <rPr>
        <b/>
        <sz val="8"/>
        <color theme="1"/>
        <rFont val="Tahoma"/>
        <family val="2"/>
      </rPr>
      <t>"Terminada"</t>
    </r>
    <r>
      <rPr>
        <sz val="8"/>
        <color theme="1"/>
        <rFont val="Tahoma"/>
        <family val="2"/>
      </rPr>
      <t xml:space="preserve">. </t>
    </r>
  </si>
  <si>
    <t>4. Evaluación y retroalimentación a la gestión institucional</t>
  </si>
  <si>
    <t>Evaluar la jornada de rendición de cuentas desarrollada</t>
  </si>
  <si>
    <t>Una (1) evaluación sobre la rendición de cuentas realizada y sistematizada</t>
  </si>
  <si>
    <t>Planeación
Equipo digital.
Atención al ciudadano</t>
  </si>
  <si>
    <t>"Informe de Audiencia Pública de Rendición de Cuentas 2023 (pg. 18-22)
Consolidado de respuestas de Encuesta de Evaluación de Rendición de Cuentas"</t>
  </si>
  <si>
    <t>2. Diálogo de doble vía con la ciudadanía y sus organizaciones</t>
  </si>
  <si>
    <t>Diseñar y presentar a través de redes sociales material informativo que permita presentar los avances en la gestión institucional y administrativa del Canal</t>
  </si>
  <si>
    <t>Una (1) comunicación realizada en el año</t>
  </si>
  <si>
    <t>Planeación 
Equipo digital</t>
  </si>
  <si>
    <t>Realizar audiencia pública de rendición de cuentas que permita el acercamiento de los grupos de valor con la entidad a través del uso de TIC</t>
  </si>
  <si>
    <t>Una (1) audiencia pública de rendición de cuentas realizadas</t>
  </si>
  <si>
    <t>Planeación 
Gerencia</t>
  </si>
  <si>
    <t>3. Responsabilidad en la 
cultura de la rendición y 
petición de cuentas</t>
  </si>
  <si>
    <t>Divulgar entre los grupos de valor internos los resultados de los ejercicios de rendición de cuentas adelantados por el Canal.</t>
  </si>
  <si>
    <t>Una (1) comunicación realizada en el año sobre el resultado de la rendición de cuentas.</t>
  </si>
  <si>
    <t>Planeación 
Comunicaciones.</t>
  </si>
  <si>
    <t>5. Rendición de cuentas 
focalizada</t>
  </si>
  <si>
    <t>Convocar a los grupos de valor con énfasis en el segmento de ciudadanía digital haciendo aprovechamiento de las redes sociales institucionales.</t>
  </si>
  <si>
    <t>Una (1) convocatoria abierta realizada a través de las redes sociales de la entidad</t>
  </si>
  <si>
    <t>Planeación 
Gerencia -equipo de mercadeo 
Equipo digital</t>
  </si>
  <si>
    <t>6. Articulación Institucional a 
los Nodos de Rendición de 
Cuentas</t>
  </si>
  <si>
    <t>Participar en la jornada de rendición de cuentas del sector y publicar el material en los medios pertinentes.</t>
  </si>
  <si>
    <t>Una (1) jornada de rendición de cuentas</t>
  </si>
  <si>
    <t>Planeación
Equipo digital.</t>
  </si>
  <si>
    <t>1. Acta y presentación CIGD</t>
  </si>
  <si>
    <r>
      <t xml:space="preserve">Reporte S. Ciudadano: </t>
    </r>
    <r>
      <rPr>
        <sz val="8"/>
        <color theme="1"/>
        <rFont val="Tahoma"/>
        <family val="2"/>
      </rPr>
      <t xml:space="preserve">Se socializó en el CIGD de octubre la información de servicio a la ciudadanía
</t>
    </r>
    <r>
      <rPr>
        <b/>
        <sz val="8"/>
        <color theme="1"/>
        <rFont val="Tahoma"/>
        <family val="2"/>
      </rPr>
      <t xml:space="preserve">Análisis OCI: </t>
    </r>
    <r>
      <rPr>
        <sz val="8"/>
        <color theme="1"/>
        <rFont val="Tahoma"/>
        <family val="2"/>
      </rPr>
      <t xml:space="preserve">Se adelantó la socialización de los informes elaborados durante la vigencia 2023 por parte de la auxiliar de atención al ciudadano en el CIGD del 31 de octubre de 2023, en el numeral 11 y 11.1. de conformidad con lo formulado. Teniendo en cuenta lo anterior, se califica la acción como </t>
    </r>
    <r>
      <rPr>
        <b/>
        <sz val="8"/>
        <color theme="1"/>
        <rFont val="Tahoma"/>
        <family val="2"/>
      </rPr>
      <t>"Terminada"</t>
    </r>
    <r>
      <rPr>
        <sz val="8"/>
        <color theme="1"/>
        <rFont val="Tahoma"/>
        <family val="2"/>
      </rPr>
      <t xml:space="preserve">. </t>
    </r>
  </si>
  <si>
    <t>1. Correo electrónico de difusión</t>
  </si>
  <si>
    <r>
      <t xml:space="preserve">Reporte S. Ciudadano: </t>
    </r>
    <r>
      <rPr>
        <sz val="8"/>
        <color theme="1"/>
        <rFont val="Tahoma"/>
        <family val="2"/>
      </rPr>
      <t xml:space="preserve">Teniendo en cuenta que son 4 comunicaciones al año, en el mes de septiembre se realizó la última difusión de la infografía por mailing de comunicaciones internas.
</t>
    </r>
    <r>
      <rPr>
        <b/>
        <sz val="8"/>
        <color theme="1"/>
        <rFont val="Tahoma"/>
        <family val="2"/>
      </rPr>
      <t xml:space="preserve">Análisis OCI: </t>
    </r>
    <r>
      <rPr>
        <sz val="8"/>
        <color theme="1"/>
        <rFont val="Tahoma"/>
        <family val="2"/>
      </rPr>
      <t xml:space="preserve">Teniendo en cuenta el soporte remitido, se adelantan las cuatro (4) socializaciones en materia de buenas prácticas, de conformidad con lo formulado, la última publicación con fecha del 18 de septiembre de 2023. Teniendo en cuenta lo anterior, se califica la acción como </t>
    </r>
    <r>
      <rPr>
        <b/>
        <sz val="8"/>
        <color theme="1"/>
        <rFont val="Tahoma"/>
        <family val="2"/>
      </rPr>
      <t>"Terminada"</t>
    </r>
    <r>
      <rPr>
        <sz val="8"/>
        <color theme="1"/>
        <rFont val="Tahoma"/>
        <family val="2"/>
      </rPr>
      <t>.</t>
    </r>
  </si>
  <si>
    <t>1. Correos electrónicos
2. https://drive.google.com/drive/folders/1uz9aEV0TVfiyYia-pEXt75ucbq8lL_so?usp=share_link</t>
  </si>
  <si>
    <r>
      <t xml:space="preserve">Reporte S. Ciudadano: </t>
    </r>
    <r>
      <rPr>
        <sz val="8"/>
        <color theme="1"/>
        <rFont val="Tahoma"/>
        <family val="2"/>
      </rPr>
      <t xml:space="preserve">Desde al área de Atención al Ciudadano se solicitó la publicación desde el mes de mayo. La publicación se realizó en el mes de octubre de acuerdo a nueva solicitud de Atención al Ciudadano. La Oficina de Control Interno puede corroborar verificando las piezas que se adjuntaron en la solicitud y las publicadas en la página web https://www.canalcapital.gov.co/institucional/1-informacion-la-entidad/servicio-al-publico-normas-formularios-y-protocolos-atencion
</t>
    </r>
    <r>
      <rPr>
        <b/>
        <sz val="8"/>
        <color theme="1"/>
        <rFont val="Tahoma"/>
        <family val="2"/>
      </rPr>
      <t xml:space="preserve">Análisis OCI: </t>
    </r>
    <r>
      <rPr>
        <sz val="8"/>
        <color theme="1"/>
        <rFont val="Tahoma"/>
        <family val="2"/>
      </rPr>
      <t xml:space="preserve">Se verifican los soportes remitidos, observando el correo de solicitud de cambio de las piezas publicadas sobre los canales de comunicación de Capital, así como las piezas elaboradas desde abril de 2023. Lo anterior, da cumplimiento a lo indicado en el plan, por lo que se califica como </t>
    </r>
    <r>
      <rPr>
        <b/>
        <sz val="8"/>
        <color theme="1"/>
        <rFont val="Tahoma"/>
        <family val="2"/>
      </rPr>
      <t>"Terminada"</t>
    </r>
    <r>
      <rPr>
        <sz val="8"/>
        <color theme="1"/>
        <rFont val="Tahoma"/>
        <family val="2"/>
      </rPr>
      <t xml:space="preserve">. </t>
    </r>
  </si>
  <si>
    <t>1.https://docs.google.com/spreadsheets/d/1fEyEujrTU1n33jehcMeFspj0c3KfVMsyVffe6XgtCFQ/edit#gid=1522521034
2. Correo electrónico de digital</t>
  </si>
  <si>
    <t>1.https://docs.google.com/spreadsheets/d/1fEyEujrTU1n33jehcMeFspj0c3KfVMsyVffe6XgtCFQ/edit#gid=1522521034
2. Correo electrónico de digital
3. Correo electrónico de solicitud
4. Captura de pantalla</t>
  </si>
  <si>
    <t>1. Correos electrónicos de difusión</t>
  </si>
  <si>
    <r>
      <t xml:space="preserve">Reporte S. Ciudadano: </t>
    </r>
    <r>
      <rPr>
        <sz val="8"/>
        <color theme="1"/>
        <rFont val="Tahoma"/>
        <family val="2"/>
      </rPr>
      <t xml:space="preserve">Teniendo en cuenta que son 6 comunicaciones al año, desde el mes de septiembre se realizaron las 4 difusiones faltantes de la infografía por mailing de comunicaciones internas.
</t>
    </r>
    <r>
      <rPr>
        <b/>
        <sz val="8"/>
        <color theme="1"/>
        <rFont val="Tahoma"/>
        <family val="2"/>
      </rPr>
      <t xml:space="preserve">Análisis OCI: </t>
    </r>
    <r>
      <rPr>
        <sz val="8"/>
        <color theme="1"/>
        <rFont val="Tahoma"/>
        <family val="2"/>
      </rPr>
      <t xml:space="preserve">Se verifican los soportes remitidos, evidenciando que la pieza diseñada fue socializada al interior de Capital vía correo electrónico (mailing) durante septiembre, octubre, noviembre y diciembre de 2023. Teniendo en cuenta lo anterior, se califica la acción como </t>
    </r>
    <r>
      <rPr>
        <b/>
        <sz val="8"/>
        <color theme="1"/>
        <rFont val="Tahoma"/>
        <family val="2"/>
      </rPr>
      <t>"Terminada"</t>
    </r>
    <r>
      <rPr>
        <sz val="8"/>
        <color theme="1"/>
        <rFont val="Tahoma"/>
        <family val="2"/>
      </rPr>
      <t>.</t>
    </r>
  </si>
  <si>
    <t>1. https://www.canalcapital.gov.co/institucional/2-normatividad/215-politicas-lineamientos-y-manuales</t>
  </si>
  <si>
    <t>1. Correos electrónicos</t>
  </si>
  <si>
    <r>
      <t xml:space="preserve">Reporte S. Ciudadano: </t>
    </r>
    <r>
      <rPr>
        <sz val="8"/>
        <color theme="1"/>
        <rFont val="Tahoma"/>
        <family val="2"/>
      </rPr>
      <t xml:space="preserve">Se realizó la difusión de las infografías por mailing de comunicaciones internas.
</t>
    </r>
    <r>
      <rPr>
        <b/>
        <sz val="8"/>
        <color theme="1"/>
        <rFont val="Tahoma"/>
        <family val="2"/>
      </rPr>
      <t xml:space="preserve">Análisis OCI: </t>
    </r>
    <r>
      <rPr>
        <sz val="8"/>
        <color theme="1"/>
        <rFont val="Tahoma"/>
        <family val="2"/>
      </rPr>
      <t>Se verifican los soportes remitidos, evidenciando que la pieza diseñada fue socializada al interior de Capital vía correo electrónico (mailing) durante septiembre, octubre, noviembre y diciembre de 2023. Teniendo en cuenta lo anterior, se califica la acción como</t>
    </r>
    <r>
      <rPr>
        <b/>
        <sz val="8"/>
        <color theme="1"/>
        <rFont val="Tahoma"/>
        <family val="2"/>
      </rPr>
      <t xml:space="preserve"> "Terminada".</t>
    </r>
  </si>
  <si>
    <t>1. https://www.canalcapital.gov.co/institucional/4-planeacion-presupuesto-e-informes/410-informes-trimestrales-sobre-acceso</t>
  </si>
  <si>
    <r>
      <t xml:space="preserve">Reporte S. Ciudadano: </t>
    </r>
    <r>
      <rPr>
        <sz val="8"/>
        <color theme="1"/>
        <rFont val="Tahoma"/>
        <family val="2"/>
      </rPr>
      <t xml:space="preserve">Se creó un capítulo en el informe de PQRS mensual sobre denuncias de corrupción con enfoque de género el cual se envía a las áreas desde febrero.
</t>
    </r>
    <r>
      <rPr>
        <b/>
        <sz val="8"/>
        <color theme="1"/>
        <rFont val="Tahoma"/>
        <family val="2"/>
      </rPr>
      <t xml:space="preserve">Análisis OCI: </t>
    </r>
    <r>
      <rPr>
        <sz val="8"/>
        <color theme="1"/>
        <rFont val="Tahoma"/>
        <family val="2"/>
      </rPr>
      <t xml:space="preserve">Se adelanta la revisión de los informes consolidados para septiembre, octubre, noviembre y diciembre de 2023; en estos se observa el numeral 4. Denuncias de posibles actos de corrupción con enfoque de genero, de conformidad con lo formulado en el plan. Teniendo en cuenta lo anterior, así como la fecha de terminación se califica la acción como </t>
    </r>
    <r>
      <rPr>
        <b/>
        <sz val="8"/>
        <color theme="1"/>
        <rFont val="Tahoma"/>
        <family val="2"/>
      </rPr>
      <t>"Terminada"</t>
    </r>
    <r>
      <rPr>
        <sz val="8"/>
        <color theme="1"/>
        <rFont val="Tahoma"/>
        <family val="2"/>
      </rPr>
      <t xml:space="preserve">. </t>
    </r>
  </si>
  <si>
    <t>1. Correos electrónicos de envío de encuesta
2. Análisis de resultados obtenidos
3. Correo de socialización</t>
  </si>
  <si>
    <r>
      <t xml:space="preserve">Reporte S. Ciudadano: </t>
    </r>
    <r>
      <rPr>
        <sz val="8"/>
        <color theme="1"/>
        <rFont val="Tahoma"/>
        <family val="2"/>
      </rPr>
      <t xml:space="preserve">1. Se creó e implementó la encuesta de satisfacción sobre el impacto de la mejora implementada.
2. Se realizó y socializó el análisis de los resultados obtenidos con las encuestas de satisfacción implementadas.
</t>
    </r>
    <r>
      <rPr>
        <b/>
        <sz val="8"/>
        <color theme="1"/>
        <rFont val="Tahoma"/>
        <family val="2"/>
      </rPr>
      <t xml:space="preserve">Análisis OCI: </t>
    </r>
    <r>
      <rPr>
        <sz val="8"/>
        <color theme="1"/>
        <rFont val="Tahoma"/>
        <family val="2"/>
      </rPr>
      <t xml:space="preserve">Se verifican los soportes remitidos por el área, dentro de los cuales se encuentran los correos de solicitud de diligenciamiento de la encuesta, así como el informe generado en noviembre de 2023 con los resultados. De igual manera, en el CIGD del 31 de octubre de 2023 se socializo el seguimiento adelantado en el numeral 12 del acta suscrita. Teniendo en cuenta lo anterior, se califica la acción como </t>
    </r>
    <r>
      <rPr>
        <b/>
        <sz val="8"/>
        <color theme="1"/>
        <rFont val="Tahoma"/>
        <family val="2"/>
      </rPr>
      <t>"Terminada"</t>
    </r>
    <r>
      <rPr>
        <sz val="8"/>
        <color theme="1"/>
        <rFont val="Tahoma"/>
        <family val="2"/>
      </rPr>
      <t xml:space="preserve">. </t>
    </r>
  </si>
  <si>
    <t>1. Correos electrónicos Veeduría
2. Documento traducido
3. Socialización</t>
  </si>
  <si>
    <r>
      <t xml:space="preserve">Reporte S. Ciudadano: </t>
    </r>
    <r>
      <rPr>
        <sz val="8"/>
        <color theme="1"/>
        <rFont val="Tahoma"/>
        <family val="2"/>
      </rPr>
      <t xml:space="preserve">Se realizó en septiembre el segundo taller de lenguaje claro Comunicación empática para hablar.
Así mismo se tradujo el lineamiento de PQRS, el cual fue socializado y publicado en la intranet.
</t>
    </r>
    <r>
      <rPr>
        <b/>
        <sz val="8"/>
        <color theme="1"/>
        <rFont val="Tahoma"/>
        <family val="2"/>
      </rPr>
      <t xml:space="preserve">Análisis OCI: </t>
    </r>
    <r>
      <rPr>
        <sz val="8"/>
        <color theme="1"/>
        <rFont val="Tahoma"/>
        <family val="2"/>
      </rPr>
      <t xml:space="preserve">Se evidencia la ejecución del segundo taller de lenguaje claro, el cual se adelantó el 25 de septiembre de 2023, así mismo se observa la trazabilidad de traducción del documento "Lineamiento de PQRS", así como su respectiva socialización vía correo electrónico. Teniendo en cuenta lo anterior, así como la fecha de terminación de la actividad, se califica como </t>
    </r>
    <r>
      <rPr>
        <b/>
        <sz val="8"/>
        <color theme="1"/>
        <rFont val="Tahoma"/>
        <family val="2"/>
      </rPr>
      <t>"Terminada"</t>
    </r>
    <r>
      <rPr>
        <sz val="8"/>
        <color theme="1"/>
        <rFont val="Tahoma"/>
        <family val="2"/>
      </rPr>
      <t xml:space="preserve">. </t>
    </r>
  </si>
  <si>
    <t xml:space="preserve">No aplican soportes de ejecución para el presente seguimiento. </t>
  </si>
  <si>
    <t>1. Soportes de ejecución de cliente incógnito efectuado</t>
  </si>
  <si>
    <r>
      <t xml:space="preserve">Reporte OCI: </t>
    </r>
    <r>
      <rPr>
        <sz val="8"/>
        <color theme="1"/>
        <rFont val="Tahoma"/>
        <family val="2"/>
      </rPr>
      <t xml:space="preserve">Se encuentra en proceso la consolidación del seguimiento correspondiente al segundo semestre de la vigencia 2023; este será remitido a publicación dentro de las fechas determinadas en el presente plan. Teniendo en cuenta lo anterior, así como la fecha de terminación, se mantiene la acción </t>
    </r>
    <r>
      <rPr>
        <b/>
        <sz val="8"/>
        <color theme="1"/>
        <rFont val="Tahoma"/>
        <family val="2"/>
      </rPr>
      <t>"En Proceso"</t>
    </r>
    <r>
      <rPr>
        <sz val="8"/>
        <color theme="1"/>
        <rFont val="Tahoma"/>
        <family val="2"/>
      </rPr>
      <t xml:space="preserve">. </t>
    </r>
  </si>
  <si>
    <r>
      <t xml:space="preserve">Reporte OCI: </t>
    </r>
    <r>
      <rPr>
        <sz val="8"/>
        <color theme="1"/>
        <rFont val="Tahoma"/>
        <family val="2"/>
      </rPr>
      <t xml:space="preserve">Se adelantó el seguimiento a las acciones pendientes con corte a 31 de agosto de 2023, y se realizó la socialización de resultados e informe consolidado mediante Memorandos 910 del 26 de octubre de 2023 y 915 del 27 de octubre de 2023 a los responsables de ejecución de acciones y la gerencia general. Teniendo en cuenta lo anterior, así como la fecha de finalización se califica como </t>
    </r>
    <r>
      <rPr>
        <b/>
        <sz val="8"/>
        <color theme="1"/>
        <rFont val="Tahoma"/>
        <family val="2"/>
      </rPr>
      <t>"En Proceso"</t>
    </r>
    <r>
      <rPr>
        <sz val="8"/>
        <color theme="1"/>
        <rFont val="Tahoma"/>
        <family val="2"/>
      </rPr>
      <t xml:space="preserve">. </t>
    </r>
  </si>
  <si>
    <r>
      <t xml:space="preserve">reporte OCI: </t>
    </r>
    <r>
      <rPr>
        <sz val="8"/>
        <color theme="1"/>
        <rFont val="Tahoma"/>
        <family val="2"/>
      </rPr>
      <t xml:space="preserve">Se realiza el seguimiento a la estrategia de racionalización formulada por Capital en el SUIT el 20 de diciembre de 2023 por parte de la Oficina de Control Interno. Teniendo en cuenta lo anterior, así como la fecha de terminación se califica </t>
    </r>
    <r>
      <rPr>
        <b/>
        <sz val="8"/>
        <color theme="1"/>
        <rFont val="Tahoma"/>
        <family val="2"/>
      </rPr>
      <t>"En Proceso"</t>
    </r>
    <r>
      <rPr>
        <sz val="8"/>
        <color theme="1"/>
        <rFont val="Tahoma"/>
        <family val="2"/>
      </rPr>
      <t xml:space="preserve">. </t>
    </r>
  </si>
  <si>
    <t xml:space="preserve">1. Capacitación en rendición de cuentas para Capital - Veeduría Distrital 02 de noviembre de 2023, se adjunta correo de trazabilidad, evidencias fotográficas, correo con enlace del video, listado de asistencia y presentación o diapositivas utilizadas en la sesión.
</t>
  </si>
  <si>
    <r>
      <rPr>
        <b/>
        <sz val="8"/>
        <color theme="1"/>
        <rFont val="Tahoma"/>
        <family val="2"/>
      </rPr>
      <t xml:space="preserve">Reporte Recursos Humanos: </t>
    </r>
    <r>
      <rPr>
        <sz val="8"/>
        <color theme="1"/>
        <rFont val="Tahoma"/>
        <family val="2"/>
      </rPr>
      <t xml:space="preserve">Para esta actividad como se notificó anteriormente se realiza solicitud a Veeduría Distrital desde inicios del 2023 donde nos indicaron apoyo para dictar el tema con fecha tentativa julio o mes de septiembre, finalmente Veeduría Distrital atendió nuestra solicitud y esta sesión se llevó a cabo el día 02 de noviembre de 2023 de 4:00 pm a 5:00 pm (Capacitación en rendición de cuentas para Capital - Veeduría Distrital), dando cumplimiento total a la capacitación solicitada.
</t>
    </r>
    <r>
      <rPr>
        <b/>
        <sz val="8"/>
        <color theme="1"/>
        <rFont val="Tahoma"/>
        <family val="2"/>
      </rPr>
      <t xml:space="preserve">Análisis OCI: </t>
    </r>
    <r>
      <rPr>
        <sz val="8"/>
        <color theme="1"/>
        <rFont val="Tahoma"/>
        <family val="2"/>
      </rPr>
      <t xml:space="preserve">De conformidad con los soportes remitidos se evidencia la solicitud a la Veeduría Distrital para realizar la capacitación específica en rendición de cuentas a los colaboradores del Capital y su correspondiente ejecución. De conformidad con lo indicado esta actividad , se califica como </t>
    </r>
    <r>
      <rPr>
        <b/>
        <sz val="8"/>
        <color theme="1"/>
        <rFont val="Tahoma"/>
        <family val="2"/>
      </rPr>
      <t>"Terminada".</t>
    </r>
  </si>
  <si>
    <t>1. Segundo seguimiento verificando el cumplimiento de las actividades planteadas, se adjunta la matriz de seguimiento y evidencias del cumplimiento de las actividades registradas en las mismas.</t>
  </si>
  <si>
    <t>1. Se realiza la solicitud de modificación al área de Digital donde se indica eliminar las versiones anteriores y subir la última versión del año 2022 del Manual de convivencia laboral e integridad de Capital, una vez se eliminan las versiones que no están vigentes se carga la versión actualizada fecha 21/12/2022 en el botón de transparencia y acceso a la información.
2. Normatividad, 2.1.5 Políticas, lineamientos y manuales, documento numero 15 iniciando desde arriba en el módulo manuales, se adjunta correo de trazabilidad de la solicitud y pantallazo de evidencia en la página web, video ilustrativo.</t>
  </si>
  <si>
    <r>
      <rPr>
        <b/>
        <sz val="8"/>
        <color theme="1"/>
        <rFont val="Tahoma"/>
        <family val="2"/>
      </rPr>
      <t>Reporte Recursos Humanos:</t>
    </r>
    <r>
      <rPr>
        <sz val="8"/>
        <color theme="1"/>
        <rFont val="Tahoma"/>
        <family val="2"/>
      </rPr>
      <t xml:space="preserve"> Se realiza la solicitud de modificación al área Digital donde se indica eliminar las versiones anteriores y subir la última versión del año 2022 del Manual de convivencia laboral e integridad de Capital, una vez se eliminan las versiones que no están vigentes se carga la versión actualizada fecha 21/12/2022 en el botón de transparencia y acceso a la información, 2. Normatividad, 2.1.5 Políticas, lineamientos y manuales, documento numero 15 iniciando desde arriba en el módulo manuales.
</t>
    </r>
    <r>
      <rPr>
        <b/>
        <sz val="8"/>
        <color theme="1"/>
        <rFont val="Tahoma"/>
        <family val="2"/>
      </rPr>
      <t>Análisis OCI:</t>
    </r>
    <r>
      <rPr>
        <sz val="8"/>
        <color theme="1"/>
        <rFont val="Tahoma"/>
        <family val="2"/>
      </rPr>
      <t xml:space="preserve"> Se verificó avance y soportes, así como el botón de transparencia de Capital numeral  2.1.5 Políticas, lineamientos y manuales, evidenciando cumplimiento de la acción, por lo anterior, se califica como </t>
    </r>
    <r>
      <rPr>
        <b/>
        <sz val="8"/>
        <color theme="1"/>
        <rFont val="Tahoma"/>
        <family val="2"/>
      </rPr>
      <t xml:space="preserve">"Terminada". </t>
    </r>
    <r>
      <rPr>
        <sz val="8"/>
        <color theme="1"/>
        <rFont val="Tahoma"/>
        <family val="2"/>
      </rPr>
      <t xml:space="preserve"> </t>
    </r>
  </si>
  <si>
    <t>1. Para esta actividad se adjunta el boletín interno numero 34 publicado el 04 de octubre de 2023, donde se da a conocer a las gestoras de integridad, adicionalmente se aclara que posterior a la reunión donde se acordaron las actividades se realizó una capacitación orientada a socialización de integridad al interior de la entidad la cual fue coordinada por las gestoras y donde se dieron a conocer junto con sus funciones al interior de la entidad, se adjunta boletín interno y evidencias de la capacitación.</t>
  </si>
  <si>
    <t>1. Veeduría Distrital nos apoyó con el tema a capacitar "Ley de Transparencia, acceso a la información pública, lineamientos anti- soborno y anti-cohecho, y canales de denuncia." se adjunta evidencias de la capacitación en la presentación a partir de la diapositiva No. 8 podemos observar este contenido.</t>
  </si>
  <si>
    <t xml:space="preserve">1. Teniendo en cuenta la pieza grafica pendiente, está se divulgo en un comunicado por correo institucional el día 05 de octubre de 2023 con el nombre de; Conoce 👉 La Guía para la gestión de conflictos de intereses de Capital, se adjunta correo del envió.
</t>
  </si>
  <si>
    <r>
      <rPr>
        <b/>
        <sz val="8"/>
        <color theme="1"/>
        <rFont val="Tahoma"/>
        <family val="2"/>
      </rPr>
      <t>Reporte Recursos Humanos:</t>
    </r>
    <r>
      <rPr>
        <sz val="8"/>
        <color theme="1"/>
        <rFont val="Tahoma"/>
        <family val="2"/>
      </rPr>
      <t xml:space="preserve"> Esta actividad solo tenía una acción pendiente y era la divulgación de una segunda pieza grafica la cual fue divulgada por el área de Comunicaciones Internas por medio del correo institucional a petición del área de Recursos Humanos donde se solicitó la creación de un ABC para el conocimiento de la Guía para la gestión de conflictos de interés.
</t>
    </r>
    <r>
      <rPr>
        <b/>
        <sz val="8"/>
        <color theme="1"/>
        <rFont val="Tahoma"/>
        <family val="2"/>
      </rPr>
      <t xml:space="preserve">Análisis OCI: </t>
    </r>
    <r>
      <rPr>
        <sz val="8"/>
        <color theme="1"/>
        <rFont val="Tahoma"/>
        <family val="2"/>
      </rPr>
      <t xml:space="preserve">De conformidad con la actividad pendiente de pieza gráfica sobre conflicto de interés, se evidenció cumplimiento en correo de octubre de 2023. Teniendo en cuenta lo anterior,  la acción se califica </t>
    </r>
    <r>
      <rPr>
        <b/>
        <sz val="8"/>
        <color theme="1"/>
        <rFont val="Tahoma"/>
        <family val="2"/>
      </rPr>
      <t>"Terminada"</t>
    </r>
    <r>
      <rPr>
        <sz val="8"/>
        <color theme="1"/>
        <rFont val="Tahoma"/>
        <family val="2"/>
      </rPr>
      <t xml:space="preserve"> </t>
    </r>
  </si>
  <si>
    <t xml:space="preserve">Diana Romero </t>
  </si>
  <si>
    <r>
      <t xml:space="preserve">Reporte Sistemas: </t>
    </r>
    <r>
      <rPr>
        <sz val="8"/>
        <color theme="1"/>
        <rFont val="Tahoma"/>
        <family val="2"/>
      </rPr>
      <t xml:space="preserve">Correo electrónico enviado a Comunicaciones. 
</t>
    </r>
    <r>
      <rPr>
        <b/>
        <sz val="8"/>
        <color theme="1"/>
        <rFont val="Tahoma"/>
        <family val="2"/>
      </rPr>
      <t xml:space="preserve">
</t>
    </r>
  </si>
  <si>
    <t>Jizeth González
Diana Romero</t>
  </si>
  <si>
    <t>Informe de Audiencia Pública de Rendición de Cuentas 2023 (pg. 4)
Comunicaciones vía correo electrónico al respecto.</t>
  </si>
  <si>
    <r>
      <t xml:space="preserve">Reporte planeación: </t>
    </r>
    <r>
      <rPr>
        <sz val="8"/>
        <color theme="1"/>
        <rFont val="Tahoma"/>
        <family val="2"/>
      </rPr>
      <t xml:space="preserve">A lo largo del mes de noviembre se compartieron por redes sociales institucionales logros de gestión misional y administrativa para conocimiento de la ciudadanía. Lo mismo se evidencia en el informe de Audiencia Pública de Rendición de Cuentas.
</t>
    </r>
    <r>
      <rPr>
        <b/>
        <sz val="8"/>
        <color theme="1"/>
        <rFont val="Tahoma"/>
        <family val="2"/>
      </rPr>
      <t xml:space="preserve">Reporte Digital: </t>
    </r>
    <r>
      <rPr>
        <sz val="8"/>
        <color theme="1"/>
        <rFont val="Tahoma"/>
        <family val="2"/>
      </rPr>
      <t xml:space="preserve">El equipo digital conforme la solicitud realizada por el equipo de Planeación y Gerencia, realizó la producción de piezas y circulación de las mismas sobre los logros de la entidad, previo a la rendición de cuentas. 
</t>
    </r>
    <r>
      <rPr>
        <b/>
        <sz val="8"/>
        <color theme="1"/>
        <rFont val="Tahoma"/>
        <family val="2"/>
      </rPr>
      <t xml:space="preserve">
Análisis OCI: </t>
    </r>
    <r>
      <rPr>
        <sz val="8"/>
        <color theme="1"/>
        <rFont val="Tahoma"/>
        <family val="2"/>
      </rPr>
      <t xml:space="preserve">Se evidencia la publicación en las redes sociales de Capital durante el mes de noviembre de piezas informativas sobre los principales logros de gestión de Capital de la vigencia 2023 , por lo tanto la acción se califica como </t>
    </r>
    <r>
      <rPr>
        <b/>
        <sz val="8"/>
        <color theme="1"/>
        <rFont val="Tahoma"/>
        <family val="2"/>
      </rPr>
      <t>"Terminada".</t>
    </r>
  </si>
  <si>
    <t>Informe de Audiencia Pública de Rendición de Cuentas 2023 (pg. 16-18)
 Audiencia disponible en: https://www.youtube.com/watch?v=OI83KPBXg1g</t>
  </si>
  <si>
    <t>Boletín Interno "Somos Capital" #45 del 20 de diciembre de 2023. Página 2.</t>
  </si>
  <si>
    <r>
      <t>Reporte planeación:</t>
    </r>
    <r>
      <rPr>
        <sz val="8"/>
        <color theme="1"/>
        <rFont val="Tahoma"/>
        <family val="2"/>
      </rPr>
      <t xml:space="preserve"> El 29 de noviembre se llevo a cabo la audiencia pública de rendición de cuentas aprovechando los medios digitales de capital para acceso de la ciudadanía por medio de las TIC.
</t>
    </r>
    <r>
      <rPr>
        <b/>
        <sz val="8"/>
        <color theme="1"/>
        <rFont val="Tahoma"/>
        <family val="2"/>
      </rPr>
      <t xml:space="preserve">
Análisis OCI: </t>
    </r>
    <r>
      <rPr>
        <sz val="8"/>
        <color theme="1"/>
        <rFont val="Tahoma"/>
        <family val="2"/>
      </rPr>
      <t xml:space="preserve">Se evidencia la realización de la audiencia pública de rendición de cuentas de Capital, la cual se transmitió por redes sociales y el canal principal de Capital, por lo tanto la acción se califica como </t>
    </r>
    <r>
      <rPr>
        <b/>
        <sz val="8"/>
        <color theme="1"/>
        <rFont val="Tahoma"/>
        <family val="2"/>
      </rPr>
      <t>"Terminada".</t>
    </r>
  </si>
  <si>
    <t>Informe del plan de acción del mes de octubre publicado en la intranet institucional.</t>
  </si>
  <si>
    <r>
      <rPr>
        <b/>
        <sz val="8"/>
        <color theme="1"/>
        <rFont val="Tahoma"/>
        <family val="2"/>
      </rPr>
      <t xml:space="preserve"> Reporte Planeación:</t>
    </r>
    <r>
      <rPr>
        <sz val="8"/>
        <color theme="1"/>
        <rFont val="Tahoma"/>
        <family val="2"/>
      </rPr>
      <t xml:space="preserve"> 
Consolidados de respuestas de encuestas de diálogos ciudadanos y de percepción ciudadana.
Comunicaciones vía correo al respecto.</t>
    </r>
  </si>
  <si>
    <t>Audiencia Pública Sectorial Disponible en: https://www.youtube.com/live/hkb9oW7gO6I?si=BmsGPqBAqJbV9Vd7</t>
  </si>
  <si>
    <t>Estrategia de caracterización de usuarios 2023 y socialización realiza por correo electrónico.</t>
  </si>
  <si>
    <t>Monitoreo a la estrategia de racionalización de trámites y acta de reunión del monitoreo realizado.</t>
  </si>
  <si>
    <r>
      <t xml:space="preserve">Reporte planeación: </t>
    </r>
    <r>
      <rPr>
        <sz val="8"/>
        <color theme="1"/>
        <rFont val="Tahoma"/>
        <family val="2"/>
      </rPr>
      <t xml:space="preserve">El 23 de noviembre se adelantó el monitoreo a la estrategia de racionalización de trámites y el registro correspondientes en el SUIT
</t>
    </r>
    <r>
      <rPr>
        <b/>
        <sz val="8"/>
        <color theme="1"/>
        <rFont val="Tahoma"/>
        <family val="2"/>
      </rPr>
      <t xml:space="preserve">
Análisis OCI: </t>
    </r>
    <r>
      <rPr>
        <sz val="8"/>
        <color theme="1"/>
        <rFont val="Tahoma"/>
        <family val="2"/>
      </rPr>
      <t xml:space="preserve">De conformidad con los soportes remitidos por el área de Planeación se puede evidenciar que durante el mes de noviembre se llevo a cabo con el acompañamiento de atención al ciudadano el monitoreo en el SUIT de la estrategia de racionalización de trámites,  por lo anterior la acción se califica como </t>
    </r>
    <r>
      <rPr>
        <b/>
        <sz val="8"/>
        <color theme="1"/>
        <rFont val="Tahoma"/>
        <family val="2"/>
      </rPr>
      <t>"Terminada"</t>
    </r>
  </si>
  <si>
    <t>Reporte de set de datos abiertos 2023</t>
  </si>
  <si>
    <r>
      <t xml:space="preserve">Reporte Sistemas: </t>
    </r>
    <r>
      <rPr>
        <sz val="8"/>
        <color theme="1"/>
        <rFont val="Tahoma"/>
        <family val="2"/>
      </rPr>
      <t xml:space="preserve">Se realiza el seguimiento a los set de datos de los meses de enero a octubre de 2023, para los meses de noviembre y diciembre no se presentó publicación de set de datos abiertos en el portal de datos abiertos de Bogotá.
</t>
    </r>
    <r>
      <rPr>
        <b/>
        <sz val="8"/>
        <color theme="1"/>
        <rFont val="Tahoma"/>
        <family val="2"/>
      </rPr>
      <t xml:space="preserve">
Análisis OCI: </t>
    </r>
    <r>
      <rPr>
        <sz val="8"/>
        <color theme="1"/>
        <rFont val="Tahoma"/>
        <family val="2"/>
      </rPr>
      <t xml:space="preserve">De conformidad con los soportes y el reporte cualitativo remitido por el área de Sistemas se puede evidenciar los doce (12) seguimientos realizados durante la vigencia 2023 al set de datos abiertos,  por lo anterior la acción se califica como </t>
    </r>
    <r>
      <rPr>
        <b/>
        <sz val="8"/>
        <color theme="1"/>
        <rFont val="Tahoma"/>
        <family val="2"/>
      </rPr>
      <t>"Terminada"</t>
    </r>
  </si>
  <si>
    <t xml:space="preserve"> Acta Reunión Datos Abiertos 4.10.2023</t>
  </si>
  <si>
    <r>
      <t xml:space="preserve">Reporte Sistemas: </t>
    </r>
    <r>
      <rPr>
        <sz val="8"/>
        <color theme="1"/>
        <rFont val="Tahoma"/>
        <family val="2"/>
      </rPr>
      <t xml:space="preserve"> Se realizó reunión entre Financiera y sistemas, donde se determina que el área de presupuesto de la entidad no tiene información que deba ser reportada y que continuará con las publicaciones (ejecuciones presupuestales, resolución de liquidación de presupuesto) en la página de Canal Capital en el botón de Transparencia y Acceso a la Información.
</t>
    </r>
    <r>
      <rPr>
        <b/>
        <sz val="8"/>
        <color theme="1"/>
        <rFont val="Tahoma"/>
        <family val="2"/>
      </rPr>
      <t xml:space="preserve">
Análisis OCI: </t>
    </r>
    <r>
      <rPr>
        <sz val="8"/>
        <color theme="1"/>
        <rFont val="Tahoma"/>
        <family val="2"/>
      </rPr>
      <t xml:space="preserve">Teniendo en cuenta la mesa de trabajo llevada a cabo entre las áreas de Sistemas y Financiera, no se realizarán ajustes a la información presupuestal que actualmente se publica en el botón de transparencia de Capital ni se publicará información adicional.  Teniendo en cuenta que la reunión se llevó a cabo el día 04/10/2023 la acción se califica como </t>
    </r>
    <r>
      <rPr>
        <b/>
        <sz val="8"/>
        <color theme="1"/>
        <rFont val="Tahoma"/>
        <family val="2"/>
      </rPr>
      <t>"Terminada Extemporánea"</t>
    </r>
  </si>
  <si>
    <t>Consolidados de respuestas de encuestas de diálogos ciudadanos y de percepción ciudadana.
Comunicaciones vía correo al respecto.</t>
  </si>
  <si>
    <r>
      <t xml:space="preserve">Reporte planeación: </t>
    </r>
    <r>
      <rPr>
        <sz val="8"/>
        <color theme="1"/>
        <rFont val="Tahoma"/>
        <family val="2"/>
      </rPr>
      <t xml:space="preserve">Se llevó a cabo el proceso de encuestas de diálogo ciudadano y percepción ciudadana mediante las redes sociales institucionales con el fin de recoger información sobre las impresiones de la ciudadanía interesada.
</t>
    </r>
    <r>
      <rPr>
        <b/>
        <sz val="8"/>
        <color theme="1"/>
        <rFont val="Tahoma"/>
        <family val="2"/>
      </rPr>
      <t xml:space="preserve">
Análisis OCI: </t>
    </r>
    <r>
      <rPr>
        <sz val="8"/>
        <color theme="1"/>
        <rFont val="Tahoma"/>
        <family val="2"/>
      </rPr>
      <t xml:space="preserve">De conformidad con los soportes remitidos por el área de Planeación se puede evidenciar 2 encuestas realizadas durante el mes de diciembre, en la cuál se le consulta a la ciudadanía sobre ideas en diferentes temáticas relacionadas con Capital.  Por lo anterior la acción se califica como </t>
    </r>
    <r>
      <rPr>
        <b/>
        <sz val="8"/>
        <color theme="1"/>
        <rFont val="Tahoma"/>
        <family val="2"/>
      </rPr>
      <t>"Terminada"</t>
    </r>
  </si>
  <si>
    <t>Revisión de riesgos relacionados con SARLAFT para Capital</t>
  </si>
  <si>
    <r>
      <t xml:space="preserve">Reporte planeación: </t>
    </r>
    <r>
      <rPr>
        <sz val="8"/>
        <color theme="1"/>
        <rFont val="Tahoma"/>
        <family val="2"/>
      </rPr>
      <t>Comunicado interno de socialización del instrumento.
1. Boletín Interno #16  
2. Comunicado Interno #69</t>
    </r>
  </si>
  <si>
    <t>Diana Romero 
Mónica Virgüéz</t>
  </si>
  <si>
    <t>Diana Romero
Mónica Virgüéz</t>
  </si>
  <si>
    <t>1. Correo y listado se asistencia a la última reunión de diciembre 2023</t>
  </si>
  <si>
    <r>
      <t xml:space="preserve">Reporte Marca y comunicaciones: </t>
    </r>
    <r>
      <rPr>
        <sz val="8"/>
        <color theme="1"/>
        <rFont val="Tahoma"/>
        <family val="2"/>
      </rPr>
      <t>Con respecto a esta actividad, después de corroborar con el equipo misional, Marca y Comunicaciones no recibió el cronograma ni citaciones para asistir. Adjuntamos el acta de asistencia de la última reunión a la cual asistió Paloma Solano, Asesora de Planeación, quien fue citada a dicha reunión. También adjuntamos el correo de invitación a este último encuentro y, en el listado de correos, no hay nadie citado de marca y Comunicaciones.</t>
    </r>
    <r>
      <rPr>
        <b/>
        <sz val="8"/>
        <color theme="1"/>
        <rFont val="Tahoma"/>
        <family val="2"/>
      </rPr>
      <t xml:space="preserve">
Análisis OCI: </t>
    </r>
    <r>
      <rPr>
        <sz val="8"/>
        <color theme="1"/>
        <rFont val="Tahoma"/>
        <family val="2"/>
      </rPr>
      <t xml:space="preserve">De acuerdo con la información soportada por Marca y comunicaciones, se evidenció la asistencia por parte del área de Planeación a la reunión de diciembre 2023. Por lo anterior y teniendo en cuenta la respuesta de avance del área, se califica la acción </t>
    </r>
    <r>
      <rPr>
        <b/>
        <sz val="8"/>
        <color theme="1"/>
        <rFont val="Tahoma"/>
        <family val="2"/>
      </rPr>
      <t>"Terminada"</t>
    </r>
    <r>
      <rPr>
        <sz val="8"/>
        <color theme="1"/>
        <rFont val="Tahoma"/>
        <family val="2"/>
      </rPr>
      <t xml:space="preserve"> y se realiza recomendación frente a los responsables de estas actividades dentro del PTET para la próxima vigencia.</t>
    </r>
  </si>
  <si>
    <t>Soportes suministrados:
1. Presentación del mes de octubre y acta de reunión del 30 de octubre
2. Presentación del mes de noviembre y acta de reunión del 1 de diciembre
3. Presentación del mes de diciembre (corte al 20 de diciembre) y acta de reunión del 20 de noviembre</t>
  </si>
  <si>
    <r>
      <t xml:space="preserve">Reporte Sistemas: </t>
    </r>
    <r>
      <rPr>
        <sz val="8"/>
        <color theme="1"/>
        <rFont val="Tahoma"/>
        <family val="2"/>
      </rPr>
      <t xml:space="preserve">https://www.canalcapital.gov.co/institucional/7-datos-abiertos/instrumentos-gestion-la-informacion
Reporte documental: no reporto
</t>
    </r>
    <r>
      <rPr>
        <b/>
        <sz val="8"/>
        <color theme="1"/>
        <rFont val="Tahoma"/>
        <family val="2"/>
      </rPr>
      <t xml:space="preserve">
</t>
    </r>
  </si>
  <si>
    <t>https://docs.google.com/spreadsheets/d/1Brw_oLtf7B38XweoybujlrZ5AGkIwvp3/edit#gid=1843561589</t>
  </si>
  <si>
    <t>. https://www.canalcapital.gov.co/institucional/7-datos-abiertos/instrumentos-gestion-la-informacion</t>
  </si>
  <si>
    <t>https://docs.google.com/document/d/1yXxd1hWdAP0AJsGccgDj_QjVwAlYv-s-/edit</t>
  </si>
  <si>
    <t>https://drive.google.com/drive/u/1/folders/1d1qIlR2xwDZyjtOOrq86cwsv3OciOj3G</t>
  </si>
  <si>
    <r>
      <t xml:space="preserve">Reporte planeación: </t>
    </r>
    <r>
      <rPr>
        <sz val="8"/>
        <color theme="1"/>
        <rFont val="Tahoma"/>
        <family val="2"/>
      </rPr>
      <t xml:space="preserve">En el mes de diciembre se llevó a cabo la socialización del documento de lineamientos de publicación de información en el botón de transparencia a través del correo institucional.
</t>
    </r>
    <r>
      <rPr>
        <b/>
        <sz val="8"/>
        <color theme="1"/>
        <rFont val="Tahoma"/>
        <family val="2"/>
      </rPr>
      <t>Reporte Marca y comunicaciones:</t>
    </r>
    <r>
      <rPr>
        <sz val="8"/>
        <color theme="1"/>
        <rFont val="Tahoma"/>
        <family val="2"/>
      </rPr>
      <t xml:space="preserve"> En el mes de mayo fue publicada la primera pieza comunicativa en el boletín interno #16 del 10 de mayo. La segunda fue publicada el 6 de diciembre a en el Comunicado Interno #69 del 2023. Con estas dos acciones se daría cumplimiento al 100% de acciones planteadas para las dos áreas.
</t>
    </r>
    <r>
      <rPr>
        <b/>
        <sz val="8"/>
        <color theme="1"/>
        <rFont val="Tahoma"/>
        <family val="2"/>
      </rPr>
      <t xml:space="preserve">
Análisis OCI: </t>
    </r>
    <r>
      <rPr>
        <sz val="8"/>
        <color theme="1"/>
        <rFont val="Tahoma"/>
        <family val="2"/>
      </rPr>
      <t xml:space="preserve">De conformidad con los soportes remitidos por el área de Planeación se puede evidenciar que durante los meses de mayo y diciembre de 2023, se remitió a través del boletín interno la guía de lineamientos para publicación de información de la sede electrónica dando cumplimiento a la acción propuesta por lo anterior la acción se califica como </t>
    </r>
    <r>
      <rPr>
        <b/>
        <sz val="8"/>
        <color theme="1"/>
        <rFont val="Tahoma"/>
        <family val="2"/>
      </rPr>
      <t>"Terminada"</t>
    </r>
  </si>
  <si>
    <r>
      <t xml:space="preserve">Reporte Marca y comunicaciones: </t>
    </r>
    <r>
      <rPr>
        <sz val="8"/>
        <color theme="1"/>
        <rFont val="Tahoma"/>
        <family val="2"/>
      </rPr>
      <t xml:space="preserve">El seguimiento se realizó durante el mes de julio y se envió al área de planeación, faltó socializarlo con el resto de las áreas. Durante el mes de diciembre se realizó la segunda revisión, esta con el nuevo diseño de la página web. 
</t>
    </r>
    <r>
      <rPr>
        <b/>
        <sz val="8"/>
        <color theme="1"/>
        <rFont val="Tahoma"/>
        <family val="2"/>
      </rPr>
      <t xml:space="preserve">
Análisis OCI: </t>
    </r>
    <r>
      <rPr>
        <sz val="8"/>
        <color theme="1"/>
        <rFont val="Tahoma"/>
        <family val="2"/>
      </rPr>
      <t xml:space="preserve">De acuerdo con los soportes relacionados, se evidencian dos matrices de seguimiento de la publicación de información en el botón de Transparencia. Se recomienda a la segunda línea reforzar los ejercicios de monitoreo presentando los resultados al Comité directivo de manera periódica y estandarizar esta actividad, para la toma de acciones correspondientes desde la primera línea de defensa y la línea estratégica. Teniendo en cuenta lo anterior, se califica la acción </t>
    </r>
    <r>
      <rPr>
        <b/>
        <sz val="8"/>
        <color theme="1"/>
        <rFont val="Tahoma"/>
        <family val="2"/>
      </rPr>
      <t>"Terminada"</t>
    </r>
    <r>
      <rPr>
        <sz val="8"/>
        <color theme="1"/>
        <rFont val="Tahoma"/>
        <family val="2"/>
      </rPr>
      <t xml:space="preserve">. </t>
    </r>
  </si>
  <si>
    <r>
      <t xml:space="preserve">Reporte  Sistemas: </t>
    </r>
    <r>
      <rPr>
        <sz val="8"/>
        <color theme="1"/>
        <rFont val="Tahoma"/>
        <family val="2"/>
      </rPr>
      <t xml:space="preserve"> El registro de activos de información fue actualizado y se encuentra publicado en el botón de transparencia de la página web de la entidad.
</t>
    </r>
    <r>
      <rPr>
        <b/>
        <sz val="8"/>
        <color theme="1"/>
        <rFont val="Tahoma"/>
        <family val="2"/>
      </rPr>
      <t xml:space="preserve">Reporte Documental: </t>
    </r>
    <r>
      <rPr>
        <sz val="8"/>
        <color theme="1"/>
        <rFont val="Tahoma"/>
        <family val="2"/>
      </rPr>
      <t xml:space="preserve">No presento reporte. 
</t>
    </r>
    <r>
      <rPr>
        <b/>
        <sz val="8"/>
        <color theme="1"/>
        <rFont val="Tahoma"/>
        <family val="2"/>
      </rPr>
      <t xml:space="preserve">Análisis OCI: </t>
    </r>
    <r>
      <rPr>
        <sz val="8"/>
        <color theme="1"/>
        <rFont val="Tahoma"/>
        <family val="2"/>
      </rPr>
      <t xml:space="preserve">Se verifican los soportes remitidos por el área, evidenciando la actualización y publicación del registro de activos de información de Capital en el botón de transparencia, dando cumplimiento a la acción propuesta por lo anterior la acción se califica como </t>
    </r>
    <r>
      <rPr>
        <b/>
        <sz val="8"/>
        <color theme="1"/>
        <rFont val="Tahoma"/>
        <family val="2"/>
      </rPr>
      <t xml:space="preserve">"Terminada" </t>
    </r>
  </si>
  <si>
    <r>
      <t xml:space="preserve">Reporte  Sistemas: </t>
    </r>
    <r>
      <rPr>
        <sz val="8"/>
        <color theme="1"/>
        <rFont val="Tahoma"/>
        <family val="2"/>
      </rPr>
      <t xml:space="preserve"> Acorde a la actualización realizada a la matriz de activos de información, se envió correo electrónico a Comunicaciones con el archivo para que se iniciará con la actualización del esquema de publicación de información.
</t>
    </r>
    <r>
      <rPr>
        <b/>
        <sz val="8"/>
        <color theme="1"/>
        <rFont val="Tahoma"/>
        <family val="2"/>
      </rPr>
      <t xml:space="preserve">
Reporte Marca y comunicaciones: </t>
    </r>
    <r>
      <rPr>
        <sz val="8"/>
        <color theme="1"/>
        <rFont val="Tahoma"/>
        <family val="2"/>
      </rPr>
      <t xml:space="preserve">Con respecto al esquema de publicación en la web, se conversó el tema con el Área de Sistemas y nos informaron que esta acción era de Digital.  Es importante anotar que el área Marca y Comunicaciones no tenía injerencia directa sobre la web y este tema, sobre todo porque el esquema hace referencia a: qué se publica, en qué lenguaje se publica, cada cuánto se publica, en dónde se publica, quién es responsable de la publicación, entre otros ítems.  Se conversó con Planeación y Control Interno al respecto y se acordó iniciar unas mesas de trabajo entre las áreas involucradas para armar dicho esquema (Digital, Planeación, Sistemas y Marca y Comunicaciones).. En correo enviado el 8 de noviembre de 2022, Litza Alarcón solicitó a Planeación el formato para hacer el seguimiento al esquema de publicación; es decir, el esquema ya estaba establecido. El 30 de noviembre del 2022, nos compartieron el documento de Excel: Matriz de seguimiento esquema de publicación, en el cual nuestra área realiza, trimestralmente, el seguimiento de la estructura de publicación de las áreas responsables de publicar información en el botón de Transparencia.  En el ítem 7 - Datos Abiertos - se enuncian las áreas responsables de publicar la información; estas son Gestión Documental y Sistemas.  El cuadro está al día y actualizado a diciembre 31 de 2023.
</t>
    </r>
    <r>
      <rPr>
        <b/>
        <sz val="8"/>
        <color theme="1"/>
        <rFont val="Tahoma"/>
        <family val="2"/>
      </rPr>
      <t xml:space="preserve">Análisis OCI: </t>
    </r>
    <r>
      <rPr>
        <sz val="8"/>
        <color theme="1"/>
        <rFont val="Tahoma"/>
        <family val="2"/>
      </rPr>
      <t xml:space="preserve">Se verifican los soportes remitidos por el área, evidenciando que del día 28/12/2023 fue remitido por el área de Sistemas la información que se requiere como insumo para que el área de Comunicaciones actualice el esquema de publicación de información. Se realizó verificación en la página web numeral 7.1 Instrumentos de gestión de la información, con corte a este seguimiento y se evidenció documento del 2019, por lo cual se evidencia que la acción no se cumplió, teniendo en cuenta que la fecha de terminación propuesta para el cumplimiento de la acción fue el 31/12/2023 la acción se califica como </t>
    </r>
    <r>
      <rPr>
        <b/>
        <sz val="8"/>
        <color theme="1"/>
        <rFont val="Tahoma"/>
        <family val="2"/>
      </rPr>
      <t xml:space="preserve">"Incumplida" </t>
    </r>
  </si>
  <si>
    <r>
      <t xml:space="preserve">Reporte S. Ciudadano: </t>
    </r>
    <r>
      <rPr>
        <sz val="8"/>
        <color theme="1"/>
        <rFont val="Tahoma"/>
        <family val="2"/>
      </rPr>
      <t xml:space="preserve">Se culminaron las acciones propuestas en el cronograma de implementación de la estrategia de racionalización de trámites con corte a 30 de diciembre de 2023. 1. Se socializó en CIGD la mejora realizada. 2. Se creó e implementó la encuesta de satisfacción sobre el impacto de la mejora implementada. 3. Se realizó y socializó el análisis de los resultados obtenidos con las encuestas de satisfacción implementadas.
Queda por cumplir la planificación para la Implementación de mejoras (insumo para la estrategia de racionalización 2024) que tiene como fecha límite 30 de enero del presente año.
</t>
    </r>
    <r>
      <rPr>
        <b/>
        <sz val="8"/>
        <color theme="1"/>
        <rFont val="Tahoma"/>
        <family val="2"/>
      </rPr>
      <t>Reporte planeación:</t>
    </r>
    <r>
      <rPr>
        <sz val="8"/>
        <color theme="1"/>
        <rFont val="Tahoma"/>
        <family val="2"/>
      </rPr>
      <t xml:space="preserve"> Se culminaron las acciones propuestas en el cronograma de implementación de la estrategia de racionalización de trámites con corte a 30 de diciembre de 2023. 1. Se socializó en CIGD la mejora realizada. 2. Se creó e implementó la encuesta de satisfacción sobre el impacto de la mejora implementada. 3. Se realizó y socializó el análisis de los resultados obtenidos con las encuestas de satisfacción implementadas. Queda por cumplir la planificación para la Implementación de mejoras (insumo para la estrategia de racionalización 2024) que tiene como fecha límite 30 de enero del presente año.</t>
    </r>
    <r>
      <rPr>
        <b/>
        <sz val="8"/>
        <color theme="1"/>
        <rFont val="Tahoma"/>
        <family val="2"/>
      </rPr>
      <t xml:space="preserve">
Análisis OCI: </t>
    </r>
    <r>
      <rPr>
        <sz val="8"/>
        <color theme="1"/>
        <rFont val="Tahoma"/>
        <family val="2"/>
      </rPr>
      <t xml:space="preserve">Se adelanta la evaluación de los soportes, así como de la última actualización registrada en el SUIT (04-05-2023); articulado a las acciones de implementación de la estrategia de racionalización de trámites se realiza la socialización de la ejecución de las actividades en el CIGD del 31 de octubre de 2023. Teniendo en cuenta que lo formulado se adelantó a lo largo de la vigencia se califica la acción como </t>
    </r>
    <r>
      <rPr>
        <b/>
        <sz val="8"/>
        <color theme="1"/>
        <rFont val="Tahoma"/>
        <family val="2"/>
      </rPr>
      <t>"Terminada"</t>
    </r>
    <r>
      <rPr>
        <sz val="8"/>
        <color theme="1"/>
        <rFont val="Tahoma"/>
        <family val="2"/>
      </rPr>
      <t xml:space="preserve">. </t>
    </r>
  </si>
  <si>
    <r>
      <t>Reporte planeación:</t>
    </r>
    <r>
      <rPr>
        <sz val="8"/>
        <color theme="1"/>
        <rFont val="Tahoma"/>
        <family val="2"/>
      </rPr>
      <t xml:space="preserve"> Mediante el boletín interno se llevó a cabo la difusión de los principales resultados del proceso de rendición de cuentas contenidos en el informe de Audiencia Pública 2023.
</t>
    </r>
    <r>
      <rPr>
        <b/>
        <sz val="8"/>
        <color theme="1"/>
        <rFont val="Tahoma"/>
        <family val="2"/>
      </rPr>
      <t>Reporte Marca y comunicaciones:</t>
    </r>
    <r>
      <rPr>
        <sz val="8"/>
        <color theme="1"/>
        <rFont val="Tahoma"/>
        <family val="2"/>
      </rPr>
      <t xml:space="preserve"> El informe fue publicado a través del boletín interno Somos Capital #45 enviado a los colaboradores el día 20 de diciembre del 2023.
</t>
    </r>
    <r>
      <rPr>
        <b/>
        <sz val="8"/>
        <color theme="1"/>
        <rFont val="Tahoma"/>
        <family val="2"/>
      </rPr>
      <t xml:space="preserve">
Análisis OCI: </t>
    </r>
    <r>
      <rPr>
        <sz val="8"/>
        <color theme="1"/>
        <rFont val="Tahoma"/>
        <family val="2"/>
      </rPr>
      <t xml:space="preserve">Se evidencia que a través del boletín interno #45 se socializó a los colaboradores de Capital cómo fue la jornada de rendición de cuentas y se socializó el informe de rendición de cuentas de la vigencia 2023.  Por lo tanto la acción se califica como </t>
    </r>
    <r>
      <rPr>
        <b/>
        <sz val="8"/>
        <color theme="1"/>
        <rFont val="Tahoma"/>
        <family val="2"/>
      </rPr>
      <t>"Terminada".</t>
    </r>
  </si>
  <si>
    <r>
      <t xml:space="preserve">Reporte S. Ciudadano: </t>
    </r>
    <r>
      <rPr>
        <sz val="8"/>
        <color theme="1"/>
        <rFont val="Tahoma"/>
        <family val="2"/>
      </rPr>
      <t xml:space="preserve">Se llevó a cabo la evaluación del proceso de rendición de cuentas mediante encuesta ciudadana difundida por redes sociales institucionales. Los resultados se encuentran en el informe de audiencia pública de rendición de cuentas.
</t>
    </r>
    <r>
      <rPr>
        <b/>
        <sz val="8"/>
        <color theme="1"/>
        <rFont val="Tahoma"/>
        <family val="2"/>
      </rPr>
      <t>Reporte planeación:</t>
    </r>
    <r>
      <rPr>
        <sz val="8"/>
        <color theme="1"/>
        <rFont val="Tahoma"/>
        <family val="2"/>
      </rPr>
      <t xml:space="preserve"> Se llevó a cabo la evaluación del proceso de rendición de cuentas mediante encuesta ciudadana difundida por redes sociales institucionales. Los resultados se encuentran en el informe de audiencia pública de rendición de cuentas.
</t>
    </r>
    <r>
      <rPr>
        <b/>
        <sz val="8"/>
        <color theme="1"/>
        <rFont val="Tahoma"/>
        <family val="2"/>
      </rPr>
      <t xml:space="preserve">Reporte Digital: </t>
    </r>
    <r>
      <rPr>
        <sz val="8"/>
        <color theme="1"/>
        <rFont val="Tahoma"/>
        <family val="2"/>
      </rPr>
      <t xml:space="preserve">Desde el equipo digital se realizó la publicación de la encuesta solicitada por el equipo de Planeación.
</t>
    </r>
    <r>
      <rPr>
        <b/>
        <sz val="8"/>
        <color theme="1"/>
        <rFont val="Tahoma"/>
        <family val="2"/>
      </rPr>
      <t xml:space="preserve">Análisis OCI: </t>
    </r>
    <r>
      <rPr>
        <sz val="8"/>
        <color theme="1"/>
        <rFont val="Tahoma"/>
        <family val="2"/>
      </rPr>
      <t xml:space="preserve">De conformidad con la acción formulada se remite el cuadro de Excel con las respuestas recibidas de los participantes a la rendición de cuentas, así mismo, se evidencia el informe de rendición de cuentas en el cual se socializa la evaluación adelantada. Teniendo en cuenta lo anterior, se califica la acción como </t>
    </r>
    <r>
      <rPr>
        <b/>
        <sz val="8"/>
        <color theme="1"/>
        <rFont val="Tahoma"/>
        <family val="2"/>
      </rPr>
      <t>"Terminada"</t>
    </r>
    <r>
      <rPr>
        <sz val="8"/>
        <color theme="1"/>
        <rFont val="Tahoma"/>
        <family val="2"/>
      </rPr>
      <t xml:space="preserve">. </t>
    </r>
  </si>
  <si>
    <r>
      <rPr>
        <b/>
        <sz val="8"/>
        <color theme="1"/>
        <rFont val="Tahoma"/>
        <family val="2"/>
      </rPr>
      <t xml:space="preserve">Reporte planeación: </t>
    </r>
    <r>
      <rPr>
        <sz val="8"/>
        <color theme="1"/>
        <rFont val="Tahoma"/>
        <family val="2"/>
      </rPr>
      <t xml:space="preserve">Se cuenta con el informe del tercer trimestre con corte al mes de septiembre, durante el mes de enero se llevará a cabo el informe de análisis de cierre de vigencia, se aclara que en la formulación del PTEP esta acción se formuló con dos fechas de corte una al 31-08-2023 y otra al 31-01-2024.
</t>
    </r>
    <r>
      <rPr>
        <b/>
        <sz val="8"/>
        <color theme="1"/>
        <rFont val="Tahoma"/>
        <family val="2"/>
      </rPr>
      <t xml:space="preserve">Análisis OCI: </t>
    </r>
    <r>
      <rPr>
        <sz val="8"/>
        <color theme="1"/>
        <rFont val="Tahoma"/>
        <family val="2"/>
      </rPr>
      <t>De conformidad con los soportes remitidos y la fecha de finalización propuesta (31/01/2024) la acción se califica "</t>
    </r>
    <r>
      <rPr>
        <b/>
        <sz val="8"/>
        <color theme="1"/>
        <rFont val="Tahoma"/>
        <family val="2"/>
      </rPr>
      <t xml:space="preserve">en proceso", </t>
    </r>
    <r>
      <rPr>
        <sz val="8"/>
        <color theme="1"/>
        <rFont val="Tahoma"/>
        <family val="2"/>
      </rPr>
      <t>puesto que falta la publicación y consolidación del informe del segundo semestre de la vigencia 2023.</t>
    </r>
  </si>
  <si>
    <r>
      <t>Reporte planeación:</t>
    </r>
    <r>
      <rPr>
        <sz val="8"/>
        <color theme="1"/>
        <rFont val="Tahoma"/>
        <family val="2"/>
      </rPr>
      <t xml:space="preserve"> Se llevó a cabo el proceso de encuestas de diálogo ciudadano y percepción ciudadana mediante las redes sociales institucionales con el fin de recoger información sobre las impresiones de la ciudadanía interesada.
</t>
    </r>
    <r>
      <rPr>
        <b/>
        <sz val="8"/>
        <color theme="1"/>
        <rFont val="Tahoma"/>
        <family val="2"/>
      </rPr>
      <t xml:space="preserve">Reporte Digital: </t>
    </r>
    <r>
      <rPr>
        <sz val="8"/>
        <color theme="1"/>
        <rFont val="Tahoma"/>
        <family val="2"/>
      </rPr>
      <t xml:space="preserve">La estrategia que se realizó para la comunicación a grupos de valor específicamente la ciudadanía digital, se refiere a todo el proceso de comunicación digital que el equipo del área digital realizó durante el año 2023. Así, el repositorio de todas las evidencias de lo anterior responden al cumplimiento de este punto particular. Sin embargo, para destacar el inicio de la actividad de difusión, circulación en plataformas digitales, además, de piezas gráficas, podemos resaltar la solicitud que se realizó el día 3 de mayo de 2023 por parte del área de Planeación en la que solicitaban el inicio de la publicación de la estrategia de rendición de cuentas de 2023 de Capital. Como se puede evidenciar se adjuntan soportes de la solicitud del correo en PDF, la estrategia de circulación con copy de publicación y links de publicaciones, el link de la producción de las piezas gráficas, el link del documento cargado en la página web para el conocimiento público de toda nuestra audiencia y la imagen de la evidencia de publicación del banner en el slider principal de la página web activa en el momento. 
</t>
    </r>
    <r>
      <rPr>
        <b/>
        <sz val="8"/>
        <color theme="1"/>
        <rFont val="Tahoma"/>
        <family val="2"/>
      </rPr>
      <t xml:space="preserve">
Análisis OCI: </t>
    </r>
    <r>
      <rPr>
        <sz val="8"/>
        <color theme="1"/>
        <rFont val="Tahoma"/>
        <family val="2"/>
      </rPr>
      <t>Verificados los soportes remitidos se puede evidenciar</t>
    </r>
    <r>
      <rPr>
        <b/>
        <sz val="8"/>
        <color theme="1"/>
        <rFont val="Tahoma"/>
        <family val="2"/>
      </rPr>
      <t xml:space="preserve"> </t>
    </r>
    <r>
      <rPr>
        <sz val="8"/>
        <color theme="1"/>
        <rFont val="Tahoma"/>
        <family val="2"/>
      </rPr>
      <t xml:space="preserve"> la convocatoria realizada en las diferentes redes sociales de Capital, para que la ciudadanía participara en la jornada de rendición de cuentas. Por lo tanto la acción se califica como </t>
    </r>
    <r>
      <rPr>
        <b/>
        <sz val="8"/>
        <color theme="1"/>
        <rFont val="Tahoma"/>
        <family val="2"/>
      </rPr>
      <t>"Terminada".</t>
    </r>
  </si>
  <si>
    <r>
      <t>Reporte planeación:</t>
    </r>
    <r>
      <rPr>
        <sz val="8"/>
        <color theme="1"/>
        <rFont val="Tahoma"/>
        <family val="2"/>
      </rPr>
      <t xml:space="preserve"> Capital participó en la Audiencia Sectorial de Rendición de Cuentas del Sector Cultura, Recreación y Deporte de acuerdo con los lineamientos emitidos por la entidad cabeza de sector al respecto.
</t>
    </r>
    <r>
      <rPr>
        <b/>
        <sz val="8"/>
        <color theme="1"/>
        <rFont val="Tahoma"/>
        <family val="2"/>
      </rPr>
      <t xml:space="preserve">Reporte Digital: </t>
    </r>
    <r>
      <rPr>
        <sz val="8"/>
        <color theme="1"/>
        <rFont val="Tahoma"/>
        <family val="2"/>
      </rPr>
      <t xml:space="preserve">El equipo Digital realizó la transmisión y cubrimiento de la rendición de la cuentas a través de las diferentes plataformas digitales, con base en la estrategia de comunicación digital elaborada para la difusión y divulgación.
</t>
    </r>
    <r>
      <rPr>
        <b/>
        <sz val="8"/>
        <color theme="1"/>
        <rFont val="Tahoma"/>
        <family val="2"/>
      </rPr>
      <t xml:space="preserve">
Análisis OCI: </t>
    </r>
    <r>
      <rPr>
        <sz val="8"/>
        <color theme="1"/>
        <rFont val="Tahoma"/>
        <family val="2"/>
      </rPr>
      <t xml:space="preserve"> De conformidad con los lineamientos de la Secretaría de Cultura Capital participó en la jornada de rendición de cuentas realizada el día 07 de diciembre de 2023. Por lo tanto la acción se califica como </t>
    </r>
    <r>
      <rPr>
        <b/>
        <sz val="8"/>
        <color theme="1"/>
        <rFont val="Tahoma"/>
        <family val="2"/>
      </rPr>
      <t>"Terminada".</t>
    </r>
  </si>
  <si>
    <r>
      <t xml:space="preserve">Reporte S. Ciudadano: </t>
    </r>
    <r>
      <rPr>
        <sz val="8"/>
        <color theme="1"/>
        <rFont val="Tahoma"/>
        <family val="2"/>
      </rPr>
      <t xml:space="preserve">Se difundió la pieza informativa por las redes sociales de la entidad.
</t>
    </r>
    <r>
      <rPr>
        <b/>
        <sz val="8"/>
        <color theme="1"/>
        <rFont val="Tahoma"/>
        <family val="2"/>
      </rPr>
      <t xml:space="preserve">Análisis OCI: </t>
    </r>
    <r>
      <rPr>
        <sz val="8"/>
        <color theme="1"/>
        <rFont val="Tahoma"/>
        <family val="2"/>
      </rPr>
      <t xml:space="preserve">Se observa como soporte la base de datos de seguimiento a los contenidos publicados en Facebook y Twitter respecto a los canales de atención al ciudadano (insumo del área digital), en el cual se observa la publicación de la pieza elaborada una vez por mes en las redes de Capital. Teniendo en cuenta lo anterior, se califica la acción como </t>
    </r>
    <r>
      <rPr>
        <b/>
        <sz val="8"/>
        <color theme="1"/>
        <rFont val="Tahoma"/>
        <family val="2"/>
      </rPr>
      <t>"Terminada"</t>
    </r>
    <r>
      <rPr>
        <sz val="8"/>
        <color theme="1"/>
        <rFont val="Tahoma"/>
        <family val="2"/>
      </rPr>
      <t>.</t>
    </r>
  </si>
  <si>
    <r>
      <t xml:space="preserve">Reporte S. Ciudadano: </t>
    </r>
    <r>
      <rPr>
        <sz val="8"/>
        <color theme="1"/>
        <rFont val="Tahoma"/>
        <family val="2"/>
      </rPr>
      <t xml:space="preserve">Se difundió la pieza informativa por las redes sociales de la entidad y se publicó en el banner de la página web https://www.canalcapital.gov.co/
</t>
    </r>
    <r>
      <rPr>
        <b/>
        <sz val="8"/>
        <color theme="1"/>
        <rFont val="Tahoma"/>
        <family val="2"/>
      </rPr>
      <t xml:space="preserve">Análisis OCI: </t>
    </r>
    <r>
      <rPr>
        <sz val="8"/>
        <color theme="1"/>
        <rFont val="Tahoma"/>
        <family val="2"/>
      </rPr>
      <t xml:space="preserve">Se observa la solicitud de publicación de la pieza de canales de denuncia con enfoque diferencial, la cual fue publicada en Twitter durante septiembre, octubre, noviembre y diciembre de 2023 (corroborado con la base de datos del área digital). Teniendo en cuenta lo anterior, así como la fecha de terminación, se califica la acción como </t>
    </r>
    <r>
      <rPr>
        <b/>
        <sz val="8"/>
        <color theme="1"/>
        <rFont val="Tahoma"/>
        <family val="2"/>
      </rPr>
      <t>"Terminada"</t>
    </r>
    <r>
      <rPr>
        <sz val="8"/>
        <color theme="1"/>
        <rFont val="Tahoma"/>
        <family val="2"/>
      </rPr>
      <t xml:space="preserve">. </t>
    </r>
  </si>
  <si>
    <r>
      <t xml:space="preserve">Reporte S. Ciudadano: </t>
    </r>
    <r>
      <rPr>
        <sz val="8"/>
        <color theme="1"/>
        <rFont val="Tahoma"/>
        <family val="2"/>
      </rPr>
      <t xml:space="preserve">Desde el mes de agosto se cumplió con la acción. En el botón de transparencia se encuentra actualizado el documento vigente. 
</t>
    </r>
    <r>
      <rPr>
        <b/>
        <sz val="8"/>
        <color theme="1"/>
        <rFont val="Tahoma"/>
        <family val="2"/>
      </rPr>
      <t xml:space="preserve">Análisis OCI: </t>
    </r>
    <r>
      <rPr>
        <sz val="8"/>
        <color theme="1"/>
        <rFont val="Tahoma"/>
        <family val="2"/>
      </rPr>
      <t xml:space="preserve">De conformidad con el seguimiento adelantado con corte a 31 de agosto de 2023, se procede a la verificación del botón de transparencia de Capital, observando que el manual fue actualizado en la página web de la entidad [https://files.conexioncapital.co/assets/public/media/file/file/1.%20AAUT-MN-001.%20MANUAL%20DE%20SERVICIO%20A%20LA%20CIUDADANIA.pdf?VersionId=q0AY8NgWCH.z_IZQM2bt9azOBlmKlg3I]. Teniendo en cuenta lo anterior, se califica la acción como </t>
    </r>
    <r>
      <rPr>
        <b/>
        <sz val="8"/>
        <color theme="1"/>
        <rFont val="Tahoma"/>
        <family val="2"/>
      </rPr>
      <t>"Terminada"</t>
    </r>
    <r>
      <rPr>
        <sz val="8"/>
        <color theme="1"/>
        <rFont val="Tahoma"/>
        <family val="2"/>
      </rPr>
      <t xml:space="preserve">. </t>
    </r>
  </si>
  <si>
    <r>
      <t xml:space="preserve">Reporte OCI: </t>
    </r>
    <r>
      <rPr>
        <sz val="8"/>
        <color theme="1"/>
        <rFont val="Tahoma"/>
        <family val="2"/>
      </rPr>
      <t xml:space="preserve">Se realizó el ejercicio el 01 y 02 de noviembre de 2023 y se adelantó la socialización de los resultados a la Gerencia general y líder del proceso mediante Memorando 1110 del 07 de diciembre de 2023. Teniendo en cuenta lo anterior, se califica la acción como </t>
    </r>
    <r>
      <rPr>
        <b/>
        <sz val="8"/>
        <color theme="1"/>
        <rFont val="Tahoma"/>
        <family val="2"/>
      </rPr>
      <t>"Terminada"</t>
    </r>
    <r>
      <rPr>
        <sz val="8"/>
        <color theme="1"/>
        <rFont val="Tahoma"/>
        <family val="2"/>
      </rPr>
      <t xml:space="preserve">. </t>
    </r>
  </si>
  <si>
    <r>
      <t xml:space="preserve">Reporte planeación: </t>
    </r>
    <r>
      <rPr>
        <sz val="8"/>
        <color theme="1"/>
        <rFont val="Tahoma"/>
        <family val="2"/>
      </rPr>
      <t xml:space="preserve">La estrategia de caracterización de usuarios fue actualizada en el mes de octubre de 2023 y eventualmente fue socializada en el mes de diciembre con el apoyo del equipo de comunicaciones internas.
</t>
    </r>
    <r>
      <rPr>
        <b/>
        <sz val="8"/>
        <color theme="1"/>
        <rFont val="Tahoma"/>
        <family val="2"/>
      </rPr>
      <t xml:space="preserve">Análisis OCI: </t>
    </r>
    <r>
      <rPr>
        <sz val="8"/>
        <color theme="1"/>
        <rFont val="Tahoma"/>
        <family val="2"/>
      </rPr>
      <t xml:space="preserve">Se evidencia la actualización de la estrategia de caracterización de usuarios de Capital en el mes de octubre de 2023 y su divulgación en a través del boletín interno del mes de diciembre, teniendo en cuenta que se cumplieron con las actividades propuestas la acción se califica como </t>
    </r>
    <r>
      <rPr>
        <b/>
        <sz val="8"/>
        <color theme="1"/>
        <rFont val="Tahoma"/>
        <family val="2"/>
      </rPr>
      <t xml:space="preserve">"Terminada" </t>
    </r>
  </si>
  <si>
    <r>
      <rPr>
        <b/>
        <sz val="8"/>
        <color theme="1"/>
        <rFont val="Tahoma"/>
        <family val="2"/>
      </rPr>
      <t xml:space="preserve">Reporte S. Ciudadano: </t>
    </r>
    <r>
      <rPr>
        <sz val="8"/>
        <color theme="1"/>
        <rFont val="Tahoma"/>
        <family val="2"/>
      </rPr>
      <t xml:space="preserve">Se culminaron las acciones propuestas en el cronograma de implementación de la estrategia de racionalización de trámites con corte a 30 de diciembre de 2023. 1. Se socializó en CIGD la mejora realizada. 2. Se creó e implementó la encuesta de satisfacción sobre el impacto de la mejora implementada. 3. Se realizó y socializó el análisis de los resultados obtenidos con las encuestas de satisfacción implementadas.
</t>
    </r>
    <r>
      <rPr>
        <b/>
        <sz val="8"/>
        <color theme="1"/>
        <rFont val="Tahoma"/>
        <family val="2"/>
      </rPr>
      <t xml:space="preserve">Análisis OCI: </t>
    </r>
    <r>
      <rPr>
        <sz val="8"/>
        <color theme="1"/>
        <rFont val="Tahoma"/>
        <family val="2"/>
      </rPr>
      <t xml:space="preserve">Se adelanta la evaluación de los soportes, así como de la última actualización registrada en el SUIT (04-05-2023); articulado a las acciones de implementación de la estrategia de racionalización de trámites se realiza la socialización de la ejecución de las actividades en el CIGD del 31 de octubre de 2023. De igual manera se adelantó el seguimiento a la estrategia formulada en la plataforma del SUIT por parte de la Oficina de Control Interno. 
Teniendo en cuenta que lo formulado se adelantó a lo largo de la vigencia se califica la acción como </t>
    </r>
    <r>
      <rPr>
        <b/>
        <sz val="8"/>
        <color theme="1"/>
        <rFont val="Tahoma"/>
        <family val="2"/>
      </rPr>
      <t>"Terminada"</t>
    </r>
    <r>
      <rPr>
        <sz val="8"/>
        <color theme="1"/>
        <rFont val="Tahoma"/>
        <family val="2"/>
      </rPr>
      <t xml:space="preserve">. </t>
    </r>
  </si>
  <si>
    <r>
      <t xml:space="preserve">Reporte S. Ciudadano: </t>
    </r>
    <r>
      <rPr>
        <sz val="8"/>
        <color theme="1"/>
        <rFont val="Tahoma"/>
        <family val="2"/>
      </rPr>
      <t xml:space="preserve">Teniendo en cuenta que son 4 comunicaciones al año, desde el mes de septiembre se realizaron las 3 difusiones faltantes de la infografía por mailing de comunicaciones internas.
</t>
    </r>
    <r>
      <rPr>
        <b/>
        <sz val="8"/>
        <color theme="1"/>
        <rFont val="Tahoma"/>
        <family val="2"/>
      </rPr>
      <t xml:space="preserve">Análisis OCI: </t>
    </r>
    <r>
      <rPr>
        <sz val="8"/>
        <color theme="1"/>
        <rFont val="Tahoma"/>
        <family val="2"/>
      </rPr>
      <t xml:space="preserve">Revisados los soportes se observan los comunicados internos No. 76 del 21 de diciembre de 2023, No. 53 del 21 de septiembre de 2023, No. 65 del 30 de noviembre de 2023 y No. 62 del 01 de noviembre de 2023 con los cuales se socializa la guía de lenguaje claro de Capital, los cuales son remitidos vía correo electrónico por el área de Marca y Comunicaciones de la entidad. 
Teniendo en cuenta lo anterior, se califica la acción como </t>
    </r>
    <r>
      <rPr>
        <b/>
        <sz val="8"/>
        <color theme="1"/>
        <rFont val="Tahoma"/>
        <family val="2"/>
      </rPr>
      <t>"Terminada"</t>
    </r>
    <r>
      <rPr>
        <sz val="8"/>
        <color theme="1"/>
        <rFont val="Tahoma"/>
        <family val="2"/>
      </rPr>
      <t xml:space="preserve">. </t>
    </r>
  </si>
  <si>
    <r>
      <rPr>
        <b/>
        <sz val="8"/>
        <color theme="1"/>
        <rFont val="Tahoma"/>
        <family val="2"/>
      </rPr>
      <t xml:space="preserve">Reporte Recursos Humanos: </t>
    </r>
    <r>
      <rPr>
        <sz val="8"/>
        <color theme="1"/>
        <rFont val="Tahoma"/>
        <family val="2"/>
      </rPr>
      <t xml:space="preserve">Para el avance del seguimiento de actividades de la gestión de la integridad se viene adelantando las actividades registradas en el seguimiento en conjunto con las gestoras de integridad y la gestión de piezas graficas de Comunicaciones Internas, muchas de las actividades realizadas se reportaron de manera previa en este u otros seguimientos, sin embargo, adjuntamos algunas evidencias para verificar el cumplimiento de las mismas.
</t>
    </r>
    <r>
      <rPr>
        <b/>
        <sz val="8"/>
        <color theme="1"/>
        <rFont val="Tahoma"/>
        <family val="2"/>
      </rPr>
      <t xml:space="preserve">Análisis OCI: </t>
    </r>
    <r>
      <rPr>
        <sz val="8"/>
        <color theme="1"/>
        <rFont val="Tahoma"/>
        <family val="2"/>
      </rPr>
      <t xml:space="preserve">De conformidad con el avance reportado y los soportes entregados , no se evidencia un segundo seguimiento a las actividades definidas en el plan de  integridad de la vigencia 2023 (se observa uno de julio 2023 y el de diciembre se encuentra vacío). Adicionalmente, no se corrigieron las debilidades que se recomendó fortalecer en el primer reporte: Algunas fechas de programación actividades (fin e inicio) son de 2022.  Tampoco se puede corrobra el cumplimiento de las actividades con los soportes remitidos por las fechas de las mismas que no se relacionan en la matriz. Por lo anterior, la acción se califica como </t>
    </r>
    <r>
      <rPr>
        <b/>
        <sz val="8"/>
        <color theme="1"/>
        <rFont val="Tahoma"/>
        <family val="2"/>
      </rPr>
      <t xml:space="preserve">"Incumplida" </t>
    </r>
    <r>
      <rPr>
        <sz val="8"/>
        <color theme="1"/>
        <rFont val="Tahoma"/>
        <family val="2"/>
      </rPr>
      <t>y se recomienda hacer las mejoras indicadas en el Plan 2024 y la herramienta de seguimiento.</t>
    </r>
  </si>
  <si>
    <r>
      <rPr>
        <b/>
        <sz val="8"/>
        <color theme="1"/>
        <rFont val="Tahoma"/>
        <family val="2"/>
      </rPr>
      <t xml:space="preserve">Reporte Recursos Humanos: </t>
    </r>
    <r>
      <rPr>
        <sz val="8"/>
        <color theme="1"/>
        <rFont val="Tahoma"/>
        <family val="2"/>
      </rPr>
      <t xml:space="preserve">Con el área de comunicaciones internas se acordó la socialización de las gestores de integridad dos veces en el periodo 2023, donde se evidencia la publicación correspondiente en los boletines internos No. 21 y 34 del año 2023, además en la reunión con las gestoras de integridad se acordó que una de las actividades es una reunión donde se dan a conocer como gestores de la integridad, esta fue dictada el 28 de junio de 2023.
</t>
    </r>
    <r>
      <rPr>
        <b/>
        <sz val="8"/>
        <color theme="1"/>
        <rFont val="Tahoma"/>
        <family val="2"/>
      </rPr>
      <t xml:space="preserve">Análisis OCI: </t>
    </r>
    <r>
      <rPr>
        <sz val="8"/>
        <color theme="1"/>
        <rFont val="Tahoma"/>
        <family val="2"/>
      </rPr>
      <t xml:space="preserve">De conformidad con los soportes remitidos, se evidencia la segunda socialización de las gestoras de integridad en el boletín interno N° 34 de octubre. Por lo anterior, se califica como </t>
    </r>
    <r>
      <rPr>
        <b/>
        <sz val="8"/>
        <color theme="1"/>
        <rFont val="Tahoma"/>
        <family val="2"/>
      </rPr>
      <t>"Terminada"</t>
    </r>
    <r>
      <rPr>
        <sz val="8"/>
        <color theme="1"/>
        <rFont val="Tahoma"/>
        <family val="2"/>
      </rPr>
      <t xml:space="preserve">. </t>
    </r>
  </si>
  <si>
    <r>
      <rPr>
        <b/>
        <sz val="8"/>
        <color theme="1"/>
        <rFont val="Tahoma"/>
        <family val="2"/>
      </rPr>
      <t>Reporte Recursos Humanos:</t>
    </r>
    <r>
      <rPr>
        <sz val="8"/>
        <color theme="1"/>
        <rFont val="Tahoma"/>
        <family val="2"/>
      </rPr>
      <t xml:space="preserve"> Esta actividad se solicitó a diferentes entidades, donde la Veeduría Distrital nos apoyó con el tema a capacitar "Ley de Transparencia, acceso a la información pública, lineamientos antisoborno y anti-cohecho, y canales de denuncia." donde nos indican como se reglamenta el acceso a la información pública entre las diferentes entidades y la ciudadanía según la Ley 1712 de 2014, nos indican el contenido de la ley, sus fundamentos jurídicos y normativos, la relación con la transparencia ciudadana y lo que debe hacer una entidad para tener el control social y la correcta divulgación de información pública a la ciudadanía según la resolución 1519 de 2020. Es importante aclarar que las diferentes entidades distritales están trabajando para centrar estos temas y habilitar los portafolios en el aula del saber distrital, donde ya no se solicita estos temas a las entidades, las cuales estarán disponibles en la plataforma para la ciudadanía en general, para tener en cuenta este nuevo proceso en materia de capacitación y solicitud a las entidades del distrito.
</t>
    </r>
    <r>
      <rPr>
        <b/>
        <sz val="8"/>
        <color theme="1"/>
        <rFont val="Tahoma"/>
        <family val="2"/>
      </rPr>
      <t xml:space="preserve">Análisis OCI: </t>
    </r>
    <r>
      <rPr>
        <sz val="8"/>
        <color theme="1"/>
        <rFont val="Tahoma"/>
        <family val="2"/>
      </rPr>
      <t>De conformidad con la meta propuesta y los soportes remitidos se evidencia la solicitud a la Veeduría Distrital para realizar la capacitación específica y su correspondiente ejecución. De conformidad con lo indicado esta actividad , se califica como "Terminada".</t>
    </r>
  </si>
  <si>
    <r>
      <rPr>
        <b/>
        <sz val="8"/>
        <color theme="1"/>
        <rFont val="Tahoma"/>
        <family val="2"/>
      </rPr>
      <t xml:space="preserve">Reporte Recursos Humanos: </t>
    </r>
    <r>
      <rPr>
        <sz val="8"/>
        <color theme="1"/>
        <rFont val="Tahoma"/>
        <family val="2"/>
      </rPr>
      <t xml:space="preserve">Para el cumplimiento total de esta actividad solicitamos al área de comunicaciones internas de la entidad la creación de las piezas graficas correspondientes al tema de SARLAFT, las cuales fueron divulgadas en dos oportunidades por correo institucional los días 22 de noviembre y 20 de diciembre 2023 con el título ¿Qué es SARLAFT?, cumpliendo con la divulgación de las piezas gráficas. Por otra parte, con respecto a la capacitación pendiente a pesar que se realizó diferentes solicitudes a varias entidades distritales y áreas de Capital no tuvimos una respuesta favorable para una capacitación en tema SARLAFT, sin embargo se publica un segundo curso abierto para toda la ciudadanía el cual se divulga por el comunicado de capacitaciones de Recursos Humanos el día 14 de noviembre, adicionalmente teniendo en cuenta la solicitud que indica "llevar a cabo capacitaciones relacionadas con la prevención de soborno y fraude" se realiza una capacitación el día 20 de octubre de 2023 llamada; "Ley de Transparencia, acceso a la información pública, lineamientos antisoborno y anti-cohecho, y canales de denuncia. - Veeduría Distrital" donde el segundo bloque de esa sesión nos indica lineamientos anticorrupción y anti-cohecho, marco teórico, delitos contra la administración pública conceptos cohecho y soborno, norma ISO 37001 prevención del soborno, proceso de gestión antisoborno, puntos críticos, señales de alerta, medidas de control y herramientas propuestas, dando cumplimiento a la temática solicitada en esta actividad.
Como sabemos esta capacitación también se realizo en el canal, pero fue gestionada por el área de Control Interno, la cual no fue validada por no realizar la gestión, pero no es objetivo sobre cargar de la misma capacitación al personal para dar cumplimiento a una acción. Somos un solo Canal donde todos propendemos por el cumplimiento de los objetivos y trabajamos en equipo.
</t>
    </r>
    <r>
      <rPr>
        <b/>
        <sz val="8"/>
        <color theme="1"/>
        <rFont val="Tahoma"/>
        <family val="2"/>
      </rPr>
      <t xml:space="preserve">
Análisis OCI: </t>
    </r>
    <r>
      <rPr>
        <sz val="8"/>
        <color theme="1"/>
        <rFont val="Tahoma"/>
        <family val="2"/>
      </rPr>
      <t xml:space="preserve">De conformidad con las acciones propuestas se evidenció cumplimiento de las dos piezas graficas socializadas sobre SARLAF, así como la capacitación de la Veeduría relacionada con  lineamientos antisoborno y anti-cohecho. </t>
    </r>
    <r>
      <rPr>
        <sz val="8"/>
        <color theme="1"/>
        <rFont val="Tahoma"/>
        <family val="2"/>
      </rPr>
      <t xml:space="preserve">Teniendo en cuenta lo indicado la acción se califica </t>
    </r>
    <r>
      <rPr>
        <b/>
        <sz val="8"/>
        <color theme="1"/>
        <rFont val="Tahoma"/>
        <family val="2"/>
      </rPr>
      <t>"Terminada".</t>
    </r>
    <r>
      <rPr>
        <sz val="8"/>
        <color theme="1"/>
        <rFont val="Tahoma"/>
        <family val="2"/>
      </rPr>
      <t xml:space="preserve"> </t>
    </r>
  </si>
  <si>
    <r>
      <rPr>
        <b/>
        <sz val="8"/>
        <color theme="1"/>
        <rFont val="Tahoma"/>
        <family val="2"/>
      </rPr>
      <t>Reporte Documental:</t>
    </r>
    <r>
      <rPr>
        <sz val="8"/>
        <color theme="1"/>
        <rFont val="Tahoma"/>
        <family val="2"/>
      </rPr>
      <t xml:space="preserve"> Se actualizó la información en la pagina web 
</t>
    </r>
    <r>
      <rPr>
        <b/>
        <sz val="8"/>
        <color theme="1"/>
        <rFont val="Tahoma"/>
        <family val="2"/>
      </rPr>
      <t xml:space="preserve">Análisis OCI: </t>
    </r>
    <r>
      <rPr>
        <sz val="8"/>
        <color theme="1"/>
        <rFont val="Tahoma"/>
        <family val="2"/>
      </rPr>
      <t xml:space="preserve">Conforme a lo reportado y a la verificación adelantada por el Equipo de la OCI la acción se califica como </t>
    </r>
    <r>
      <rPr>
        <b/>
        <sz val="8"/>
        <color theme="1"/>
        <rFont val="Tahoma"/>
        <family val="2"/>
      </rPr>
      <t xml:space="preserve">terminada. </t>
    </r>
  </si>
  <si>
    <r>
      <t xml:space="preserve">Reporte  Sistemas: </t>
    </r>
    <r>
      <rPr>
        <sz val="8"/>
        <color theme="1"/>
        <rFont val="Tahoma"/>
        <family val="2"/>
      </rPr>
      <t xml:space="preserve"> Se inició con la actualización del Índice de información clasificada y reservada 2023, ya que la matriz de activos de información fue actualizada en diciembre de 2023
</t>
    </r>
    <r>
      <rPr>
        <b/>
        <sz val="8"/>
        <color theme="1"/>
        <rFont val="Tahoma"/>
        <family val="2"/>
      </rPr>
      <t>Reporte documental:</t>
    </r>
    <r>
      <rPr>
        <sz val="8"/>
        <color theme="1"/>
        <rFont val="Tahoma"/>
        <family val="2"/>
      </rPr>
      <t xml:space="preserve"> no presento reporte. 
</t>
    </r>
    <r>
      <rPr>
        <b/>
        <sz val="8"/>
        <color theme="1"/>
        <rFont val="Tahoma"/>
        <family val="2"/>
      </rPr>
      <t xml:space="preserve">Análisis OCI: </t>
    </r>
    <r>
      <rPr>
        <sz val="8"/>
        <color theme="1"/>
        <rFont val="Tahoma"/>
        <family val="2"/>
      </rPr>
      <t xml:space="preserve">Se verifican los soportes remitidos por el área, evidenciando que durante el mes de diciembre se inició con la actualización del índice de información clasificada y reservada, teniendo en cuenta que la fecha de terminación propuesta para el cumplimiento de la acción fue el 31/12/2023 la acción se califica como </t>
    </r>
    <r>
      <rPr>
        <b/>
        <sz val="8"/>
        <color theme="1"/>
        <rFont val="Tahoma"/>
        <family val="2"/>
      </rPr>
      <t xml:space="preserve">"Incumplida" </t>
    </r>
  </si>
  <si>
    <r>
      <t xml:space="preserve">Reporte planeación: </t>
    </r>
    <r>
      <rPr>
        <sz val="8"/>
        <color theme="1"/>
        <rFont val="Tahoma"/>
        <family val="2"/>
      </rPr>
      <t xml:space="preserve">Se cuenta con el acta de revisión de información para la identificación de los riesgos de gestión de riesgo fiscal de la entidad
</t>
    </r>
    <r>
      <rPr>
        <b/>
        <sz val="8"/>
        <color theme="1"/>
        <rFont val="Tahoma"/>
        <family val="2"/>
      </rPr>
      <t xml:space="preserve">
Análisis OCI: </t>
    </r>
    <r>
      <rPr>
        <sz val="8"/>
        <color theme="1"/>
        <rFont val="Tahoma"/>
        <family val="2"/>
      </rPr>
      <t xml:space="preserve">De conformidad con la acción se propuesta, la meta establecida se definió como: </t>
    </r>
    <r>
      <rPr>
        <i/>
        <sz val="8"/>
        <color theme="1"/>
        <rFont val="Tahoma"/>
        <family val="2"/>
      </rPr>
      <t>"Riesgos asociados a lavado de activos</t>
    </r>
    <r>
      <rPr>
        <b/>
        <i/>
        <sz val="8"/>
        <color theme="1"/>
        <rFont val="Tahoma"/>
        <family val="2"/>
      </rPr>
      <t xml:space="preserve"> incluidos</t>
    </r>
    <r>
      <rPr>
        <i/>
        <sz val="8"/>
        <color theme="1"/>
        <rFont val="Tahoma"/>
        <family val="2"/>
      </rPr>
      <t xml:space="preserve"> en la Matriz de riesgos de corrupción" </t>
    </r>
    <r>
      <rPr>
        <sz val="8"/>
        <color theme="1"/>
        <rFont val="Tahoma"/>
        <family val="2"/>
      </rPr>
      <t xml:space="preserve">(Negrilla fuera de texto), se adjunta como soporte un acta donde se establece como compromiso del área de Planeación "Revisar en el transcurso del primer semestre de la vigencia 2024 los riesgos aplicables a la entidad relacionados con los asuntos de lavado de activos y financiación del terrorismo - SALAFT", estableciendo como compromiso de la vigencia 2024 lo que debió ejecutarse durante la vigencia 2023 de conformidad con la acción establecida en el PTEP.  
Si bien se adelantó una reunión por parte del equipo de Planeación para analizar los posibles riesgos de SARLAF a identificar en Capital no se incluyó como lo indica la acción a "los procesos susceptibles de identificar riesgos de lavado de activos", por lo tanto la acción se califica como </t>
    </r>
    <r>
      <rPr>
        <b/>
        <sz val="8"/>
        <color theme="1"/>
        <rFont val="Tahoma"/>
        <family val="2"/>
      </rPr>
      <t xml:space="preserve">"incumplida" </t>
    </r>
    <r>
      <rPr>
        <sz val="8"/>
        <color theme="1"/>
        <rFont val="Tahoma"/>
        <family val="2"/>
      </rPr>
      <t>puesto que no se entregó el producto o meta propuesta.</t>
    </r>
  </si>
  <si>
    <r>
      <t xml:space="preserve">Reporte Documental: </t>
    </r>
    <r>
      <rPr>
        <sz val="8"/>
        <color theme="1"/>
        <rFont val="Tahoma"/>
        <family val="2"/>
      </rPr>
      <t>Durante el año 2023, se continuaron los ajustes de las Tablas de Retención Documental, se presenta cuadro de series y subseries ante las dependencias para su validación</t>
    </r>
    <r>
      <rPr>
        <b/>
        <sz val="8"/>
        <color theme="1"/>
        <rFont val="Tahoma"/>
        <family val="2"/>
      </rPr>
      <t xml:space="preserve">.
Análisis OCI: </t>
    </r>
    <r>
      <rPr>
        <sz val="8"/>
        <color theme="1"/>
        <rFont val="Tahoma"/>
        <family val="2"/>
      </rPr>
      <t xml:space="preserve">El área no presenta reporte relacionado directamente con la acción propuesta. En atención al seguimiento anterior y al resultado obtenido en este seguimiento se califica la acción como </t>
    </r>
    <r>
      <rPr>
        <b/>
        <sz val="8"/>
        <color theme="1"/>
        <rFont val="Tahoma"/>
        <family val="2"/>
      </rPr>
      <t xml:space="preserve">incumplida </t>
    </r>
    <r>
      <rPr>
        <sz val="8"/>
        <color theme="1"/>
        <rFont val="Tahoma"/>
        <family val="2"/>
      </rPr>
      <t xml:space="preserve">debido a que no fue posible evidenciar la actualización del documento. </t>
    </r>
  </si>
  <si>
    <r>
      <t xml:space="preserve">Reporte G. Documental: </t>
    </r>
    <r>
      <rPr>
        <sz val="8"/>
        <color theme="1"/>
        <rFont val="Tahoma"/>
        <family val="2"/>
      </rPr>
      <t>Se encuentra en la revisión final de los ajustes solicitados por Control Interno.</t>
    </r>
    <r>
      <rPr>
        <b/>
        <sz val="8"/>
        <color theme="1"/>
        <rFont val="Tahoma"/>
        <family val="2"/>
      </rPr>
      <t xml:space="preserve">
Análisis OCI: </t>
    </r>
    <r>
      <rPr>
        <sz val="8"/>
        <color theme="1"/>
        <rFont val="Tahoma"/>
        <family val="2"/>
      </rPr>
      <t xml:space="preserve">De conformidad con el reporte presentado por el área de gestión documental y al objetivo de la acción propuesta se avisa que no se da cuenta de un Programa de Gestión Documental - PGD actualizado en la página web. Se califica como </t>
    </r>
    <r>
      <rPr>
        <b/>
        <sz val="8"/>
        <color theme="1"/>
        <rFont val="Tahoma"/>
        <family val="2"/>
      </rPr>
      <t xml:space="preserve">Incumplida </t>
    </r>
    <r>
      <rPr>
        <sz val="8"/>
        <color theme="1"/>
        <rFont val="Tahoma"/>
        <family val="2"/>
      </rPr>
      <t xml:space="preserve">y se recomienda al área tomar las medidas que consideren pertinentes para llevar a cabo el cumplimiento de las diferentes acciones que se registren en los diferentes documentos de planeación institucional como lo es el PTEP. </t>
    </r>
  </si>
  <si>
    <r>
      <rPr>
        <b/>
        <sz val="8"/>
        <color theme="1"/>
        <rFont val="Tahoma"/>
        <family val="2"/>
      </rPr>
      <t xml:space="preserve">Reporte G. Documental: </t>
    </r>
    <r>
      <rPr>
        <sz val="8"/>
        <color theme="1"/>
        <rFont val="Tahoma"/>
        <family val="2"/>
      </rPr>
      <t xml:space="preserve">Durante el segundo semestre del año 2023, se realizo el cruce de las tabla de retención vigentes vs las tablas de retención presentadas al Archivo de Bogotá, donde se evidencio la necesidad de la actualización de series y subseries de la entidad de acuerdo a los actos administrativos vigentes de cambios en la estructura orgánico funcional y se continua con dicha actualización y socialización ante las dependencias, para la vigencia siguiente.
</t>
    </r>
    <r>
      <rPr>
        <b/>
        <sz val="8"/>
        <color theme="1"/>
        <rFont val="Tahoma"/>
        <family val="2"/>
      </rPr>
      <t xml:space="preserve">Análisis OCI: </t>
    </r>
    <r>
      <rPr>
        <sz val="8"/>
        <color theme="1"/>
        <rFont val="Tahoma"/>
        <family val="2"/>
      </rPr>
      <t xml:space="preserve">Entendiendo y reconociendo el trabajo que ha venido adelantando el área de gestión documental en el tramite de actualización de las tablas de retención documental, es pertinente señalar que en esta ocasión la acción propuesta en el PTEP para el año 2023 no logro ser alcanzado. Se califica como </t>
    </r>
    <r>
      <rPr>
        <b/>
        <sz val="8"/>
        <color theme="1"/>
        <rFont val="Tahoma"/>
        <family val="2"/>
      </rPr>
      <t xml:space="preserve">Incumplida. </t>
    </r>
  </si>
  <si>
    <r>
      <rPr>
        <b/>
        <sz val="8"/>
        <color theme="1"/>
        <rFont val="Tahoma"/>
        <family val="2"/>
      </rPr>
      <t xml:space="preserve">Reporte área jurídica: </t>
    </r>
    <r>
      <rPr>
        <sz val="8"/>
        <color theme="1"/>
        <rFont val="Tahoma"/>
        <family val="2"/>
      </rPr>
      <t xml:space="preserve">Durante el cuatrimestre se realizaron las siguientes actividades:
1. Se realizó la documentación de los lineamientos asociados a Debida Diligencia al interior de la Política de transparencia, conforme se presentó en el CIGD y dicha instancia aprobó los contenidos, el documento fue publicado en la intranet de la entidad.
2. Se remitieron los aportes sobre debida diligencia y otros asociados a la gestión antisoborno 
</t>
    </r>
    <r>
      <rPr>
        <b/>
        <sz val="8"/>
        <color theme="1"/>
        <rFont val="Tahoma"/>
        <family val="2"/>
      </rPr>
      <t xml:space="preserve">Análisis OCI: </t>
    </r>
    <r>
      <rPr>
        <sz val="8"/>
        <color theme="1"/>
        <rFont val="Tahoma"/>
        <family val="2"/>
      </rPr>
      <t xml:space="preserve">Se da cuenta de la documentación de lineamientos asociados a la debida diligencia y registrados en la versión 04 de la POLÍTICA INTEGRAL DE TRANSPARENCIA, ACCESO A LA INFORMACIÓN, LUCHA CONTRA LA CORRUPCIÓN Y GESTIÓN ANTISOBORNO. Por lo anterior se califica </t>
    </r>
    <r>
      <rPr>
        <b/>
        <sz val="8"/>
        <color theme="1"/>
        <rFont val="Tahoma"/>
        <family val="2"/>
      </rPr>
      <t>terminada.</t>
    </r>
    <r>
      <rPr>
        <sz val="8"/>
        <color theme="1"/>
        <rFont val="Tahoma"/>
        <family val="2"/>
      </rPr>
      <t xml:space="preserve">
Se recuerda al área que los soportes que consideren pertinentes de presentar para justificar los reportes efectuados deben ser cargados en los espacios establecidos por Control Interno. Se recomienda seguir las indicaciones y no remitir enlaces a drives diferentes. </t>
    </r>
  </si>
  <si>
    <r>
      <rPr>
        <b/>
        <sz val="8"/>
        <color theme="1"/>
        <rFont val="Tahoma"/>
        <family val="2"/>
      </rPr>
      <t xml:space="preserve">Reporte área jurídica: </t>
    </r>
    <r>
      <rPr>
        <sz val="8"/>
        <color theme="1"/>
        <rFont val="Tahoma"/>
        <family val="2"/>
      </rPr>
      <t xml:space="preserve">Durante el cuatrimestre se realizó el diseño del plan de trabajo y se realizaron las siguientes acciones en el marco de su implementación:
1. Reunión con el equipo de talento humano para revisión del contenido de debida diligencia
2. Envío de propuesta de consentimiento informado
3. Solicitud de creación del formato "ANEXO 4 COMPROMISO DE INTEGRIDAD, TRANSPARENCIA, ANTICORRUPCIÓN Y PREVENCIÓN DE LA/FT"
4. Reunión de revisión  del contenido de debida diligencia con la Jefe Jurídica
</t>
    </r>
    <r>
      <rPr>
        <b/>
        <sz val="8"/>
        <color theme="1"/>
        <rFont val="Tahoma"/>
        <family val="2"/>
      </rPr>
      <t xml:space="preserve">Análisis OCI: </t>
    </r>
    <r>
      <rPr>
        <sz val="8"/>
        <color theme="1"/>
        <rFont val="Tahoma"/>
        <family val="2"/>
      </rPr>
      <t xml:space="preserve">Se informa que el área aporto un documento sin identificación ni titulo particular en el cual esta contenido un plan de trabajo con actividades relacionadas con el numeral 2,1 de este programa de transparencia y ética publica.  Es pertinente indicar que dicho documento presenta debilidad en la delimitación entre las actividades de diseño y las actividades de implementación  de las medidas de debida diligencia y prevención del lavado de activos.
Sin embargo y en atención a que la actividad contempla la posibilidad de cualquiera de las dos opciones (diseño y/o implementación), se evidencia el cumplimiento de la acción formulada. Por lo anterior se califica como </t>
    </r>
    <r>
      <rPr>
        <b/>
        <sz val="8"/>
        <color theme="1"/>
        <rFont val="Tahoma"/>
        <family val="2"/>
      </rPr>
      <t xml:space="preserve">terminada. </t>
    </r>
  </si>
  <si>
    <r>
      <rPr>
        <b/>
        <sz val="8"/>
        <color theme="1"/>
        <rFont val="Tahoma"/>
        <family val="2"/>
      </rPr>
      <t xml:space="preserve">Reporte área jurídica: </t>
    </r>
    <r>
      <rPr>
        <sz val="8"/>
        <color theme="1"/>
        <rFont val="Tahoma"/>
        <family val="2"/>
      </rPr>
      <t xml:space="preserve">Durante el cuatrimestre se realizaron los seguimiento al plan de debida diligencia y a las acciones allí propuestas 
</t>
    </r>
    <r>
      <rPr>
        <b/>
        <sz val="8"/>
        <color theme="1"/>
        <rFont val="Tahoma"/>
        <family val="2"/>
      </rPr>
      <t xml:space="preserve">Análisis OCI: </t>
    </r>
    <r>
      <rPr>
        <sz val="8"/>
        <color theme="1"/>
        <rFont val="Tahoma"/>
        <family val="2"/>
      </rPr>
      <t xml:space="preserve">Se evidencia del reporte presentado y de los soporte presentados que se dio cumplimiento a la actividad propuesta. En las actas de reunión aportadas se puede avisar que se presento la información de avance y seguimiento a la Secretaria General. Por lo anterior se califica como </t>
    </r>
    <r>
      <rPr>
        <b/>
        <sz val="8"/>
        <color theme="1"/>
        <rFont val="Tahoma"/>
        <family val="2"/>
      </rPr>
      <t xml:space="preserve">terminada. </t>
    </r>
  </si>
  <si>
    <t>RESUMEN PRIMER SEGUIMIENTO 2022</t>
  </si>
  <si>
    <t>TERCER SEGUIMIENTO 2023</t>
  </si>
  <si>
    <t>Programa de Transparencia y Ética Pública -PTEP (PAAC) 
Versión 2
Fecha de publicación: 26/12/2023
Tercer Seguimiento vigencia 2023
Oficina de Control Interno</t>
  </si>
  <si>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</si>
  <si>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t>Henry Beltrán</t>
  </si>
  <si>
    <r>
      <t xml:space="preserve">Análisis OCI: </t>
    </r>
    <r>
      <rPr>
        <sz val="8"/>
        <color theme="1"/>
        <rFont val="Tahoma"/>
        <family val="2"/>
      </rPr>
      <t xml:space="preserve">El área no adelanta reporte de avances y soportes para el presente seguimiento, por lo cual se califica la acción </t>
    </r>
    <r>
      <rPr>
        <b/>
        <sz val="8"/>
        <color theme="1"/>
        <rFont val="Tahoma"/>
        <family val="2"/>
      </rPr>
      <t xml:space="preserve">"Sin Iniciar" </t>
    </r>
    <r>
      <rPr>
        <sz val="8"/>
        <color theme="1"/>
        <rFont val="Tahoma"/>
        <family val="2"/>
      </rPr>
      <t xml:space="preserve"> y se recomienda al proceso realizar el reporte correspondiente de lo formulado, dentro de los plazos determinados. </t>
    </r>
  </si>
  <si>
    <r>
      <t xml:space="preserve">Reporte G. Documental: </t>
    </r>
    <r>
      <rPr>
        <sz val="8"/>
        <color theme="1"/>
        <rFont val="Tahoma"/>
        <family val="2"/>
      </rPr>
      <t xml:space="preserve">No se han realizado avances para el periodo de seguimiento, se espera avanzar en esta actividad para el segundo cuatrimestre de la vigencia 2023.
</t>
    </r>
    <r>
      <rPr>
        <b/>
        <sz val="8"/>
        <color theme="1"/>
        <rFont val="Tahoma"/>
        <family val="2"/>
      </rPr>
      <t>Reporte Sistemas:</t>
    </r>
    <r>
      <rPr>
        <sz val="8"/>
        <color theme="1"/>
        <rFont val="Tahoma"/>
        <family val="2"/>
      </rPr>
      <t xml:space="preserve"> Este instrumento será actualizado cuando se realice la actualización de la matriz de Registro de activos de información, ya que es la base principal para el tipo de información a publicar.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</si>
  <si>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r>
      <t xml:space="preserve">Reporte Sistemas: </t>
    </r>
    <r>
      <rPr>
        <sz val="8"/>
        <color theme="1"/>
        <rFont val="Tahoma"/>
        <family val="2"/>
      </rPr>
      <t>Este instrumento será actualizado cuando se realice la actualización de la matriz de Registro de activos de información, ya que es la base principal para el tipo de información a publicar.</t>
    </r>
    <r>
      <rPr>
        <b/>
        <sz val="8"/>
        <color theme="1"/>
        <rFont val="Tahoma"/>
        <family val="2"/>
      </rPr>
      <t xml:space="preserve">
Análisis OCI: </t>
    </r>
    <r>
      <rPr>
        <sz val="8"/>
        <color theme="1"/>
        <rFont val="Tahoma"/>
        <family val="2"/>
      </rPr>
      <t xml:space="preserve">De conformidad con lo indicado por los responsables esta actividad se califica </t>
    </r>
    <r>
      <rPr>
        <b/>
        <sz val="8"/>
        <color theme="1"/>
        <rFont val="Tahoma"/>
        <family val="2"/>
      </rPr>
      <t>Sin Iniciar.</t>
    </r>
  </si>
  <si>
    <r>
      <t xml:space="preserve">Reporte S. Ciudadano: </t>
    </r>
    <r>
      <rPr>
        <sz val="8"/>
        <color theme="1"/>
        <rFont val="Tahoma"/>
        <family val="2"/>
      </rPr>
      <t xml:space="preserve">Se registró en el SUIT la estrategia de racionalización del OPA permisos para la retransmisión de la señal, este se encuentra actualizado al 100%.
</t>
    </r>
    <r>
      <rPr>
        <b/>
        <sz val="8"/>
        <color theme="1"/>
        <rFont val="Tahoma"/>
        <family val="2"/>
      </rPr>
      <t>Reporte planeación:</t>
    </r>
    <r>
      <rPr>
        <sz val="8"/>
        <color theme="1"/>
        <rFont val="Tahoma"/>
        <family val="2"/>
      </rPr>
      <t xml:space="preserve"> En relación con el inventario de trámites en el SUIT y teniendo en cuenta que la entidad solo cuenta con un OPA registrado, el mismo se encuentra en estado de actualización al 100%. Se adelantará actualización en el SUIT una vez se surtan los ajustes de la estrategia de racionalización.
</t>
    </r>
    <r>
      <rPr>
        <b/>
        <sz val="8"/>
        <color theme="1"/>
        <rFont val="Tahoma"/>
        <family val="2"/>
      </rPr>
      <t xml:space="preserve">Análisis OCI: </t>
    </r>
    <r>
      <rPr>
        <sz val="8"/>
        <color theme="1"/>
        <rFont val="Tahoma"/>
        <family val="2"/>
      </rPr>
      <t xml:space="preserve">Se verifican los soportes entregados por el área en los cuales se observa el acta de las mejoras para el OPA del 13 de febrero de 2023 con las áreas de Planeación y Programación, así mismo, se observa la citación a reunión del 26 de enero de 2023 y correos de remisión de la estrategia de racionalización. Verificada la página del SUIT se identifica que la última actualización se adelantó el 4 de mayo de 2023. 
De conformidad con lo anterior, así como con la fecha de terminación establecida se califica la acción </t>
    </r>
    <r>
      <rPr>
        <b/>
        <sz val="8"/>
        <color theme="1"/>
        <rFont val="Tahoma"/>
        <family val="2"/>
      </rPr>
      <t>"En Proceso"</t>
    </r>
    <r>
      <rPr>
        <sz val="8"/>
        <color theme="1"/>
        <rFont val="Tahoma"/>
        <family val="2"/>
      </rPr>
      <t>.</t>
    </r>
  </si>
  <si>
    <t>1.7</t>
  </si>
  <si>
    <t>Llevar a cabo una capacitación en materia de transparencia en el marco de la Ley 1712 de 2014 y la Ley 2195 de 2022</t>
  </si>
  <si>
    <t xml:space="preserve"> Recursos Humanos.</t>
  </si>
  <si>
    <r>
      <rPr>
        <b/>
        <sz val="8"/>
        <color theme="1"/>
        <rFont val="Tahoma"/>
        <family val="2"/>
      </rPr>
      <t xml:space="preserve">Reporte Recursos Humanos: </t>
    </r>
    <r>
      <rPr>
        <sz val="8"/>
        <color theme="1"/>
        <rFont val="Tahoma"/>
        <family val="2"/>
      </rPr>
      <t xml:space="preserve">Para esta actividad se llevó a cabo una capacitación de cualificación e introducción a las políticas públicas realizada por la Dirección Distrital de Calidad del servicio. En esta se abordó la política pública Distrital de transparencia, integridad y no tolerancia con la corrupción. 
Adicionalmente, se solicitó a Veeduría Distrital y Personería de Bogotá apoyo para estas socializaciones dentro de la entidad, sin embargo ellos indican que estos temas a capacitar los dictan a partir del mes de junio de 2023. Por otra parte, se envió a los colaboradores de la entidad el manual de inducción donde encontrarán toda la información con respecto a esta política y las consecuencias en el evento de presentarse alguno de estos casos.
</t>
    </r>
    <r>
      <rPr>
        <b/>
        <sz val="8"/>
        <color theme="1"/>
        <rFont val="Tahoma"/>
        <family val="2"/>
      </rPr>
      <t xml:space="preserve">Análisis OCI: </t>
    </r>
    <r>
      <rPr>
        <sz val="8"/>
        <color theme="1"/>
        <rFont val="Tahoma"/>
        <family val="2"/>
      </rPr>
      <t xml:space="preserve">De conformidad con los soportes remitidos se evidencia una capacitación realizada por la Dirección Distrital de Calidad, dónde se trataron los temas de Política Pública Distrital de Transparencia, Integridad y No Tolerancia con la Corrupción​, para esta capacitación se realizó la convocatoria por parte de Recursos Humanos a los colaboradores de Capital, el taller de cualificación ciudadana realizado por la Dirección Distrital tuvo 4 sesiones, los temas propuestos en la acción se abordaron durante la sesión 3. Por lo anterior, se califica como </t>
    </r>
    <r>
      <rPr>
        <b/>
        <sz val="8"/>
        <color theme="1"/>
        <rFont val="Tahoma"/>
        <family val="2"/>
      </rPr>
      <t>"Terminada".</t>
    </r>
  </si>
  <si>
    <t>TERMINADA</t>
  </si>
  <si>
    <r>
      <t xml:space="preserve">Reporte S. Ciudadano: </t>
    </r>
    <r>
      <rPr>
        <sz val="8"/>
        <color theme="1"/>
        <rFont val="Tahoma"/>
        <family val="2"/>
      </rPr>
      <t xml:space="preserve">Se envió a la Dirección Operativa el reporte de las peticiones pendientes, quincenalmente.
</t>
    </r>
    <r>
      <rPr>
        <b/>
        <sz val="8"/>
        <color theme="1"/>
        <rFont val="Tahoma"/>
        <family val="2"/>
      </rPr>
      <t xml:space="preserve">Análisis OCI: </t>
    </r>
    <r>
      <rPr>
        <sz val="8"/>
        <color theme="1"/>
        <rFont val="Tahoma"/>
        <family val="2"/>
      </rPr>
      <t xml:space="preserve">Se procede a la verificación de los soportes remitidos, dentro de los cuales se observa la remisión de la relación de las peticiones pendientes por respuesta, de manera quincenal y en meses como febrero y marzo semanal; sin embargo, teniendo en cuenta la fecha de terminación de lo formulado, así como las actividades formuladas,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</si>
  <si>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No se han realizado avances para el periodo de seguimiento, se espera avanzar en esta actividad para el segundo cuatrimestre de la vigencia 2023.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</si>
  <si>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r>
      <t xml:space="preserve">Reporte G. Documental: </t>
    </r>
    <r>
      <rPr>
        <sz val="8"/>
        <color theme="1"/>
        <rFont val="Tahoma"/>
        <family val="2"/>
      </rPr>
      <t xml:space="preserve">No se han realizado avances para el periodo de seguimiento; sin embargo, esta tarea está prevista para ser adelantada durante el siguiente periodo de reporte.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</si>
  <si>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r>
      <t xml:space="preserve">Reporte G. Documental: </t>
    </r>
    <r>
      <rPr>
        <sz val="8"/>
        <color theme="1"/>
        <rFont val="Tahoma"/>
        <family val="2"/>
      </rPr>
      <t xml:space="preserve">El documento PGD se actualizo y se remitió para ser objeto de revisión, de manera que una vez se cuente con la validación del mismo, este será enviado para publicación en el botón de transparencia de la página web de la entidad.
</t>
    </r>
    <r>
      <rPr>
        <b/>
        <sz val="8"/>
        <color theme="1"/>
        <rFont val="Tahoma"/>
        <family val="2"/>
      </rPr>
      <t xml:space="preserve">Análisis OCI: </t>
    </r>
    <r>
      <rPr>
        <sz val="8"/>
        <color theme="1"/>
        <rFont val="Tahoma"/>
        <family val="2"/>
      </rPr>
      <t xml:space="preserve">Verificados los soportes remitidos se evidencia el correo electrónico de socialización del borrador de la actualización del PGD al área de gestión documental y Control Interno para comentarios con fecha del 24 de abril de 2023. Teniendo e cuenta lo anterior, así como las fechas de terminación establecidas se califica </t>
    </r>
    <r>
      <rPr>
        <b/>
        <sz val="8"/>
        <color theme="1"/>
        <rFont val="Tahoma"/>
        <family val="2"/>
      </rPr>
      <t>"En Proceso"</t>
    </r>
    <r>
      <rPr>
        <sz val="8"/>
        <color theme="1"/>
        <rFont val="Tahoma"/>
        <family val="2"/>
      </rPr>
      <t>.</t>
    </r>
  </si>
  <si>
    <r>
      <t xml:space="preserve">Reporte G. Documental: </t>
    </r>
    <r>
      <rPr>
        <sz val="8"/>
        <color theme="1"/>
        <rFont val="Tahoma"/>
        <family val="2"/>
      </rPr>
      <t xml:space="preserve">A la fecha, nos encontramos a la espera de la respuesta del Archivo de Bogotá con respecto a la convalidación de las Tablas de Retención Documental  (TRD).
</t>
    </r>
    <r>
      <rPr>
        <b/>
        <sz val="8"/>
        <color theme="1"/>
        <rFont val="Tahoma"/>
        <family val="2"/>
      </rPr>
      <t xml:space="preserve">Análisis OCI: </t>
    </r>
    <r>
      <rPr>
        <sz val="8"/>
        <color theme="1"/>
        <rFont val="Tahoma"/>
        <family val="2"/>
      </rPr>
      <t xml:space="preserve">Se remite por parte del área la copia de un correo electrónico remitido al Archivo Distrital sobre la solicitud de información respecto al proceso de revisión y convalidación de las TRD; sin embargo, dicho soporte se encuentra fuera de la fecha de corte del presente seguimiento por lo que no puede ser tenido en cuenta para la calificación del presente seguimiento. Dado lo anterior, así como la fecha de terminación establecida se califica </t>
    </r>
    <r>
      <rPr>
        <b/>
        <sz val="8"/>
        <color theme="1"/>
        <rFont val="Tahoma"/>
        <family val="2"/>
      </rPr>
      <t>"Sin Iniciar"</t>
    </r>
    <r>
      <rPr>
        <sz val="8"/>
        <color theme="1"/>
        <rFont val="Tahoma"/>
        <family val="2"/>
      </rPr>
      <t>.</t>
    </r>
  </si>
  <si>
    <t>4. Criterio diferencial de accesibilidad.</t>
  </si>
  <si>
    <t>Realizar una capacitación al personal del canal para atención adecuada de personas en condición de discapacidad.</t>
  </si>
  <si>
    <t>Recursos Humanos.</t>
  </si>
  <si>
    <r>
      <t xml:space="preserve">Reporte S. Ciudadano: </t>
    </r>
    <r>
      <rPr>
        <sz val="8"/>
        <color theme="1"/>
        <rFont val="Tahoma"/>
        <family val="2"/>
      </rPr>
      <t xml:space="preserve">Se realizaron y publicaron los informes correspondientes a cada período.
</t>
    </r>
    <r>
      <rPr>
        <b/>
        <sz val="8"/>
        <color theme="1"/>
        <rFont val="Tahoma"/>
        <family val="2"/>
      </rPr>
      <t xml:space="preserve">Análisis OCI: </t>
    </r>
    <r>
      <rPr>
        <sz val="8"/>
        <color theme="1"/>
        <rFont val="Tahoma"/>
        <family val="2"/>
      </rPr>
      <t xml:space="preserve">Se verifican los soportes, así como la página web de Capital en los cuales se evidencia la publicación y socialización de los informes correspondientes a enero, febrero y marzo de 2023, de conformidad con lo formulado. 
Teniendo en cuenta lo anterior, así como la fecha de terminación programada se califica la acción </t>
    </r>
    <r>
      <rPr>
        <b/>
        <sz val="8"/>
        <color theme="1"/>
        <rFont val="Tahoma"/>
        <family val="2"/>
      </rPr>
      <t>"En Proceso"</t>
    </r>
    <r>
      <rPr>
        <sz val="8"/>
        <color theme="1"/>
        <rFont val="Tahoma"/>
        <family val="2"/>
      </rPr>
      <t xml:space="preserve">. </t>
    </r>
  </si>
  <si>
    <r>
      <rPr>
        <b/>
        <sz val="8"/>
        <color theme="1"/>
        <rFont val="Tahoma"/>
        <family val="2"/>
      </rPr>
      <t xml:space="preserve">Reporte Recursos Humanos: </t>
    </r>
    <r>
      <rPr>
        <sz val="8"/>
        <color theme="1"/>
        <rFont val="Tahoma"/>
        <family val="2"/>
      </rPr>
      <t xml:space="preserve">Para esta actividad se desarrollaron (2) dos cualificaciones de atención al ciudadano dictadas y alineadas con la Dirección Distrital de Calidad del Servicio, las cuales tratan temas de enfoque de atención a personas con discapacidad. Una de las capacitaciones es: cualificación introducción a la ciudadanía donde se habla de atención con enfoque diferencial entre estos personas con discapacidad y las diferentes discapacidades que se pueden presentar, la otra capacitación es la cualificación de atención a la ciudadanía introducción a las Políticas Publicas donde se habló de la Política Publica de discapacidad para el Distrito Capital. Adicionalmente, para el mes de mayo se tiene programada una capacitación en lenguaje de señas.
</t>
    </r>
    <r>
      <rPr>
        <b/>
        <sz val="8"/>
        <color theme="1"/>
        <rFont val="Tahoma"/>
        <family val="2"/>
      </rPr>
      <t xml:space="preserve">Análisis OCI: </t>
    </r>
    <r>
      <rPr>
        <sz val="8"/>
        <color theme="1"/>
        <rFont val="Tahoma"/>
        <family val="2"/>
      </rPr>
      <t xml:space="preserve">De conformidad con los soportes remitidos se evidencian dos capacitaciones realizadas por la Dirección Distrital de Calidad, dónde se trataron los temas de atención a personas con discapacidad y se explicó la Política Pública de Discapacidad para el Distrito Capital​, para estas capacitaciones se realizó la convocatoria por parte de Recursos Humanos a los colaboradores de Capital, el taller de cualificación ciudadana realizado por la Dirección Distrital tuvo 4 sesiones, los temas propuestos en la acción se abordaron durante las sesiones 2 y 3. Por lo anterior, se califica como </t>
    </r>
    <r>
      <rPr>
        <b/>
        <sz val="8"/>
        <color theme="1"/>
        <rFont val="Tahoma"/>
        <family val="2"/>
      </rPr>
      <t>"Terminada".</t>
    </r>
  </si>
  <si>
    <t>1. Información de calidad y en lenguaje comprensible</t>
  </si>
  <si>
    <t>Revisar y actualizar la estrategia de rendición de cuentas, teniendo en cuenta los canales y metodologías a emplear, así como lo grupos de valor de la entidad.</t>
  </si>
  <si>
    <t>Estrategia de rendición de cuentas actualizada para la vigencia.</t>
  </si>
  <si>
    <r>
      <rPr>
        <b/>
        <sz val="8"/>
        <color theme="1"/>
        <rFont val="Tahoma"/>
        <family val="2"/>
      </rPr>
      <t xml:space="preserve">Reporte planeación: </t>
    </r>
    <r>
      <rPr>
        <sz val="8"/>
        <color theme="1"/>
        <rFont val="Tahoma"/>
        <family val="2"/>
      </rPr>
      <t xml:space="preserve">Se actualizó la estrategia de rendición de cuentas para la vigencia 2023, la misma fue publicada en la página web y en la intranet institucional.
</t>
    </r>
    <r>
      <rPr>
        <b/>
        <sz val="8"/>
        <color theme="1"/>
        <rFont val="Tahoma"/>
        <family val="2"/>
      </rPr>
      <t xml:space="preserve">Análisis OCI: </t>
    </r>
    <r>
      <rPr>
        <sz val="8"/>
        <color theme="1"/>
        <rFont val="Tahoma"/>
        <family val="2"/>
      </rPr>
      <t>El documento publicado en ambas rutas descritas en el reporte contiene la estrategia de rendición de cuentas para el año 2023. En el documento se hace referencia a los objetivos, responsables, elementos de la estrategia, al ciclo de la rendición y la transparencia activa. Por lo tanto se califica la acción como</t>
    </r>
    <r>
      <rPr>
        <b/>
        <sz val="8"/>
        <color theme="1"/>
        <rFont val="Tahoma"/>
        <family val="2"/>
      </rPr>
      <t xml:space="preserve"> "Terminada".</t>
    </r>
  </si>
  <si>
    <t>Socializar a través de  redes sociales y la página web del Canal la estrategia de rendición de cuentas</t>
  </si>
  <si>
    <t xml:space="preserve">Una (1) socialización realizada en redes sociales y página web </t>
  </si>
  <si>
    <t xml:space="preserve">Planeación
Equipo digital 
</t>
  </si>
  <si>
    <t xml:space="preserve">Socializar la estrategia de rendición de cuentas con todos los grupos de valor (internos) del Canal </t>
  </si>
  <si>
    <t xml:space="preserve">Una (1) comunicación realizada en el año </t>
  </si>
  <si>
    <t>Planeación
Equipo de comunicaciones internas</t>
  </si>
  <si>
    <t>Socializar a nivel interno el Programa de Transparencia y Ética Pública - PTEP (Plan Anticorrupción y de Atención al Ciudadano - PAAC).</t>
  </si>
  <si>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</si>
  <si>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r>
      <rPr>
        <b/>
        <sz val="8"/>
        <color theme="1"/>
        <rFont val="Tahoma"/>
        <family val="2"/>
      </rPr>
      <t xml:space="preserve">Reporte planeación: </t>
    </r>
    <r>
      <rPr>
        <sz val="8"/>
        <color theme="1"/>
        <rFont val="Tahoma"/>
        <family val="2"/>
      </rPr>
      <t xml:space="preserve">Entre los meses de enero y febrero se llevó a cabo la socialización del Programa de Transparencia y Ética Pública - PTEP y la MRC de la entidad.
</t>
    </r>
    <r>
      <rPr>
        <b/>
        <sz val="8"/>
        <color theme="1"/>
        <rFont val="Tahoma"/>
        <family val="2"/>
      </rPr>
      <t xml:space="preserve">Análisis OCI: </t>
    </r>
    <r>
      <rPr>
        <sz val="8"/>
        <color theme="1"/>
        <rFont val="Tahoma"/>
        <family val="2"/>
      </rPr>
      <t xml:space="preserve">Revisados los soportes remitidos por el area se puede evidenciar el cumplimiento de la actividad toda vez que los correos contienen información sobre la actualización del PTEP. Se dieron tres comunicaciones en total frente a la única comunicación que contemplaba la acción. Se califica </t>
    </r>
    <r>
      <rPr>
        <b/>
        <sz val="8"/>
        <color theme="1"/>
        <rFont val="Tahoma"/>
        <family val="2"/>
      </rPr>
      <t xml:space="preserve">"Terminada". </t>
    </r>
  </si>
  <si>
    <r>
      <rPr>
        <b/>
        <sz val="8"/>
        <color theme="1"/>
        <rFont val="Tahoma"/>
        <family val="2"/>
      </rPr>
      <t xml:space="preserve">Reporte Recursos Humanos: </t>
    </r>
    <r>
      <rPr>
        <sz val="8"/>
        <color theme="1"/>
        <rFont val="Tahoma"/>
        <family val="2"/>
      </rPr>
      <t xml:space="preserve">Para esta actividad, hasta la fecha se realizó una cualificación de Introducción a lo Público el día 21 de febrero de 2023 donde se trataron temas como: Rendición de cuentas, participación ciudadana e integridad y los valores del código de integridad Distrital, capacitación de sensibilización en Discapacidad cognitiva y se solicitó a Veeduría Distrital y Personería de Bogotá, apoyo para estas socializaciones dentro de la entidad; sin embargo se reitera que estas entidades indican que dichos temas los dictan a partir del mes de junio de 2023.
</t>
    </r>
    <r>
      <rPr>
        <b/>
        <sz val="8"/>
        <color theme="1"/>
        <rFont val="Tahoma"/>
        <family val="2"/>
      </rPr>
      <t xml:space="preserve">Análisis OCI: </t>
    </r>
    <r>
      <rPr>
        <sz val="8"/>
        <color theme="1"/>
        <rFont val="Tahoma"/>
        <family val="2"/>
      </rPr>
      <t xml:space="preserve">De conformidad con los soportes remitidos se evidencian una capacitación realizada por la Dirección Distrital de Calidad, dónde se trató de manera general qué es la rendición de cuentas​, para estas capacitación se realizó la convocatoria por parte de Recursos Humanos a los colaboradores de Capital, el taller de cualificación ciudadana realizado por la Dirección Distrital tuvo 4 sesiones, el tema de rendición de cuentas se abordó de manera general durante la sesión 1.
De conformidad con lo indicado por los responsables este tema se dictará nuevamente a partir del mes de junio de 2023, por lo cual se verificará el cumplimiento de la acción durante el próximo seguimiento al PTEP. Por lo anterior, se califica como </t>
    </r>
    <r>
      <rPr>
        <b/>
        <sz val="8"/>
        <color theme="1"/>
        <rFont val="Tahoma"/>
        <family val="2"/>
      </rPr>
      <t>"En Proceso".</t>
    </r>
  </si>
  <si>
    <r>
      <t xml:space="preserve">Reporte S. Ciudadano: </t>
    </r>
    <r>
      <rPr>
        <sz val="8"/>
        <color theme="1"/>
        <rFont val="Tahoma"/>
        <family val="2"/>
      </rPr>
      <t xml:space="preserve">Se solicito al área de comunicaciones la elaboración de la pieza gráfica y se envió el cronograma de publicaciones para iniciar desde el mes de abril. Se publicó la infografía en boletín de comunicaciones internas.
</t>
    </r>
    <r>
      <rPr>
        <b/>
        <sz val="8"/>
        <color theme="1"/>
        <rFont val="Tahoma"/>
        <family val="2"/>
      </rPr>
      <t xml:space="preserve">Análisis OCI: </t>
    </r>
    <r>
      <rPr>
        <sz val="8"/>
        <color theme="1"/>
        <rFont val="Tahoma"/>
        <family val="2"/>
      </rPr>
      <t xml:space="preserve">Se cuenta con el cronograma de publicación de las piezas por parte del área de Servicio al Ciudadano, así como la divulgación mediante correo electrónico respecto a buenas prácticas para atención a la ciudadanía el 26 de abril de 2023. Teniendo en cuenta lo anterior, así como formulado y la fecha de terminación programada,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</si>
  <si>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 xml:space="preserve">Reporte Digital: </t>
    </r>
    <r>
      <rPr>
        <sz val="8"/>
        <color theme="1"/>
        <rFont val="Tahoma"/>
        <family val="2"/>
      </rPr>
      <t xml:space="preserve">Se recibió la solicitud, de parte del equipo de atención al ciudadano, desde el equipo de Digital se inicia la elaboración de las piezas asociada a Canales de atención conforme los tiempos estimados para la entrega, dichas piezas fueron aprobadas y están en proceso de publicación en la página web. Los nuevos diseños será publicados en el siguiente link conforme surta su elaboración y validación por parte del solicitante:
https://www.canalcapital.gov.co/content/servicio-al-p%C3%BAblico-normas-formularios-y-protocolos-atenci%C3%B3n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así como una (1) pieza sobre canales de atención a la ciudadanía;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</si>
  <si>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Reporte Digital:</t>
    </r>
    <r>
      <rPr>
        <sz val="8"/>
        <color theme="1"/>
        <rFont val="Tahoma"/>
        <family val="2"/>
      </rPr>
      <t xml:space="preserve"> Se recibió la solicitud, de parte del equipo de atención al ciudadano, desde el equipo de Digital, se inicia la elaboración de las piezas asociadas a denuncias conforme los tiempos estimados para la entrega, dichas piezas fueron aprobadas.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</si>
  <si>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 xml:space="preserve">Reporte Digital: </t>
    </r>
    <r>
      <rPr>
        <sz val="8"/>
        <color theme="1"/>
        <rFont val="Tahoma"/>
        <family val="2"/>
      </rPr>
      <t xml:space="preserve">Se recibió la solicitud, de parte del equipo de atención al ciudadano, y desde el equipo de Digital se inició el diseño de una infografía para la denuncia de corrupción con enfoque de genero. Estas piezas están en ajustes antes de publicación.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así como una (1) pieza sobre denuncias;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</si>
  <si>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de comunicaciones la elaboración de la pieza gráfica y se envió el cronograma de publicaciones para iniciar desde el mes de mayo.
</t>
    </r>
    <r>
      <rPr>
        <b/>
        <sz val="8"/>
        <color theme="1"/>
        <rFont val="Tahoma"/>
        <family val="2"/>
      </rPr>
      <t xml:space="preserve">Análisis OCI: </t>
    </r>
    <r>
      <rPr>
        <sz val="8"/>
        <color theme="1"/>
        <rFont val="Tahoma"/>
        <family val="2"/>
      </rPr>
      <t xml:space="preserve">Se verifican los soportes remitidos durante abril de 2023 con el cronograma de publicación de las piezas informativas generadas por el área de Servicio al Ciudadano, así como una (1) pieza sobre denuncias con enfoque de género. Teniendo en cuenta lo anterior, así como la fecha de terminación programada se califica la acción </t>
    </r>
    <r>
      <rPr>
        <b/>
        <sz val="8"/>
        <color theme="1"/>
        <rFont val="Tahoma"/>
        <family val="2"/>
      </rPr>
      <t>"En Proceso"</t>
    </r>
    <r>
      <rPr>
        <sz val="8"/>
        <color theme="1"/>
        <rFont val="Tahoma"/>
        <family val="2"/>
      </rPr>
      <t>.</t>
    </r>
  </si>
  <si>
    <t>Coordinar acciones de formación y cualificación a los servidores en temáticas relacionadas con el mejoramiento del servicio a la ciudadanía</t>
  </si>
  <si>
    <t>Dos (2) actividades realizadas en el año</t>
  </si>
  <si>
    <t>Recursos humanos</t>
  </si>
  <si>
    <r>
      <rPr>
        <b/>
        <sz val="8"/>
        <color theme="1"/>
        <rFont val="Tahoma"/>
        <family val="2"/>
      </rPr>
      <t xml:space="preserve">Reporte Recursos Humanos: </t>
    </r>
    <r>
      <rPr>
        <sz val="8"/>
        <color theme="1"/>
        <rFont val="Tahoma"/>
        <family val="2"/>
      </rPr>
      <t xml:space="preserve">Para esta actividad se realizaron un total de cuatro (4) cualificaciones en atención a la ciudadanía con los siguientes temas; (Introducción a lo público, introducción al servicio a la ciudadanía, introducción a las políticas públicas y gestión de peticiones ciudadanas), adicionalmente se adopta y divulga las cartillas de lenguaje incluyente a todos los colaboradores de la entidad.
</t>
    </r>
    <r>
      <rPr>
        <b/>
        <sz val="8"/>
        <color theme="1"/>
        <rFont val="Tahoma"/>
        <family val="2"/>
      </rPr>
      <t xml:space="preserve">Análisis OCI: </t>
    </r>
    <r>
      <rPr>
        <sz val="8"/>
        <color theme="1"/>
        <rFont val="Tahoma"/>
        <family val="2"/>
      </rPr>
      <t xml:space="preserve">De conformidad con los soportes remitidos se evidencia el taller realizado por la Dirección Distrital de Calidad,  sobre formación y cualificación de los servidores en temáticas relacionadas con el mejoramiento del servicio a la ciudadanía, este taller tuvo un total de 4 sesiones. Por lo anterior, se califica </t>
    </r>
    <r>
      <rPr>
        <b/>
        <sz val="8"/>
        <color theme="1"/>
        <rFont val="Tahoma"/>
        <family val="2"/>
      </rPr>
      <t>"En Proceso"</t>
    </r>
    <r>
      <rPr>
        <sz val="8"/>
        <color theme="1"/>
        <rFont val="Tahoma"/>
        <family val="2"/>
      </rPr>
      <t>.</t>
    </r>
  </si>
  <si>
    <r>
      <rPr>
        <b/>
        <sz val="8"/>
        <color theme="1"/>
        <rFont val="Tahoma"/>
        <family val="2"/>
      </rPr>
      <t xml:space="preserve">Reporte Recursos Humanos: </t>
    </r>
    <r>
      <rPr>
        <sz val="8"/>
        <color theme="1"/>
        <rFont val="Tahoma"/>
        <family val="2"/>
      </rPr>
      <t xml:space="preserve">Para esta actividad se realizaron un total de cuatro (4) cualificaciones en atención a la ciudadanía con los siguientes temas; (Introducción a lo público, introducción al servicio a la ciudadanía, introducción a las políticas públicas y gestión de peticiones ciudadanas), adicionalmente se adopta y divulga las cartillas de lenguaje incluyente a todos los colaboradores de la entidad.
</t>
    </r>
    <r>
      <rPr>
        <b/>
        <sz val="8"/>
        <color theme="1"/>
        <rFont val="Tahoma"/>
        <family val="2"/>
      </rPr>
      <t xml:space="preserve">Análisis OCI: </t>
    </r>
    <r>
      <rPr>
        <sz val="8"/>
        <color theme="1"/>
        <rFont val="Tahoma"/>
        <family val="2"/>
      </rPr>
      <t>De conformidad con los soportes remitidos se evidencia un segundo  taller realizado por la Dirección Distrital de Calidad,  sobre formación y cualificación de los servidores en temáticas relacionadas con comunicación asertiva, lenguaje claro e incluyente y resolución de conflictos. Teniendo en cuenta que las actividades propuestas se cumplieron en el tiempo definido, se califica  como</t>
    </r>
    <r>
      <rPr>
        <b/>
        <sz val="8"/>
        <color theme="1"/>
        <rFont val="Tahoma"/>
        <family val="2"/>
      </rPr>
      <t xml:space="preserve"> "Terminada"</t>
    </r>
    <r>
      <rPr>
        <sz val="8"/>
        <color theme="1"/>
        <rFont val="Tahoma"/>
        <family val="2"/>
      </rPr>
      <t>.</t>
    </r>
  </si>
  <si>
    <r>
      <t xml:space="preserve">Reporte S. Ciudadano: </t>
    </r>
    <r>
      <rPr>
        <sz val="8"/>
        <color theme="1"/>
        <rFont val="Tahoma"/>
        <family val="2"/>
      </rPr>
      <t xml:space="preserve">No se han realizado avances sobre esta acción.
</t>
    </r>
    <r>
      <rPr>
        <b/>
        <sz val="8"/>
        <color theme="1"/>
        <rFont val="Tahoma"/>
        <family val="2"/>
      </rPr>
      <t xml:space="preserve">Análisis OCI: </t>
    </r>
    <r>
      <rPr>
        <sz val="8"/>
        <color theme="1"/>
        <rFont val="Tahoma"/>
        <family val="2"/>
      </rPr>
      <t xml:space="preserve">Teniendo en cuenta lo indicado por el área para el presente seguimiento, se califica la acción </t>
    </r>
    <r>
      <rPr>
        <b/>
        <sz val="8"/>
        <color theme="1"/>
        <rFont val="Tahoma"/>
        <family val="2"/>
      </rPr>
      <t>"Sin Iniciar"</t>
    </r>
    <r>
      <rPr>
        <sz val="8"/>
        <color theme="1"/>
        <rFont val="Tahoma"/>
        <family val="2"/>
      </rPr>
      <t xml:space="preserve">. </t>
    </r>
  </si>
  <si>
    <r>
      <t xml:space="preserve">Reporte S. Ciudadano: </t>
    </r>
    <r>
      <rPr>
        <sz val="8"/>
        <color theme="1"/>
        <rFont val="Tahoma"/>
        <family val="2"/>
      </rPr>
      <t xml:space="preserve">Se solicito al área de comunicaciones la elaboración de la pieza gráfica y se envió el cronograma de publicaciones para iniciar desde el mes de mayo.
</t>
    </r>
    <r>
      <rPr>
        <b/>
        <sz val="8"/>
        <color theme="1"/>
        <rFont val="Tahoma"/>
        <family val="2"/>
      </rPr>
      <t xml:space="preserve">Análisis OCI: </t>
    </r>
    <r>
      <rPr>
        <sz val="8"/>
        <color theme="1"/>
        <rFont val="Tahoma"/>
        <family val="2"/>
      </rPr>
      <t xml:space="preserve">Se verifican los soportes remitidos durante abril de 2023 con el cronograma de publicación de las piezas informativas generadas por el área de Servicio al Ciudadano. Teniendo en cuenta lo anterior, así como la fecha de terminación programada se califica la acción </t>
    </r>
    <r>
      <rPr>
        <b/>
        <sz val="8"/>
        <color theme="1"/>
        <rFont val="Tahoma"/>
        <family val="2"/>
      </rPr>
      <t>"En Proceso"</t>
    </r>
    <r>
      <rPr>
        <sz val="8"/>
        <color theme="1"/>
        <rFont val="Tahoma"/>
        <family val="2"/>
      </rPr>
      <t>.</t>
    </r>
  </si>
  <si>
    <t>Realizar el informe de la encuesta de satisfacción ciudadana disponible en la página web y divulgarlo a través de la página web del Canal.</t>
  </si>
  <si>
    <t>Dos (2) Informes de satisfacción de usuarios".</t>
  </si>
  <si>
    <r>
      <t xml:space="preserve">Reporte S. Ciudadano: </t>
    </r>
    <r>
      <rPr>
        <sz val="8"/>
        <color theme="1"/>
        <rFont val="Tahoma"/>
        <family val="2"/>
      </rPr>
      <t xml:space="preserve">Se realizó y publicó en el mes de enero el informe de satisfacción de los usuarios del segundo semestre de 2022.
</t>
    </r>
    <r>
      <rPr>
        <b/>
        <sz val="8"/>
        <color theme="1"/>
        <rFont val="Tahoma"/>
        <family val="2"/>
      </rPr>
      <t xml:space="preserve">Análisis OCI: </t>
    </r>
    <r>
      <rPr>
        <sz val="8"/>
        <color theme="1"/>
        <rFont val="Tahoma"/>
        <family val="2"/>
      </rPr>
      <t xml:space="preserve">Se adelantó la verificación de los soportes entregados por el área con los cuales se evidencia la respectiva publicación en la página web de Capital y socialización a los líderes de proceso de la entidad, de conformidad con la fecha de terminación programada y las actividades formuladas. Por lo anterior, se califica </t>
    </r>
    <r>
      <rPr>
        <b/>
        <sz val="8"/>
        <color theme="1"/>
        <rFont val="Tahoma"/>
        <family val="2"/>
      </rPr>
      <t>"En Proceso"</t>
    </r>
    <r>
      <rPr>
        <sz val="8"/>
        <color theme="1"/>
        <rFont val="Tahoma"/>
        <family val="2"/>
      </rPr>
      <t>.</t>
    </r>
  </si>
  <si>
    <r>
      <t xml:space="preserve">Reporte S. Ciudadano: </t>
    </r>
    <r>
      <rPr>
        <sz val="8"/>
        <color theme="1"/>
        <rFont val="Tahoma"/>
        <family val="2"/>
      </rPr>
      <t xml:space="preserve">Se realizó y publicó en el mes de julio el informe de satisfacción de los usuarios del primer semestre de 2023.
</t>
    </r>
    <r>
      <rPr>
        <b/>
        <sz val="8"/>
        <color theme="1"/>
        <rFont val="Tahoma"/>
        <family val="2"/>
      </rPr>
      <t xml:space="preserve">Análisis OCI: </t>
    </r>
    <r>
      <rPr>
        <sz val="8"/>
        <color theme="1"/>
        <rFont val="Tahoma"/>
        <family val="2"/>
      </rPr>
      <t xml:space="preserve">Se adelantó el informe de satisfacción de los usuarios correspondiente al primer semestre de la vigencia 2023 el cual fue publicado y socializado el 5 de julio de 2023 respectivamente. Teniendo en cuenta lo indicado, se califica la acción como </t>
    </r>
    <r>
      <rPr>
        <b/>
        <sz val="8"/>
        <color theme="1"/>
        <rFont val="Tahoma"/>
        <family val="2"/>
      </rPr>
      <t>"Terminada"</t>
    </r>
    <r>
      <rPr>
        <sz val="8"/>
        <color theme="1"/>
        <rFont val="Tahoma"/>
        <family val="2"/>
      </rPr>
      <t xml:space="preserve">. </t>
    </r>
  </si>
  <si>
    <r>
      <t xml:space="preserve">Reporte OCI: </t>
    </r>
    <r>
      <rPr>
        <sz val="8"/>
        <color theme="1"/>
        <rFont val="Tahoma"/>
        <family val="2"/>
      </rPr>
      <t xml:space="preserve">No se presentan avances para el presente seguimiento teniendo en cuenta que la actividad fue programada para octubre de 2023 en el plan de trabajo de la Oficina. Teniendo en cuenta lo anterior, se califica la acción </t>
    </r>
    <r>
      <rPr>
        <b/>
        <sz val="8"/>
        <color theme="1"/>
        <rFont val="Tahoma"/>
        <family val="2"/>
      </rPr>
      <t>"Sin Iniciar"</t>
    </r>
    <r>
      <rPr>
        <sz val="8"/>
        <color theme="1"/>
        <rFont val="Tahoma"/>
        <family val="2"/>
      </rPr>
      <t xml:space="preserve">. </t>
    </r>
  </si>
  <si>
    <r>
      <t xml:space="preserve">Reporte S. Ciudadano: </t>
    </r>
    <r>
      <rPr>
        <sz val="8"/>
        <color theme="1"/>
        <rFont val="Tahoma"/>
        <family val="2"/>
      </rPr>
      <t xml:space="preserve">Se creó un capítulo en el informe de PQRS mensual sobre denuncias de corrupción con enfoque de género desde el mes de febrero.
</t>
    </r>
    <r>
      <rPr>
        <b/>
        <sz val="8"/>
        <color theme="1"/>
        <rFont val="Tahoma"/>
        <family val="2"/>
      </rPr>
      <t xml:space="preserve">Análisis OCI: </t>
    </r>
    <r>
      <rPr>
        <sz val="8"/>
        <color theme="1"/>
        <rFont val="Tahoma"/>
        <family val="2"/>
      </rPr>
      <t xml:space="preserve">Se adelanta la revisión de los soportes entregados, así como los informes publicados mensualmente por el área, dentro de los cuales se observa la inclusión del numeral 4. Denuncias de los posibles actos de corrupción con enfoque de género. De conformidad con lo anterior, así como las actividades formuladas y la fecha de terminación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</si>
  <si>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creó el Cronograma estrategia de racionalización_2023. Se realizaron las mejoras en el OPA las cuales fueron socializadas y formalizadas por el área de Programación, Planeación y Control Interno.
</t>
    </r>
    <r>
      <rPr>
        <b/>
        <sz val="8"/>
        <color theme="1"/>
        <rFont val="Tahoma"/>
        <family val="2"/>
      </rPr>
      <t xml:space="preserve">Análisis OCI: </t>
    </r>
    <r>
      <rPr>
        <sz val="8"/>
        <color theme="1"/>
        <rFont val="Tahoma"/>
        <family val="2"/>
      </rPr>
      <t xml:space="preserve">Se remite el soporte del cronograma de implementación de la estrategia de racionalización para la vigencia 2022. Teniendo en cuenta lo formulado, así como la fecha de terminación programada se califica la acción </t>
    </r>
    <r>
      <rPr>
        <b/>
        <sz val="8"/>
        <color theme="1"/>
        <rFont val="Tahoma"/>
        <family val="2"/>
      </rPr>
      <t>"En Proceso"</t>
    </r>
    <r>
      <rPr>
        <sz val="8"/>
        <color theme="1"/>
        <rFont val="Tahoma"/>
        <family val="2"/>
      </rPr>
      <t>.</t>
    </r>
  </si>
  <si>
    <r>
      <rPr>
        <b/>
        <sz val="8"/>
        <color theme="1"/>
        <rFont val="Tahoma"/>
        <family val="2"/>
      </rPr>
      <t xml:space="preserve">Reporte planeación: </t>
    </r>
    <r>
      <rPr>
        <sz val="8"/>
        <color theme="1"/>
        <rFont val="Tahoma"/>
        <family val="2"/>
      </rPr>
      <t xml:space="preserve">Esta actividad se adelantará teniendo en cuenta los tiempos establecidos en el numeral 4.2 del anexo del PTEP relacionado con racionalización de trámites
</t>
    </r>
    <r>
      <rPr>
        <b/>
        <sz val="8"/>
        <color theme="1"/>
        <rFont val="Tahoma"/>
        <family val="2"/>
      </rPr>
      <t>Análisis OCI</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</si>
  <si>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t>Reunión con el equipo interdisciplinario para la revisión de los activos de información que serán incluidos en la publicación de set de datos abiertos.</t>
  </si>
  <si>
    <t>Evidencia de reunión</t>
  </si>
  <si>
    <r>
      <t xml:space="preserve">Reporte Sistemas: </t>
    </r>
    <r>
      <rPr>
        <sz val="8"/>
        <color theme="1"/>
        <rFont val="Tahoma"/>
        <family val="2"/>
      </rPr>
      <t>Esta reunión se realizará a partir del mes de mayo, se encuentra incluida dentro de los compromisos del plan de trabajo del área de Sistemas para la vigencia 2023.</t>
    </r>
    <r>
      <rPr>
        <b/>
        <sz val="8"/>
        <color theme="1"/>
        <rFont val="Tahoma"/>
        <family val="2"/>
      </rPr>
      <t xml:space="preserve">
Análisis OCI: </t>
    </r>
    <r>
      <rPr>
        <sz val="8"/>
        <color theme="1"/>
        <rFont val="Tahoma"/>
        <family val="2"/>
      </rPr>
      <t>De conformidad con lo indicado por los responsables esta actividad se califica</t>
    </r>
    <r>
      <rPr>
        <b/>
        <sz val="8"/>
        <color theme="1"/>
        <rFont val="Tahoma"/>
        <family val="2"/>
      </rPr>
      <t xml:space="preserve"> Sin Iniciar.</t>
    </r>
  </si>
  <si>
    <r>
      <t xml:space="preserve">Reporte Sistemas: </t>
    </r>
    <r>
      <rPr>
        <sz val="8"/>
        <color theme="1"/>
        <rFont val="Tahoma"/>
        <family val="2"/>
      </rPr>
      <t>El día 23 de mayo del 2023, se realizó reunión para la revisión de datos abiertos entre las áreas de planeación, control interno y sistemas como parte de la del PTEP.</t>
    </r>
    <r>
      <rPr>
        <b/>
        <sz val="8"/>
        <color theme="1"/>
        <rFont val="Tahoma"/>
        <family val="2"/>
      </rPr>
      <t xml:space="preserve">
Análisis OCI: </t>
    </r>
    <r>
      <rPr>
        <sz val="8"/>
        <color theme="1"/>
        <rFont val="Tahoma"/>
        <family val="2"/>
      </rPr>
      <t xml:space="preserve">De conformidad con la actividad propuesta y la actividad realizada se evidencia una mesa de trabajo entre las áreas de Planeación, Sistemas y Control Interno para analizar posibles temas a incluir en la sección de datos abiertos. Teniendo en cuenta que se cumplió con la actividad propuesta en el tiempo definido, se califica como </t>
    </r>
    <r>
      <rPr>
        <b/>
        <sz val="8"/>
        <color theme="1"/>
        <rFont val="Tahoma"/>
        <family val="2"/>
      </rPr>
      <t>Terminada.</t>
    </r>
  </si>
  <si>
    <r>
      <rPr>
        <b/>
        <sz val="8"/>
        <color theme="1"/>
        <rFont val="Tahoma"/>
        <family val="2"/>
      </rPr>
      <t>Reporte Sistemas:</t>
    </r>
    <r>
      <rPr>
        <sz val="8"/>
        <color theme="1"/>
        <rFont val="Tahoma"/>
        <family val="2"/>
      </rPr>
      <t xml:space="preserve"> Durante los meses de enero, febrero, marzo y abril se realizó el seguimiento a las visitas y descargas de los sets de datos abiertos de Canal Capital.
</t>
    </r>
    <r>
      <rPr>
        <b/>
        <sz val="8"/>
        <color theme="1"/>
        <rFont val="Tahoma"/>
        <family val="2"/>
      </rPr>
      <t xml:space="preserve">
Análisis OCI: </t>
    </r>
    <r>
      <rPr>
        <sz val="8"/>
        <color theme="1"/>
        <rFont val="Tahoma"/>
        <family val="2"/>
      </rPr>
      <t xml:space="preserve">De conformidad con la actividad propuesta se espera un reporte mensual del uso y descarga de los set de datos publicados mensualmente, sin embargo, como evidencia solo se cargo un documento, donde no es posible verificar los 3 reportes que indica el área que se han realizado con corte el 30 de abril, por lo anterior la acción se califica </t>
    </r>
    <r>
      <rPr>
        <b/>
        <sz val="8"/>
        <color theme="1"/>
        <rFont val="Tahoma"/>
        <family val="2"/>
      </rPr>
      <t>"En Proceso"</t>
    </r>
    <r>
      <rPr>
        <sz val="8"/>
        <color theme="1"/>
        <rFont val="Tahoma"/>
        <family val="2"/>
      </rPr>
      <t>, y se recomienda al área cargar cada reporte de manera individual, ya que al final del seguimiento y de conformidad con el universo propuesto se esperan un total de doce (12) reportes.</t>
    </r>
  </si>
  <si>
    <t xml:space="preserve">Revisar los parámetros para publicación de información presupuestal de inversión de la entidad </t>
  </si>
  <si>
    <t xml:space="preserve">Un (1) correo electrónico con gestión de la información a publicar como datos abiertos
Una (1) mesa de trabajo con el equipo de sistemas para validar la información a publicar en datos abiertos. </t>
  </si>
  <si>
    <t xml:space="preserve">Planeación 
Sistemas </t>
  </si>
  <si>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
Reporte Sistemas:</t>
    </r>
    <r>
      <rPr>
        <sz val="8"/>
        <color theme="1"/>
        <rFont val="Tahoma"/>
        <family val="2"/>
      </rPr>
      <t xml:space="preserve"> Esta reunión se realizará a partir del mes de mayo, se encuentra incluida dentro de los compromisos del plan de trabajo del área de Sistemas para la vigencia 2023.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</si>
  <si>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r>
      <t xml:space="preserve">Reporte S. Ciudadano: </t>
    </r>
    <r>
      <rPr>
        <sz val="8"/>
        <color theme="1"/>
        <rFont val="Tahoma"/>
        <family val="2"/>
      </rPr>
      <t xml:space="preserve">Se envió para traducción de documentos en el mes de febrero dos documentos, estos se encuentran en proceso de traducción por parte de Veeduría Distrital. Se programó desde el mes de abril taller de lenguaje claro para el mes de mayo. Se asistió al laboratorio de simplicidad con el fin de capacitarse en temas de lenguaje claro.
</t>
    </r>
    <r>
      <rPr>
        <b/>
        <sz val="8"/>
        <color theme="1"/>
        <rFont val="Tahoma"/>
        <family val="2"/>
      </rPr>
      <t xml:space="preserve">Análisis OCI: </t>
    </r>
    <r>
      <rPr>
        <sz val="8"/>
        <color theme="1"/>
        <rFont val="Tahoma"/>
        <family val="2"/>
      </rPr>
      <t xml:space="preserve">Se observa la remisión de los documentos de política de racionalización de trámites y permiso de retransmisión a la Veeduría el 27 de febrero de 2023, así como copia del material de asistencia al taller de simplicidad del 16 de marzo de 2023 y la citación del taller a elaborarse en mayo de 2023. 
Teniendo en cuenta lo anterior, la fecha de terminación y lo formulado en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</si>
  <si>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de comunicaciones la elaboración de la pieza gráfica y se  realizó difusión por boletín de comunicaciones.
</t>
    </r>
    <r>
      <rPr>
        <b/>
        <sz val="8"/>
        <color theme="1"/>
        <rFont val="Tahoma"/>
        <family val="2"/>
      </rPr>
      <t xml:space="preserve">Análisis OCI: </t>
    </r>
    <r>
      <rPr>
        <sz val="8"/>
        <color theme="1"/>
        <rFont val="Tahoma"/>
        <family val="2"/>
      </rPr>
      <t xml:space="preserve">Se remite por parte del área la trazabilidad de correos de estructuración y aprobación de la pieza sobre "ABC del lenguaje claro", así como la socialización mediante Comunicado Interno del 27 de abril de 2023. Teniendo en cuenta lo anterior, así como la fecha de terminación programada, se califica la acción </t>
    </r>
    <r>
      <rPr>
        <b/>
        <sz val="8"/>
        <color theme="1"/>
        <rFont val="Tahoma"/>
        <family val="2"/>
      </rPr>
      <t>"En Proceso"</t>
    </r>
    <r>
      <rPr>
        <sz val="8"/>
        <color theme="1"/>
        <rFont val="Tahoma"/>
        <family val="2"/>
      </rPr>
      <t>.</t>
    </r>
  </si>
  <si>
    <r>
      <t xml:space="preserve">Reporte Sistemas: </t>
    </r>
    <r>
      <rPr>
        <sz val="8"/>
        <color theme="1"/>
        <rFont val="Tahoma"/>
        <family val="2"/>
      </rPr>
      <t>Esta reunión se realizará a partir del mes de mayo, se encuentra incluida dentro de los compromisos del plan de trabajo del área de Sistemas para la vigencia 2023.</t>
    </r>
    <r>
      <rPr>
        <b/>
        <sz val="8"/>
        <color theme="1"/>
        <rFont val="Tahoma"/>
        <family val="2"/>
      </rPr>
      <t xml:space="preserve">
Reporte Subdirección Financiera: </t>
    </r>
    <r>
      <rPr>
        <sz val="8"/>
        <color theme="1"/>
        <rFont val="Tahoma"/>
        <family val="2"/>
      </rPr>
      <t xml:space="preserve"> Desde la oficina de Presupuesto se realiza la publicación de la ejecución presupuestal con periodicidad mensual, la cual se en cuenta a disposición del público en general en el botón de transparencia que dispone la Entidad. 
</t>
    </r>
    <r>
      <rPr>
        <b/>
        <sz val="8"/>
        <color theme="1"/>
        <rFont val="Tahoma"/>
        <family val="2"/>
      </rPr>
      <t xml:space="preserve">
Análisis OCI: </t>
    </r>
    <r>
      <rPr>
        <sz val="8"/>
        <color theme="1"/>
        <rFont val="Tahoma"/>
        <family val="2"/>
      </rPr>
      <t xml:space="preserve">No se adjuntaron soportes y en el link verificado por el área Financiera, se evidencian los reportes mensuales de ejecución presupuestal. Sin embargo, no corresponden con la actividad propuesta: </t>
    </r>
    <r>
      <rPr>
        <i/>
        <sz val="8"/>
        <color theme="1"/>
        <rFont val="Tahoma"/>
        <family val="2"/>
      </rPr>
      <t>"Revisar los parámetros para publicación de la ejecución presupuestal de la entidad"</t>
    </r>
    <r>
      <rPr>
        <sz val="8"/>
        <color theme="1"/>
        <rFont val="Tahoma"/>
        <family val="2"/>
      </rPr>
      <t xml:space="preserve"> ni las metas. De acuerdo con lo anterior, y el plazo para su ejecución con lo indicado por los responsables esta actividad se califica como </t>
    </r>
    <r>
      <rPr>
        <b/>
        <sz val="8"/>
        <color theme="1"/>
        <rFont val="Tahoma"/>
        <family val="2"/>
      </rPr>
      <t xml:space="preserve">Incumplida, </t>
    </r>
    <r>
      <rPr>
        <sz val="8"/>
        <color theme="1"/>
        <rFont val="Tahoma"/>
        <family val="2"/>
      </rPr>
      <t>debido a que no se ha realizado ninguna actividad y tenia como fecha de finalización el 31/03/2023.</t>
    </r>
  </si>
  <si>
    <t>Henry Beltrán
Diana Romero</t>
  </si>
  <si>
    <r>
      <rPr>
        <b/>
        <sz val="8"/>
        <color theme="1"/>
        <rFont val="Tahoma"/>
        <family val="2"/>
      </rPr>
      <t xml:space="preserve">Reporte Planeación:  </t>
    </r>
    <r>
      <rPr>
        <sz val="8"/>
        <color theme="1"/>
        <rFont val="Tahoma"/>
        <family val="2"/>
      </rPr>
      <t xml:space="preserve">Se cumplió la meta de solicitud del espacio de asesoría y la mesa de trabajo los cuales se realizaron en el mes de mayo con el equipo de sistemas y control interno, esto con  el fin de analizar la posibilidad identificar y publicar en formato de datos abiertos, información relacionada con la gestión de los proyectos de inversión
</t>
    </r>
    <r>
      <rPr>
        <b/>
        <sz val="8"/>
        <color theme="1"/>
        <rFont val="Tahoma"/>
        <family val="2"/>
      </rPr>
      <t xml:space="preserve">
Reporte Sistemas:</t>
    </r>
    <r>
      <rPr>
        <sz val="8"/>
        <color theme="1"/>
        <rFont val="Tahoma"/>
        <family val="2"/>
      </rPr>
      <t xml:space="preserve"> El día 23 de mayo del 2023, se realizó reunión para la revisión de datos abiertos entre las áreas de planeación, control interno y sistemas como parte de la del PTEP.
</t>
    </r>
    <r>
      <rPr>
        <b/>
        <sz val="8"/>
        <color theme="1"/>
        <rFont val="Tahoma"/>
        <family val="2"/>
      </rPr>
      <t xml:space="preserve">Análisis OCI: </t>
    </r>
    <r>
      <rPr>
        <sz val="8"/>
        <color theme="1"/>
        <rFont val="Tahoma"/>
        <family val="2"/>
      </rPr>
      <t xml:space="preserve"> De conformidad con los soportes remitidos, se evidencian los correos solicitando la mesa trabajo,  así como la mesa de trabajo entre las áreas de Planeación, Sistemas y Control Interno para analizar la posible información a incluir de los proyectos de inversión de Capital. Teniendo en cuenta que se cumplió con la actividad propuesta en el tiempo definido, se califica como </t>
    </r>
    <r>
      <rPr>
        <b/>
        <sz val="8"/>
        <color theme="1"/>
        <rFont val="Tahoma"/>
        <family val="2"/>
      </rPr>
      <t>Terminada.</t>
    </r>
  </si>
  <si>
    <t>Diana Romero
Henry Beltrán</t>
  </si>
  <si>
    <r>
      <rPr>
        <b/>
        <sz val="8"/>
        <color theme="1"/>
        <rFont val="Tahoma"/>
        <family val="2"/>
      </rPr>
      <t xml:space="preserve">Reporte Planeación: </t>
    </r>
    <r>
      <rPr>
        <sz val="8"/>
        <color theme="1"/>
        <rFont val="Tahoma"/>
        <family val="2"/>
      </rPr>
      <t xml:space="preserve">Se recibió el reporte de información sobre la gestión relacionada con la participación de la población infantil y juvenil en el marco de los proyectos EUREKA y en general de los contenidos de Capital.
</t>
    </r>
    <r>
      <rPr>
        <b/>
        <sz val="8"/>
        <color theme="1"/>
        <rFont val="Tahoma"/>
        <family val="2"/>
      </rPr>
      <t xml:space="preserve">Análisis OCI: </t>
    </r>
    <r>
      <rPr>
        <sz val="8"/>
        <color theme="1"/>
        <rFont val="Tahoma"/>
        <family val="2"/>
      </rPr>
      <t xml:space="preserve">Del reporte efectuado y el soporte documental reportando por el area, se avisa que se evidencian actividades en el marco de la acción formulada. Sin embargo, queda pendiente la elaboración de la estrategia que incluya de manera activa la población infantil en el diseño de contenidos. Se recomienda analizar la redacción de la acción porque se presta para ambigüedades como plantea la participación de población infantil en la producción y circulación de contenidos. Por lo anterior se califica </t>
    </r>
    <r>
      <rPr>
        <b/>
        <sz val="8"/>
        <color theme="1"/>
        <rFont val="Tahoma"/>
        <family val="2"/>
      </rPr>
      <t xml:space="preserve">"En Proceso". </t>
    </r>
  </si>
  <si>
    <r>
      <rPr>
        <b/>
        <sz val="8"/>
        <color theme="1"/>
        <rFont val="Tahoma"/>
        <family val="2"/>
      </rPr>
      <t xml:space="preserve">Reporte planeación: </t>
    </r>
    <r>
      <rPr>
        <sz val="8"/>
        <color theme="1"/>
        <rFont val="Tahoma"/>
        <family val="2"/>
      </rPr>
      <t xml:space="preserve">Se llevó a cabo el desarrollo de la iniciativas de participación en el marco de la construcción del Programa de Transparencia y Ética Pública de la entidad en el cual se trabajaron tres espacios de consulta: minipúblics, retos públicos virtuales y espacios de consulta. .
</t>
    </r>
    <r>
      <rPr>
        <b/>
        <sz val="8"/>
        <color theme="1"/>
        <rFont val="Tahoma"/>
        <family val="2"/>
      </rPr>
      <t xml:space="preserve">Análisis OCI: </t>
    </r>
    <r>
      <rPr>
        <sz val="8"/>
        <color theme="1"/>
        <rFont val="Tahoma"/>
        <family val="2"/>
      </rPr>
      <t xml:space="preserve">Los soportes presentados por el area junto con el reporte dan cuenta de una iniciativa para la participación ciudadana. Se formularon las siguientes preguntas para la ciudadanía: 
1. ¿Qué iniciativas para la lucha contra la corrupción considera que pueden implementarse en
Capital?
2. ¿Cómo considera usted que se puede incentivar la participación de la ciudadanía en las
sesiones de rendición de cuentas de Canal Capital?
3. ¿Qué mecanismos de participación le resultan más apropiados o cómodos para participar
en las sesiones de rendición de cuentas de Canal Capital?
4. ¿Cómo le ha parecido el proceso para obtener el permiso de retransmisión de la señal de
Canal Capital?
5. ¿Qué aspectos considera que se pueden mejorar para agilizar el proceso de permiso de
retransmisión de la señal de Canal Capital?
Cada pregunta tuvo respuesta desde la ciudadanía
En atención a que la acción formulada contempla dos ejercicios de iniciativa de participación  y a la fecha de terminación. se califica </t>
    </r>
    <r>
      <rPr>
        <b/>
        <sz val="8"/>
        <color theme="1"/>
        <rFont val="Tahoma"/>
        <family val="2"/>
      </rPr>
      <t xml:space="preserve">"En Proceso". </t>
    </r>
    <r>
      <rPr>
        <sz val="8"/>
        <color theme="1"/>
        <rFont val="Tahoma"/>
        <family val="2"/>
      </rPr>
      <t xml:space="preserve"> </t>
    </r>
  </si>
  <si>
    <t>Actualizar  y divulgar el  plan de Gestión de la Integridad en coherencia con la política de integridad de la dimensión del talento humano del Modelo Integrado de Planeación y Gestión - MIPG.</t>
  </si>
  <si>
    <t xml:space="preserve">Un (1) documento de "Plan de Gestión de la Integridad"
Un (1) mensaje de socialización del Plan de Integridad en el año </t>
  </si>
  <si>
    <r>
      <rPr>
        <b/>
        <sz val="8"/>
        <color theme="1"/>
        <rFont val="Tahoma"/>
        <family val="2"/>
      </rPr>
      <t xml:space="preserve">Reporte Recursos Humanos: </t>
    </r>
    <r>
      <rPr>
        <sz val="8"/>
        <color theme="1"/>
        <rFont val="Tahoma"/>
        <family val="2"/>
      </rPr>
      <t xml:space="preserve">Esta actividad se realiza mediante la divulgación de los valores y el código de integridad en los comunicados de bienestar de Recursos Humanos, donde además de los valores se cita a los directivos indicando como los aplican en la entidad. boletines internos, el manual de inducción y se encuentra cargado en la intranet y web de capital para ser consultado por los grupos de valor
</t>
    </r>
    <r>
      <rPr>
        <b/>
        <sz val="8"/>
        <color theme="1"/>
        <rFont val="Tahoma"/>
        <family val="2"/>
      </rPr>
      <t xml:space="preserve">Análisis OCI: </t>
    </r>
    <r>
      <rPr>
        <sz val="8"/>
        <color theme="1"/>
        <rFont val="Tahoma"/>
        <family val="2"/>
      </rPr>
      <t xml:space="preserve">De conformidad con el reporte y los soportes entregados por los responsables, no se evidencia el cumplimiento de las acciones propuestas, ya que, la actividad N° 1 es actualizar el plan de gestión de integridad, el cuál una vez verificado en la Intranet de Capital sigue siendo la versión 1 de 2021. Por lo anterior, se califica como </t>
    </r>
    <r>
      <rPr>
        <b/>
        <sz val="8"/>
        <color theme="1"/>
        <rFont val="Tahoma"/>
        <family val="2"/>
      </rPr>
      <t>Sin Iniciar.</t>
    </r>
  </si>
  <si>
    <r>
      <rPr>
        <b/>
        <sz val="8"/>
        <color theme="1"/>
        <rFont val="Tahoma"/>
        <family val="2"/>
      </rPr>
      <t>Reporte Recursos Humanos:</t>
    </r>
    <r>
      <rPr>
        <sz val="8"/>
        <color theme="1"/>
        <rFont val="Tahoma"/>
        <family val="2"/>
      </rPr>
      <t xml:space="preserve"> El documento actualizado del código de integridad se encuentra debidamente publicado en la web.
</t>
    </r>
    <r>
      <rPr>
        <b/>
        <sz val="8"/>
        <color theme="1"/>
        <rFont val="Tahoma"/>
        <family val="2"/>
      </rPr>
      <t>Análisis OCI:</t>
    </r>
    <r>
      <rPr>
        <sz val="8"/>
        <color theme="1"/>
        <rFont val="Tahoma"/>
        <family val="2"/>
      </rPr>
      <t xml:space="preserve"> De conformidad con el pantallazo remitido como soporte, al consultar en el botón de transparencia de Capital numeral  2.1.5 Políticas, lineamientos y manuales, se evidencia que el MANUAL DE CONVIVENCIA LABORAL Y CÓDIGO DE INTEGRIDAD DEL CANAL publicado no es la versión actualizada del documento, que se encuentra en la intranet: https://www.canalcapital.gov.co/sites/default/files/AGTH_MN_002_MANUAL%20DE_COVIVENCIA_LABORAL_E_INTEGRIDAD.pdf. Por lo anterior, se califica como </t>
    </r>
    <r>
      <rPr>
        <b/>
        <sz val="8"/>
        <color theme="1"/>
        <rFont val="Tahoma"/>
        <family val="2"/>
      </rPr>
      <t>Sin Iniciar.</t>
    </r>
  </si>
  <si>
    <t>Implementar mecanismos que le permitan al Canal medir el grado de apropiación de la cultura de la Integridad y así mismo enfocar las acciones hacia aquellos puntos débiles que se detecten.</t>
  </si>
  <si>
    <t xml:space="preserve">Una (1) encuesta aplicada en el año </t>
  </si>
  <si>
    <r>
      <rPr>
        <b/>
        <sz val="8"/>
        <color theme="1"/>
        <rFont val="Tahoma"/>
        <family val="2"/>
      </rPr>
      <t xml:space="preserve">Reporte Recursos Humanos: </t>
    </r>
    <r>
      <rPr>
        <sz val="8"/>
        <color theme="1"/>
        <rFont val="Tahoma"/>
        <family val="2"/>
      </rPr>
      <t xml:space="preserve">Para el periodo 2022 tuvimos excelentes resultados; sin embargo para este periodo se están ejecutando diferentes estrategias de divulgación y programando actividades con los gestores de integridad, vamos a realizar dos (2) encuestas una para finales de mayo o junio y otra para el finales del mes de noviembre para medir los resultados de las estrategias ejecutadas.
</t>
    </r>
    <r>
      <rPr>
        <b/>
        <sz val="8"/>
        <color theme="1"/>
        <rFont val="Tahoma"/>
        <family val="2"/>
      </rPr>
      <t xml:space="preserve">Análisis OCI: </t>
    </r>
    <r>
      <rPr>
        <sz val="8"/>
        <color theme="1"/>
        <rFont val="Tahoma"/>
        <family val="2"/>
      </rPr>
      <t xml:space="preserve">De conformidad con las evidencias remitidas, ya fue analizado por los gestores de integridad la aplicación  de la encuesta durante el mes de mayo. Por lo anterior, se califica como </t>
    </r>
    <r>
      <rPr>
        <b/>
        <sz val="8"/>
        <color theme="1"/>
        <rFont val="Tahoma"/>
        <family val="2"/>
      </rPr>
      <t>En Proceso.</t>
    </r>
  </si>
  <si>
    <r>
      <rPr>
        <b/>
        <sz val="8"/>
        <color theme="1"/>
        <rFont val="Tahoma"/>
        <family val="2"/>
      </rPr>
      <t xml:space="preserve">Reporte Recursos Humanos: </t>
    </r>
    <r>
      <rPr>
        <sz val="8"/>
        <color theme="1"/>
        <rFont val="Tahoma"/>
        <family val="2"/>
      </rPr>
      <t xml:space="preserve">Para esta acción se adelantó una reunión con los gestores donde se pactaron estrategias para su labor en el periodo 2023. Dentro de estas acciones ellos van a programar unas sensibilizaciones dictadas por ellos mismos y se va a enviar al área de Comunicaciones para la creación de una pieza grafica dando a conocer los gestores de la entidad, estas acciones están en proceso solo se adjunta el acta de reunión.
</t>
    </r>
    <r>
      <rPr>
        <b/>
        <sz val="8"/>
        <color theme="1"/>
        <rFont val="Tahoma"/>
        <family val="2"/>
      </rPr>
      <t xml:space="preserve">Análisis OCI: </t>
    </r>
    <r>
      <rPr>
        <sz val="8"/>
        <color theme="1"/>
        <rFont val="Tahoma"/>
        <family val="2"/>
      </rPr>
      <t xml:space="preserve">De conformidad con las evidencias remitidas, se encuentra en proceso de planeación de las actividades a ejecutar durante la vigencia 2023. Por lo anterior, se califica como </t>
    </r>
    <r>
      <rPr>
        <b/>
        <sz val="8"/>
        <color theme="1"/>
        <rFont val="Tahoma"/>
        <family val="2"/>
      </rPr>
      <t>En Proceso.</t>
    </r>
  </si>
  <si>
    <r>
      <rPr>
        <b/>
        <sz val="8"/>
        <color theme="1"/>
        <rFont val="Tahoma"/>
        <family val="2"/>
      </rPr>
      <t xml:space="preserve">Reporte Recursos Humanos: </t>
    </r>
    <r>
      <rPr>
        <sz val="8"/>
        <color theme="1"/>
        <rFont val="Tahoma"/>
        <family val="2"/>
      </rPr>
      <t xml:space="preserve">Para esta actividad, se aplicó la encuesta del Código de integridad el día 29 de mayo de 2023, a partir de la cual se  validaron las respuestas con las gestoras para el desarrollo de las actividades periodo 2023.
</t>
    </r>
    <r>
      <rPr>
        <b/>
        <sz val="8"/>
        <color theme="1"/>
        <rFont val="Tahoma"/>
        <family val="2"/>
      </rPr>
      <t xml:space="preserve">Análisis OCI: </t>
    </r>
    <r>
      <rPr>
        <sz val="8"/>
        <color theme="1"/>
        <rFont val="Tahoma"/>
        <family val="2"/>
      </rPr>
      <t xml:space="preserve">De conformidad con las evidencias remitidas, se evidencia la aplicación de una encuesta a los colaboradores de Capital sobre temas relacionados con el código de integridad. Por lo anterior, se califica como </t>
    </r>
    <r>
      <rPr>
        <b/>
        <sz val="8"/>
        <color theme="1"/>
        <rFont val="Tahoma"/>
        <family val="2"/>
      </rPr>
      <t>Terminada.</t>
    </r>
  </si>
  <si>
    <r>
      <rPr>
        <b/>
        <sz val="8"/>
        <color theme="1"/>
        <rFont val="Tahoma"/>
        <family val="2"/>
      </rPr>
      <t>Reporte Recursos Humanos:</t>
    </r>
    <r>
      <rPr>
        <sz val="8"/>
        <color theme="1"/>
        <rFont val="Tahoma"/>
        <family val="2"/>
      </rPr>
      <t xml:space="preserve"> Se realizó una cualificación de Introducción a lo Público el día 21 de febrero de 2023 donde se trataron temas como: rendición de cuentas y se solicitó a Veeduría Distrital y Personería de Bogotá, apoyo para estas socializaciones dentro de la entidad, para esta actividad Personería de Bogotá indico respuesta estamos en proceso para agendar esta reunión.
</t>
    </r>
    <r>
      <rPr>
        <b/>
        <sz val="8"/>
        <color theme="1"/>
        <rFont val="Tahoma"/>
        <family val="2"/>
      </rPr>
      <t>Análisis OCI:</t>
    </r>
    <r>
      <rPr>
        <sz val="8"/>
        <color theme="1"/>
        <rFont val="Tahoma"/>
        <family val="2"/>
      </rPr>
      <t xml:space="preserve"> De conformidad con los soportes remitidos se evidencia una capacitación realizada por la Dirección Distrital de Calidad, dónde se trató de manera general qué son las veedurías ciudadanas, para estas capacitación se realizó la convocatoria por parte de Recursos Humanos a los colaboradores de Capital, el taller de cualificación ciudadana realizado por la Dirección Distrital tuvo 4 sesiones, el tema de veedurías ciudadanas se abordó de manera general durante la sesión 1.
De acuerdo con lo indicado por los responsables, de este tema se realizará una capacitación específica, la cual se en cuenta en proceso de agendamiento, por lo cual se verificará el cumplimiento de la acción durante el próximo seguimiento al PTEP. Por lo anterior, se califica como </t>
    </r>
    <r>
      <rPr>
        <b/>
        <sz val="8"/>
        <color theme="1"/>
        <rFont val="Tahoma"/>
        <family val="2"/>
      </rPr>
      <t>"En Proceso"</t>
    </r>
    <r>
      <rPr>
        <sz val="8"/>
        <color theme="1"/>
        <rFont val="Tahoma"/>
        <family val="2"/>
      </rPr>
      <t>.</t>
    </r>
  </si>
  <si>
    <t>3. Participación en las estrategias distritales de Integridad</t>
  </si>
  <si>
    <t>Llevar a cabo capacitaciones en materia de integridad y participar de actividades Distritales asociadas</t>
  </si>
  <si>
    <t>Una (1) capacitación realizada por parte de una entidad del Distrito.</t>
  </si>
  <si>
    <r>
      <rPr>
        <b/>
        <sz val="8"/>
        <color theme="1"/>
        <rFont val="Tahoma"/>
        <family val="2"/>
      </rPr>
      <t xml:space="preserve">Reporte Recursos Humanos: </t>
    </r>
    <r>
      <rPr>
        <sz val="8"/>
        <color theme="1"/>
        <rFont val="Tahoma"/>
        <family val="2"/>
      </rPr>
      <t xml:space="preserve">Para esta actividad se programó una capacitación realizada por la Secretaría General de la alcaldía mayor de Bogotá para el día 04 de mayo de 2023 la cual se titula Gestión preventiva de conflictos de interés, adicionalmente se socializa toda la información relevante en el manual de inducción a todos los colaboradores.
</t>
    </r>
    <r>
      <rPr>
        <b/>
        <sz val="8"/>
        <color theme="1"/>
        <rFont val="Tahoma"/>
        <family val="2"/>
      </rPr>
      <t xml:space="preserve">Análisis OCI: </t>
    </r>
    <r>
      <rPr>
        <sz val="8"/>
        <color theme="1"/>
        <rFont val="Tahoma"/>
        <family val="2"/>
      </rPr>
      <t xml:space="preserve">Teniendo en cuenta que el corte del presente seguimiento es el 30 de abril, y de conformidad con los soportes remitidos se evidencia que el día 4 de mayo se tiene programada una capacitación que será dictada  por la Secretaría General de la alcaldía mayor de Bogotá en Gestión preventiva de conflictos de interés, la acción se califica </t>
    </r>
    <r>
      <rPr>
        <b/>
        <sz val="8"/>
        <color theme="1"/>
        <rFont val="Tahoma"/>
        <family val="2"/>
      </rPr>
      <t>"En Proceso"</t>
    </r>
    <r>
      <rPr>
        <sz val="8"/>
        <color theme="1"/>
        <rFont val="Tahoma"/>
        <family val="2"/>
      </rPr>
      <t>,</t>
    </r>
    <r>
      <rPr>
        <b/>
        <sz val="8"/>
        <color theme="1"/>
        <rFont val="Tahoma"/>
        <family val="2"/>
      </rPr>
      <t xml:space="preserve"> </t>
    </r>
    <r>
      <rPr>
        <sz val="8"/>
        <color theme="1"/>
        <rFont val="Tahoma"/>
        <family val="2"/>
      </rPr>
      <t xml:space="preserve">y se verificará el cumplimiento de la acción durante el próximo seguimiento al PTEP. 
</t>
    </r>
  </si>
  <si>
    <r>
      <rPr>
        <b/>
        <sz val="8"/>
        <color theme="1"/>
        <rFont val="Tahoma"/>
        <family val="2"/>
      </rPr>
      <t xml:space="preserve">Reporte Recursos Humanos: </t>
    </r>
    <r>
      <rPr>
        <sz val="8"/>
        <color theme="1"/>
        <rFont val="Tahoma"/>
        <family val="2"/>
      </rPr>
      <t xml:space="preserve">
Para dar cumplimiento a esta actividad se ejecutaron dos actividades: (i) una capacitación dictada por la Secretaría General el día 04 de mayo llamada Gestión preventiva de conflictos de interés y  (ii) otra realizada por las Gestoras de Integridad: Socialización de integridad realizada el día 28 de junio de 2023.
</t>
    </r>
    <r>
      <rPr>
        <b/>
        <sz val="8"/>
        <color theme="1"/>
        <rFont val="Tahoma"/>
        <family val="2"/>
      </rPr>
      <t xml:space="preserve">Análisis OCI: </t>
    </r>
    <r>
      <rPr>
        <sz val="8"/>
        <color theme="1"/>
        <rFont val="Tahoma"/>
        <family val="2"/>
      </rPr>
      <t>De conformidad con los soportes remitidos se evidencia  una capacitación dictada el día 04 de mayo  por la Secretaría General de la alcaldía mayor de Bogotá en Gestión preventiva de conflictos de interés, donde se convocó a varias entidades del Distrito ahí participaron colaboradores de Capital. Por lo anterior la acción se califica  como "</t>
    </r>
    <r>
      <rPr>
        <b/>
        <sz val="8"/>
        <color theme="1"/>
        <rFont val="Tahoma"/>
        <family val="2"/>
      </rPr>
      <t>Terminada"</t>
    </r>
    <r>
      <rPr>
        <sz val="8"/>
        <color theme="1"/>
        <rFont val="Tahoma"/>
        <family val="2"/>
      </rPr>
      <t xml:space="preserve">
</t>
    </r>
  </si>
  <si>
    <r>
      <rPr>
        <b/>
        <sz val="8"/>
        <color theme="1"/>
        <rFont val="Tahoma"/>
        <family val="2"/>
      </rPr>
      <t xml:space="preserve">Reporte Recursos Humanos: </t>
    </r>
    <r>
      <rPr>
        <sz val="8"/>
        <color theme="1"/>
        <rFont val="Tahoma"/>
        <family val="2"/>
      </rPr>
      <t xml:space="preserve">Para esta actividad se programó una capacitación realizada por la Secretaría General de la alcaldía mayor de Bogotá para el día 04 de mayo de 2023 la cual se titula Gestión preventiva de conflictos de interés, adicionalmente se socializa toda la información relevante en el manual de inducción a todos los colaboradores.
</t>
    </r>
    <r>
      <rPr>
        <b/>
        <sz val="8"/>
        <color theme="1"/>
        <rFont val="Tahoma"/>
        <family val="2"/>
      </rPr>
      <t xml:space="preserve">Análisis OCI: </t>
    </r>
    <r>
      <rPr>
        <sz val="8"/>
        <color theme="1"/>
        <rFont val="Tahoma"/>
        <family val="2"/>
      </rPr>
      <t xml:space="preserve">De conformidad con las acciones propuestas se planteó: 
</t>
    </r>
    <r>
      <rPr>
        <b/>
        <sz val="8"/>
        <color theme="1"/>
        <rFont val="Tahoma"/>
        <family val="2"/>
      </rPr>
      <t>-</t>
    </r>
    <r>
      <rPr>
        <sz val="8"/>
        <color theme="1"/>
        <rFont val="Tahoma"/>
        <family val="2"/>
      </rPr>
      <t xml:space="preserve"> Una (1) capacitación en conflicto de interés, la cuál se programó para el mes de mayo, por lo tanto esta actividad se encuentra </t>
    </r>
    <r>
      <rPr>
        <b/>
        <sz val="8"/>
        <color theme="1"/>
        <rFont val="Tahoma"/>
        <family val="2"/>
      </rPr>
      <t>en proceso.</t>
    </r>
    <r>
      <rPr>
        <sz val="8"/>
        <color theme="1"/>
        <rFont val="Tahoma"/>
        <family val="2"/>
      </rPr>
      <t xml:space="preserve">
</t>
    </r>
    <r>
      <rPr>
        <b/>
        <sz val="8"/>
        <color theme="1"/>
        <rFont val="Tahoma"/>
        <family val="2"/>
      </rPr>
      <t>-</t>
    </r>
    <r>
      <rPr>
        <sz val="8"/>
        <color theme="1"/>
        <rFont val="Tahoma"/>
        <family val="2"/>
      </rPr>
      <t xml:space="preserve"> dos (2) piezas graficas socializadas en temas de conflicto de interés, de conformidad con el soporte remitido se evidencia la socialización del manual de inducción para contratistas a través de un correo electrónico, lo cual no corresponde a  la elaboración de una pieza gráfica como se planteó en la actividad, por lo tanto esta actividad está </t>
    </r>
    <r>
      <rPr>
        <b/>
        <sz val="8"/>
        <color theme="1"/>
        <rFont val="Tahoma"/>
        <family val="2"/>
      </rPr>
      <t xml:space="preserve">sin iniciar. 
</t>
    </r>
    <r>
      <rPr>
        <sz val="8"/>
        <color theme="1"/>
        <rFont val="Tahoma"/>
        <family val="2"/>
      </rPr>
      <t xml:space="preserve">Teniendo en cuenta que el corte del presente seguimiento es el 30 de abril, y de conformidad con los soportes remitidos se evidencian que el día 4 de mayo se tiene programada una capacitación que se dictará  por la Secretaría General de la alcaldía mayor de Bogotá en Gestión preventiva de conflictos de interés, la acción se califica </t>
    </r>
    <r>
      <rPr>
        <b/>
        <sz val="8"/>
        <color theme="1"/>
        <rFont val="Tahoma"/>
        <family val="2"/>
      </rPr>
      <t>"En Proceso"</t>
    </r>
    <r>
      <rPr>
        <sz val="8"/>
        <color theme="1"/>
        <rFont val="Tahoma"/>
        <family val="2"/>
      </rPr>
      <t>,</t>
    </r>
    <r>
      <rPr>
        <b/>
        <sz val="8"/>
        <color theme="1"/>
        <rFont val="Tahoma"/>
        <family val="2"/>
      </rPr>
      <t xml:space="preserve"> </t>
    </r>
    <r>
      <rPr>
        <sz val="8"/>
        <color theme="1"/>
        <rFont val="Tahoma"/>
        <family val="2"/>
      </rPr>
      <t>y se verificará el cumplimiento de la acción durante el próximo seguimiento al PTEP. Se debe tener en cuenta las actividades relacionadas con las piezas gráficas que están sin iniciar.</t>
    </r>
  </si>
  <si>
    <r>
      <rPr>
        <b/>
        <sz val="8"/>
        <color theme="1"/>
        <rFont val="Tahoma"/>
        <family val="2"/>
      </rPr>
      <t xml:space="preserve">Reporte Recursos Humanos: </t>
    </r>
    <r>
      <rPr>
        <sz val="8"/>
        <color theme="1"/>
        <rFont val="Tahoma"/>
        <family val="2"/>
      </rPr>
      <t xml:space="preserve">Se divulga el manual de inducción con toda la información de la política, además se está adelantando un curso con el Sena con respecto a Análisis del sistema de administración del riesgo y lavado de activos Y financiación del terrorismo Sarlaft y se solicitó a Veeduría Distrital y Personería de Bogotá, apoyo para estas socializaciones dentro de la entidad, sin embargo ellos indican estos temas a capacitar los dictan a partir del mes de Junio 2023.
</t>
    </r>
    <r>
      <rPr>
        <b/>
        <sz val="8"/>
        <color theme="1"/>
        <rFont val="Tahoma"/>
        <family val="2"/>
      </rPr>
      <t xml:space="preserve">
Análisis OCI: </t>
    </r>
    <r>
      <rPr>
        <sz val="8"/>
        <color theme="1"/>
        <rFont val="Tahoma"/>
        <family val="2"/>
      </rPr>
      <t xml:space="preserve">De conformidad con las acciones propuestas se planteó: 
</t>
    </r>
    <r>
      <rPr>
        <b/>
        <sz val="8"/>
        <color theme="1"/>
        <rFont val="Tahoma"/>
        <family val="2"/>
      </rPr>
      <t>-</t>
    </r>
    <r>
      <rPr>
        <sz val="8"/>
        <color theme="1"/>
        <rFont val="Tahoma"/>
        <family val="2"/>
      </rPr>
      <t xml:space="preserve"> Dos (2) capacitaciones en prevención de soborno y fraude: De las cuáles con corte al 30 de abril, se encontraba abierto el proceso de inscripción a una capacitación en SARLAF por parte de los colaboradores de Capital, para iniciar con la capacitación en el mes de junio, por lo tanto esta actividad se encuentra </t>
    </r>
    <r>
      <rPr>
        <b/>
        <sz val="8"/>
        <color theme="1"/>
        <rFont val="Tahoma"/>
        <family val="2"/>
      </rPr>
      <t>en proceso.</t>
    </r>
    <r>
      <rPr>
        <sz val="8"/>
        <color theme="1"/>
        <rFont val="Tahoma"/>
        <family val="2"/>
      </rPr>
      <t xml:space="preserve">
</t>
    </r>
    <r>
      <rPr>
        <b/>
        <sz val="8"/>
        <color theme="1"/>
        <rFont val="Tahoma"/>
        <family val="2"/>
      </rPr>
      <t>-</t>
    </r>
    <r>
      <rPr>
        <sz val="8"/>
        <color theme="1"/>
        <rFont val="Tahoma"/>
        <family val="2"/>
      </rPr>
      <t xml:space="preserve"> dos (2) piezas graficas socializadas en temas de conflicto de interés: De conformidad con el soporte remitido se evidencia la socialización del manual de inducción para contratistas a través de un correo electrónico, lo cual no corresponde a la  elaboración de una pieza gráfica como se planteó en la actividad, por lo tanto esta actividad está </t>
    </r>
    <r>
      <rPr>
        <b/>
        <sz val="8"/>
        <color theme="1"/>
        <rFont val="Tahoma"/>
        <family val="2"/>
      </rPr>
      <t xml:space="preserve">sin iniciar. 
</t>
    </r>
    <r>
      <rPr>
        <sz val="8"/>
        <color theme="1"/>
        <rFont val="Tahoma"/>
        <family val="2"/>
      </rPr>
      <t xml:space="preserve">Teniendo en cuenta que se encontraba en proceso de inscripción el curso de SARLAF con el SENA la acción se califica </t>
    </r>
    <r>
      <rPr>
        <b/>
        <sz val="8"/>
        <color theme="1"/>
        <rFont val="Tahoma"/>
        <family val="2"/>
      </rPr>
      <t>"En Proceso".</t>
    </r>
    <r>
      <rPr>
        <sz val="8"/>
        <color theme="1"/>
        <rFont val="Tahoma"/>
        <family val="2"/>
      </rPr>
      <t xml:space="preserve"> Se debe tener en cuenta las actividades relacionadas con las piezas gráficas que están sin iniciar.</t>
    </r>
  </si>
  <si>
    <t>1. Política de administración de riesgos</t>
  </si>
  <si>
    <t>Socializar la política de administración del riesgo de la entidad así como el manual metodológico de administración del riesgo en los canales de comunicación dispuestos.</t>
  </si>
  <si>
    <t>Tres (3) mensajes en el año.</t>
  </si>
  <si>
    <r>
      <rPr>
        <b/>
        <sz val="8"/>
        <color theme="1"/>
        <rFont val="Tahoma"/>
        <family val="2"/>
      </rPr>
      <t xml:space="preserve">Reporte Planeación: </t>
    </r>
    <r>
      <rPr>
        <sz val="8"/>
        <color theme="1"/>
        <rFont val="Tahoma"/>
        <family val="2"/>
      </rPr>
      <t xml:space="preserve">En el mes de marzo se llevó a cabo la publicación a través del boletín institucional la política de administración del riesgo y el manual metodológico respectivo.
</t>
    </r>
    <r>
      <rPr>
        <b/>
        <sz val="8"/>
        <color theme="1"/>
        <rFont val="Tahoma"/>
        <family val="2"/>
      </rPr>
      <t xml:space="preserve">Análisis OCI: </t>
    </r>
    <r>
      <rPr>
        <sz val="8"/>
        <color theme="1"/>
        <rFont val="Tahoma"/>
        <family val="2"/>
      </rPr>
      <t xml:space="preserve">Se avisa del cumplimiento de una de tres actividades formuladas en la acción. Se recomienda tener presente la fecha de terminación. Se califica </t>
    </r>
    <r>
      <rPr>
        <b/>
        <sz val="8"/>
        <color theme="1"/>
        <rFont val="Tahoma"/>
        <family val="2"/>
      </rPr>
      <t xml:space="preserve">"En Proceso". </t>
    </r>
  </si>
  <si>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</si>
  <si>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t>Adelantar la revisión y actualización de riesgos de los procesos de la entidad alineados con la Política de Administración del Riesgo así como con el Manual Metodológico de Administración del Riesgo.</t>
  </si>
  <si>
    <t>Matrices de riesgos actualizadas de los procesos de la entidad.</t>
  </si>
  <si>
    <t>Planeación
Líderes y responsables de los procesos de la entidad.</t>
  </si>
  <si>
    <t>Revisar y actualizar los riesgos de corrupción para la vigencia 2023.</t>
  </si>
  <si>
    <t>Mapa de riesgos de corrupción actualizado, consolidado y publicado en la página web y en la intranet institucional.</t>
  </si>
  <si>
    <t>Planeación
Líderes y responsables de los procesos de la entidad con riesgos de corrupción identificados.</t>
  </si>
  <si>
    <r>
      <rPr>
        <b/>
        <sz val="8"/>
        <color theme="1"/>
        <rFont val="Tahoma"/>
        <family val="2"/>
      </rPr>
      <t>Reporte Planeación:</t>
    </r>
    <r>
      <rPr>
        <sz val="8"/>
        <color theme="1"/>
        <rFont val="Tahoma"/>
        <family val="2"/>
      </rPr>
      <t xml:space="preserve"> Se llevó a cabo la revisión y actualización de los riesgos de corrupción de la entidad.
</t>
    </r>
    <r>
      <rPr>
        <b/>
        <sz val="8"/>
        <color theme="1"/>
        <rFont val="Tahoma"/>
        <family val="2"/>
      </rPr>
      <t>Análisis OCI:</t>
    </r>
    <r>
      <rPr>
        <sz val="8"/>
        <color theme="1"/>
        <rFont val="Tahoma"/>
        <family val="2"/>
      </rPr>
      <t xml:space="preserve"> Se pudo verificar que en la rutas de consulta reportadas se puede encontrar las matriz de riesgos de corrupción de la entidad. También se hizo evidente que en intranet están publicadas las tres versiones que se han tenido durante 2023. Se recomienda dejar para consulta la versión final y evitando riesgos de confusión. Se califica como</t>
    </r>
    <r>
      <rPr>
        <b/>
        <sz val="8"/>
        <color theme="1"/>
        <rFont val="Tahoma"/>
        <family val="2"/>
      </rPr>
      <t xml:space="preserve"> "Terminada"</t>
    </r>
    <r>
      <rPr>
        <sz val="8"/>
        <color theme="1"/>
        <rFont val="Tahoma"/>
        <family val="2"/>
      </rPr>
      <t xml:space="preserve">. </t>
    </r>
  </si>
  <si>
    <r>
      <rPr>
        <b/>
        <sz val="8"/>
        <color theme="1"/>
        <rFont val="Tahoma"/>
        <family val="2"/>
      </rPr>
      <t>Reporte Planeación:</t>
    </r>
    <r>
      <rPr>
        <sz val="8"/>
        <color theme="1"/>
        <rFont val="Tahoma"/>
        <family val="2"/>
      </rPr>
      <t xml:space="preserve"> Se llevó a cabo la revisión y actualización de los riesgos de corrupción de la entidad.
</t>
    </r>
    <r>
      <rPr>
        <b/>
        <sz val="8"/>
        <color theme="1"/>
        <rFont val="Tahoma"/>
        <family val="2"/>
      </rPr>
      <t>Análisis OCI:</t>
    </r>
    <r>
      <rPr>
        <sz val="8"/>
        <color theme="1"/>
        <rFont val="Tahoma"/>
        <family val="2"/>
      </rPr>
      <t xml:space="preserve"> Se pudo verificar que en la rutas de consulta reportadas se puede encontrar las matriz de riesgos de corrupción de la entidad. También se hizo evidente que en intranet están publicadas las tres versiones que se han tenido durante 2023. Se recomienda dejar para consulta la versión final y evitando riesgos de confusión. Se califica como </t>
    </r>
    <r>
      <rPr>
        <b/>
        <sz val="8"/>
        <color theme="1"/>
        <rFont val="Tahoma"/>
        <family val="2"/>
      </rPr>
      <t>"Terminada"</t>
    </r>
    <r>
      <rPr>
        <sz val="8"/>
        <color theme="1"/>
        <rFont val="Tahoma"/>
        <family val="2"/>
      </rPr>
      <t xml:space="preserve">. </t>
    </r>
  </si>
  <si>
    <t>3. Consulta y divulgación</t>
  </si>
  <si>
    <t>Publicar en la página web el proyecto de Programa de Transparencia y Ética Pública - PTEP de la vigencia 2023, a conocimiento general.</t>
  </si>
  <si>
    <t>Proyecto de Programa de Transparencia y Ética Pública - PTEP publicado en la página web.</t>
  </si>
  <si>
    <t>Publicar en la  sede electrónica y en la intranet la versión final del Programa de Transparencia y Ética Pública - PTEP y la Matriz de Riesgos de Corrupción de la vigencia 2023.</t>
  </si>
  <si>
    <t>Versión uno (1) del Programa de Transparencia y Ética Pública - PTEP de la vigencia 2023 publicados en la sede electrónica e intranet..
Versión uno (1) de la matriz de riesgos de corrupción publicadas en la sede electrónica e intranet.</t>
  </si>
  <si>
    <r>
      <rPr>
        <b/>
        <sz val="8"/>
        <color theme="1"/>
        <rFont val="Tahoma"/>
        <family val="2"/>
      </rPr>
      <t xml:space="preserve">Reporte Planeación: </t>
    </r>
    <r>
      <rPr>
        <sz val="8"/>
        <color theme="1"/>
        <rFont val="Tahoma"/>
        <family val="2"/>
      </rPr>
      <t xml:space="preserve">En el mes de enero se presentó la versión 0 para consulta ciudadana del Programa de Transparencia y Ética Pública de la entidad así como de la Matriz de Riesgos de Corrupción.
</t>
    </r>
    <r>
      <rPr>
        <b/>
        <sz val="8"/>
        <color theme="1"/>
        <rFont val="Tahoma"/>
        <family val="2"/>
      </rPr>
      <t>Análisis OCI:</t>
    </r>
    <r>
      <rPr>
        <sz val="8"/>
        <color theme="1"/>
        <rFont val="Tahoma"/>
        <family val="2"/>
      </rPr>
      <t xml:space="preserve"> Se pudo verificar que los soportes documentales aportados evidencian el cumplimiento de la acción. Entre aquellos se encuentra la publicación en el boletín interno de Capital la información y solicitud de comentarios a los colaboradores de Capital y a cuales correos podían presentar los comentarios. También están las solicitudes de publicación en la pagina web. Por lo anterior se califica</t>
    </r>
    <r>
      <rPr>
        <b/>
        <sz val="8"/>
        <color theme="1"/>
        <rFont val="Tahoma"/>
        <family val="2"/>
      </rPr>
      <t xml:space="preserve"> "Terminada"</t>
    </r>
    <r>
      <rPr>
        <sz val="8"/>
        <color theme="1"/>
        <rFont val="Tahoma"/>
        <family val="2"/>
      </rPr>
      <t xml:space="preserve">. </t>
    </r>
  </si>
  <si>
    <r>
      <rPr>
        <b/>
        <sz val="8"/>
        <color theme="1"/>
        <rFont val="Tahoma"/>
        <family val="2"/>
      </rPr>
      <t xml:space="preserve">Reporte Planeación: </t>
    </r>
    <r>
      <rPr>
        <sz val="8"/>
        <color theme="1"/>
        <rFont val="Tahoma"/>
        <family val="2"/>
      </rPr>
      <t xml:space="preserve">Se llevó a cabo la actualización de la matriz de riesgos de corrupción, respecto al PTEP, el mismo no ha tuvo ajustes en lo corrido del primer trimestre del año.
</t>
    </r>
    <r>
      <rPr>
        <b/>
        <sz val="8"/>
        <color theme="1"/>
        <rFont val="Tahoma"/>
        <family val="2"/>
      </rPr>
      <t xml:space="preserve">Análisis OCI: </t>
    </r>
    <r>
      <rPr>
        <sz val="8"/>
        <color theme="1"/>
        <rFont val="Tahoma"/>
        <family val="2"/>
      </rPr>
      <t xml:space="preserve">Ambos documentos contemplados en la acción se encuentran publicados en intranet y pagina web. Por lo tanto se califica </t>
    </r>
    <r>
      <rPr>
        <b/>
        <sz val="8"/>
        <color theme="1"/>
        <rFont val="Tahoma"/>
        <family val="2"/>
      </rPr>
      <t xml:space="preserve">"Terminada". </t>
    </r>
  </si>
  <si>
    <t>Publicar en la  sede electrónica y en la intranet las versiones y actualizaciones que se realicen sobre el Programa de Transparencia y Ética Pública - PTEP y sobre la Matriz de Riesgos de Corrupción, conservando la trazabilidad sobre los ajustes realizados.</t>
  </si>
  <si>
    <t>Versiones del Programa de Transparencia y Ética Pública - PTEP y de la Matriz de riesgos de corrupción de versiones anteriores publicados en la sede electrónica e intranet.
Versiones del Programa de Transparencia y Ética Pública - PTEP y de la Matriz de riesgos de corrupción vigentes   publicados en la sede electrónica e intranet.</t>
  </si>
  <si>
    <t>Matriz de riesgos de corrupción actualizada y publicada en la sede electrónica e intranet.</t>
  </si>
  <si>
    <t>4. Monitoreo o revisión</t>
  </si>
  <si>
    <t>Revisar los riesgos de corrupción de la vigencia 2023</t>
  </si>
  <si>
    <t>Una (1) revisión de la matriz de riesgos de corrupción en la vigencia.</t>
  </si>
  <si>
    <t>Planeación.
Líderes y responsables de los procesos de la entidad con riesgos de corrupción identificados.</t>
  </si>
  <si>
    <t>Realizar un ejercicio de evaluación de apropiación de la política de administración de riesgos de Capital.</t>
  </si>
  <si>
    <t>Un (1) documento de recomendaciones para el fortalecimiento de la gestión del riesgo.</t>
  </si>
  <si>
    <r>
      <t xml:space="preserve">Análisis OCI: </t>
    </r>
    <r>
      <rPr>
        <sz val="8"/>
        <color theme="1"/>
        <rFont val="Tahoma"/>
        <family val="2"/>
      </rPr>
      <t xml:space="preserve">Se adelanta la remisión del informe a la gestión del riesgos con las recomendaciones para el fortalecimiento a la gestión del riesgo en Capital, se remite de igual manera, el correo con el Memorando 499 del 30 de junio de 2023 adjunto para socialización a los líderes de proceso. Teniendo en cuenta lo anterior, se califica la acción </t>
    </r>
    <r>
      <rPr>
        <b/>
        <sz val="8"/>
        <color theme="1"/>
        <rFont val="Tahoma"/>
        <family val="2"/>
      </rPr>
      <t xml:space="preserve">"Terminada". </t>
    </r>
  </si>
  <si>
    <r>
      <rPr>
        <b/>
        <sz val="8"/>
        <color theme="1"/>
        <rFont val="Tahoma"/>
        <family val="2"/>
      </rPr>
      <t xml:space="preserve">Reporte área jurídica: </t>
    </r>
    <r>
      <rPr>
        <sz val="8"/>
        <color theme="1"/>
        <rFont val="Tahoma"/>
        <family val="2"/>
      </rPr>
      <t xml:space="preserve">En conjunto con la Oficina de Planeación se están adelantando las actividades preliminares para establecer un documento que contenga los lineamientos  de debida diligencia
</t>
    </r>
    <r>
      <rPr>
        <b/>
        <sz val="8"/>
        <color theme="1"/>
        <rFont val="Tahoma"/>
        <family val="2"/>
      </rPr>
      <t xml:space="preserve">Análisis OCI: </t>
    </r>
    <r>
      <rPr>
        <sz val="8"/>
        <color theme="1"/>
        <rFont val="Tahoma"/>
        <family val="2"/>
      </rPr>
      <t xml:space="preserve">Actividad sin iniciar. Se recomienda al área tener presente la fecha de terminación para la actividad. </t>
    </r>
  </si>
  <si>
    <r>
      <rPr>
        <b/>
        <sz val="8"/>
        <color theme="1"/>
        <rFont val="Tahoma"/>
        <family val="2"/>
      </rPr>
      <t xml:space="preserve">Reporte Recursos Humanos: </t>
    </r>
    <r>
      <rPr>
        <sz val="8"/>
        <color theme="1"/>
        <rFont val="Tahoma"/>
        <family val="2"/>
      </rPr>
      <t xml:space="preserve">Teniendo en cuenta la sugerencia de la oficina OCI, se realiza el cargue del plan de gestión de la integridad actualizado versión 2023, se carga el plan y adicionalmente el cronograma del mismo a la intranet de Capital botón Recursos Humanos, Publicaciones. 
Adicionalmente, con el apoyo de Comunicaciones Internas se llama a la acción a los colaboradores para consultar planes, resoluciones y documentos de interés por medio del boletín interno # 22.
</t>
    </r>
    <r>
      <rPr>
        <b/>
        <sz val="8"/>
        <color theme="1"/>
        <rFont val="Tahoma"/>
        <family val="2"/>
      </rPr>
      <t xml:space="preserve">Análisis OCI: </t>
    </r>
    <r>
      <rPr>
        <sz val="8"/>
        <color theme="1"/>
        <rFont val="Tahoma"/>
        <family val="2"/>
      </rPr>
      <t xml:space="preserve">De conformidad con el reporte y los soportes entregados por los responsables, se evidencia que se actualizó en plan de integridad de la vigencia 2023, y se invitó a través del boletín interno N° 22 a consultar los planes de recursos humanos en la sección de publicaciones del ERP: https://intranet.canalcapital.gov.co/intranet/rrhh/publicaciones/  sin embargo, se recomienda actualiza el plan de integridad publicado en el espacio de la intranet dispuesto para el proceso de Recursos Humanos en la ruta:  Inicio &gt; Apoyo &gt; 8. Gestión del Talento Humano &gt; Planes, ya que allí sigue publicado el plan de la vigencia 2021. </t>
    </r>
  </si>
  <si>
    <r>
      <rPr>
        <b/>
        <sz val="8"/>
        <color rgb="FF000000"/>
        <rFont val="Tahoma"/>
        <family val="2"/>
      </rPr>
      <t xml:space="preserve">Reporte Digital: </t>
    </r>
    <r>
      <rPr>
        <sz val="8"/>
        <color rgb="FF000000"/>
        <rFont val="Tahoma"/>
        <family val="2"/>
      </rPr>
      <t xml:space="preserve">Durante el cuatrimestre el equipo digital: 1. Recibió por parte de Planeación la solicitud de diseño de piezas gráficas y divulgación a través de redes sociales 2. Elaboró las piezas gráficas solicitadas y realizó la divulgación a través de redes sociales.
</t>
    </r>
    <r>
      <rPr>
        <b/>
        <sz val="8"/>
        <color rgb="FF000000"/>
        <rFont val="Tahoma"/>
        <family val="2"/>
      </rPr>
      <t xml:space="preserve">Análisis OCI: </t>
    </r>
    <r>
      <rPr>
        <sz val="8"/>
        <color rgb="FF000000"/>
        <rFont val="Tahoma"/>
        <family val="2"/>
      </rPr>
      <t xml:space="preserve"> Conforme a lo reportado y evidenciado, se califica </t>
    </r>
    <r>
      <rPr>
        <b/>
        <sz val="8"/>
        <color rgb="FF000000"/>
        <rFont val="Tahoma"/>
        <family val="2"/>
      </rPr>
      <t>"Terminada"</t>
    </r>
    <r>
      <rPr>
        <sz val="8"/>
        <color rgb="FF000000"/>
        <rFont val="Tahoma"/>
        <family val="2"/>
      </rPr>
      <t>.</t>
    </r>
  </si>
  <si>
    <r>
      <t xml:space="preserve">Reporte planeación: </t>
    </r>
    <r>
      <rPr>
        <sz val="8"/>
        <color theme="1"/>
        <rFont val="Tahoma"/>
        <family val="2"/>
      </rPr>
      <t xml:space="preserve">En el mes de mayo se realizó la socialización a través del correo institucional de la guía para la publicación de información de la sede electrónica de la entidad. 
</t>
    </r>
    <r>
      <rPr>
        <b/>
        <sz val="8"/>
        <color theme="1"/>
        <rFont val="Tahoma"/>
        <family val="2"/>
      </rPr>
      <t xml:space="preserve">
Análisis OCI: </t>
    </r>
    <r>
      <rPr>
        <sz val="8"/>
        <color theme="1"/>
        <rFont val="Tahoma"/>
        <family val="2"/>
      </rPr>
      <t xml:space="preserve">Se evidencia de acuerdo al reporte del área de planeación y los soportes presentados que se dio la socialización de la estrategia de rendición de cuentas. Se califica la acción </t>
    </r>
    <r>
      <rPr>
        <b/>
        <sz val="8"/>
        <color theme="1"/>
        <rFont val="Tahoma"/>
        <family val="2"/>
      </rPr>
      <t xml:space="preserve">"Terminada". </t>
    </r>
    <r>
      <rPr>
        <sz val="8"/>
        <color theme="1"/>
        <rFont val="Tahoma"/>
        <family val="2"/>
      </rPr>
      <t xml:space="preserve">Sin embargo se observa que la actividad tenia dos áreas responsables (planeación y comunicaciones) pero se recibió únicamente reporte de planeación. Se recomienda que previo al reporte de las actividades se adelante mesas de coordinación entre las áreas para efectos de reportes correspondientes. </t>
    </r>
  </si>
  <si>
    <t>Mónica Virgüéz
Henry Beltrán</t>
  </si>
  <si>
    <t xml:space="preserve">1. Matriz de seguimiento I y II semestre </t>
  </si>
  <si>
    <r>
      <t xml:space="preserve">Reporte Sistemas: </t>
    </r>
    <r>
      <rPr>
        <sz val="8"/>
        <color theme="1"/>
        <rFont val="Tahoma"/>
        <family val="2"/>
      </rPr>
      <t xml:space="preserve">Índice de información clasificada y reservada 2023 
Reporte documental: no reporto
</t>
    </r>
    <r>
      <rPr>
        <b/>
        <sz val="8"/>
        <color theme="1"/>
        <rFont val="Tahoma"/>
        <family val="2"/>
      </rPr>
      <t xml:space="preserve">
</t>
    </r>
  </si>
  <si>
    <t>1. Correos electrónicos de socialización y solicitud de publicación
2. Informes</t>
  </si>
  <si>
    <t>Mónica Virgüéz 
Henry Beltrán</t>
  </si>
  <si>
    <r>
      <rPr>
        <b/>
        <sz val="8"/>
        <color theme="1"/>
        <rFont val="Tahoma"/>
        <family val="2"/>
      </rPr>
      <t xml:space="preserve">Reporte planeación: </t>
    </r>
    <r>
      <rPr>
        <sz val="8"/>
        <color theme="1"/>
        <rFont val="Tahoma"/>
        <family val="2"/>
      </rPr>
      <t xml:space="preserve">Los resultados de seguimiento a la gestión institucional del primer semestre fueron socializados inicialmente en el marco del Comité Institucional de Gestión y Desempeño y posteriormente en informe consolidado que fue compartido mediante correo electrónico. Para el mismo se adelantó la gestión de su publicación en la intranet institucional y se requirió al equipo digital su publicación en el botón de transparencia de la sede electrónica.
</t>
    </r>
    <r>
      <rPr>
        <b/>
        <sz val="8"/>
        <color theme="1"/>
        <rFont val="Tahoma"/>
        <family val="2"/>
      </rPr>
      <t xml:space="preserve">Análisis OCI: </t>
    </r>
    <r>
      <rPr>
        <sz val="8"/>
        <color theme="1"/>
        <rFont val="Tahoma"/>
        <family val="2"/>
      </rPr>
      <t xml:space="preserve">Se avisa del cumplimiento de una de las dos actividades y metas propuestas. Queda pendiente un segundo informe de seguimiento al plan de acción institucional. Se califica </t>
    </r>
    <r>
      <rPr>
        <b/>
        <sz val="8"/>
        <color theme="1"/>
        <rFont val="Tahoma"/>
        <family val="2"/>
      </rPr>
      <t xml:space="preserve">en proceso. </t>
    </r>
  </si>
  <si>
    <r>
      <t xml:space="preserve">Reporte S. Ciudadano: </t>
    </r>
    <r>
      <rPr>
        <sz val="8"/>
        <color theme="1"/>
        <rFont val="Tahoma"/>
        <family val="2"/>
      </rPr>
      <t xml:space="preserve">Se difundió la pieza informativa por las redes sociales de la entidad.
</t>
    </r>
    <r>
      <rPr>
        <b/>
        <sz val="8"/>
        <color theme="1"/>
        <rFont val="Tahoma"/>
        <family val="2"/>
      </rPr>
      <t xml:space="preserve">Reporte Digital: </t>
    </r>
    <r>
      <rPr>
        <sz val="8"/>
        <color theme="1"/>
        <rFont val="Tahoma"/>
        <family val="2"/>
      </rPr>
      <t xml:space="preserve">Durante el cuatrimestre el equipo digital: 1. Se realizó la elaboración de la parrilla de circulación de contenidos en redes sociales y 2. Se elaboraron piezas gráficas. 
</t>
    </r>
    <r>
      <rPr>
        <b/>
        <sz val="8"/>
        <color theme="1"/>
        <rFont val="Tahoma"/>
        <family val="2"/>
      </rPr>
      <t xml:space="preserve">Análisis OCI: </t>
    </r>
    <r>
      <rPr>
        <sz val="8"/>
        <color theme="1"/>
        <rFont val="Tahoma"/>
        <family val="2"/>
      </rPr>
      <t xml:space="preserve">Se adelanta la verificación de los soportes remitidos por las áreas responsables, en las cuales se registra la fecha y enlace de publicación de las piezas diseñadas en Facebook. Teniendo en cuenta lo anterior, así como la fecha de finalización de la actividad, se mantiene la calificación de la actividad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</si>
  <si>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Se avanzó en la revisión y actualización del instrumento de recolección de la información, redacción inicial del documento así como en la solicitud de los datos a las diferentes áreas responsables.
</t>
    </r>
    <r>
      <rPr>
        <b/>
        <sz val="8"/>
        <color theme="1"/>
        <rFont val="Tahoma"/>
        <family val="2"/>
      </rPr>
      <t xml:space="preserve">Análisis OCI: </t>
    </r>
    <r>
      <rPr>
        <sz val="8"/>
        <color theme="1"/>
        <rFont val="Tahoma"/>
        <family val="2"/>
      </rPr>
      <t xml:space="preserve">La actividad se encuentra en desarrollo de conformidad con lo reportado y los soportes presentados por el área. Así las cosas se califica </t>
    </r>
    <r>
      <rPr>
        <b/>
        <sz val="8"/>
        <color theme="1"/>
        <rFont val="Tahoma"/>
        <family val="2"/>
      </rPr>
      <t xml:space="preserve">en proceso. </t>
    </r>
  </si>
  <si>
    <r>
      <rPr>
        <b/>
        <sz val="8"/>
        <color theme="1"/>
        <rFont val="Tahoma"/>
        <family val="2"/>
      </rPr>
      <t xml:space="preserve">Reporte planeación: </t>
    </r>
    <r>
      <rPr>
        <sz val="8"/>
        <color theme="1"/>
        <rFont val="Tahoma"/>
        <family val="2"/>
      </rPr>
      <t xml:space="preserve">El ejercicio de monitoreo a la estrategia de racionalización se adelantará en el último cuatrimestre de la vigencia, una vez se avance con las actividades definidas en el cronograma de implementación de la estrategia (anexo 4.2 del PTEP).
</t>
    </r>
    <r>
      <rPr>
        <b/>
        <sz val="8"/>
        <color theme="1"/>
        <rFont val="Tahoma"/>
        <family val="2"/>
      </rPr>
      <t xml:space="preserve">Análisis OCI: </t>
    </r>
    <r>
      <rPr>
        <sz val="8"/>
        <color theme="1"/>
        <rFont val="Tahoma"/>
        <family val="2"/>
      </rPr>
      <t xml:space="preserve">Se califica en el segundo seguimiento realizado como </t>
    </r>
    <r>
      <rPr>
        <b/>
        <sz val="8"/>
        <color theme="1"/>
        <rFont val="Tahoma"/>
        <family val="2"/>
      </rPr>
      <t xml:space="preserve">sin iniciar. </t>
    </r>
    <r>
      <rPr>
        <sz val="8"/>
        <color theme="1"/>
        <rFont val="Tahoma"/>
        <family val="2"/>
      </rPr>
      <t xml:space="preserve">Se recomienda por parte del Equipo de la Oficina de Control Interno establecer periodicidades de seguimiento a esta estrategia con el fin de establecer alertas de segunda línea de manera oportuna a los lideres de ejecutar estas acciones. </t>
    </r>
  </si>
  <si>
    <t>1. Soportes de seguimiento en el SUIT</t>
  </si>
  <si>
    <r>
      <rPr>
        <b/>
        <sz val="8"/>
        <color theme="1"/>
        <rFont val="Tahoma"/>
        <family val="2"/>
      </rPr>
      <t xml:space="preserve">Reporte planeación: </t>
    </r>
    <r>
      <rPr>
        <sz val="8"/>
        <color theme="1"/>
        <rFont val="Tahoma"/>
        <family val="2"/>
      </rPr>
      <t xml:space="preserve">Desde el área de Planeación se realiza seguimiento a las acciones relacionadas con procesos de creación y participación ciudadana en contenidos de Capital, que para el caso de la Dirección Operativa reposan principalmente en el proyecto Eureka. Desde dicha dirección, para el segundo trimestre de 2023, reportan avances en procesos de programación, ejecución de contenidos, espacios de reunión con "Generación Eureka" y procesos de difusión de la parrilla de contenidos. Estos avances pueden ser verificados en la matriz adjunta a este ítem. 
 Actividades A-3.2, A-3.3 y A-4.2
</t>
    </r>
    <r>
      <rPr>
        <b/>
        <sz val="8"/>
        <color theme="1"/>
        <rFont val="Tahoma"/>
        <family val="2"/>
      </rPr>
      <t xml:space="preserve">Análisis OCI: </t>
    </r>
    <r>
      <rPr>
        <sz val="8"/>
        <color theme="1"/>
        <rFont val="Tahoma"/>
        <family val="2"/>
      </rPr>
      <t>Se reitera lo avisado en el anterior seguimiento</t>
    </r>
    <r>
      <rPr>
        <b/>
        <sz val="8"/>
        <color theme="1"/>
        <rFont val="Tahoma"/>
        <family val="2"/>
      </rPr>
      <t xml:space="preserve"> </t>
    </r>
    <r>
      <rPr>
        <i/>
        <sz val="8"/>
        <color theme="1"/>
        <rFont val="Tahoma"/>
        <family val="2"/>
      </rPr>
      <t xml:space="preserve">Sin embargo, queda pendiente la elaboración de la estrategia que incluya de manera activa la población infantil en el diseño de contenidos. . </t>
    </r>
    <r>
      <rPr>
        <sz val="8"/>
        <color theme="1"/>
        <rFont val="Tahoma"/>
        <family val="2"/>
      </rPr>
      <t xml:space="preserve">Se califica como </t>
    </r>
    <r>
      <rPr>
        <b/>
        <sz val="8"/>
        <color theme="1"/>
        <rFont val="Tahoma"/>
        <family val="2"/>
      </rPr>
      <t>en proceso.</t>
    </r>
  </si>
  <si>
    <t>Matriz de seguimiento al Plan de Acción de la Política de participación ciudadana 
Reportes Plan de Participación Ciudadana cuarto trimestre de 2023
1.4_MANUAL_EDITORIAL_EUREKA_CANAL
PLAN_DE_PARTICIPACION_EUREKA_2023</t>
  </si>
  <si>
    <r>
      <t xml:space="preserve">Reporte Planeación: </t>
    </r>
    <r>
      <rPr>
        <sz val="8"/>
        <color theme="1"/>
        <rFont val="Tahoma"/>
        <family val="2"/>
      </rPr>
      <t xml:space="preserve">Desde el área de Planeación se realiza seguimiento a las acciones A-3.2, A-3.3 y A-4.2 de la Política Institucional de Participación Ciudadana, instrumento que recoge y articula las diferentes acciones en materia de participación en la entidad a nivel misional y administrativo. Las acciones mencionadas, responsabilidad de la Dirección Operativa, reportan avances en la el desarrollo de  procesos de creación y participación ciudadana en contenidos de Capital, alineados en su mayoría al proyecto Eureka.  Desde dicha dirección, para el cuarto trimestre de 2023, reportan avances en procesos de programación, ejecución de contenidos, espacios de reunión con "Generación Eureka" y procesos de difusión de la parrilla de contenidos mediante las diferentes pantallas que conforman el sistema, teniendo en cuenta la estrategia convergente.. Estos avances pueden ser verificados en la matriz adjunta a este ítem. 
</t>
    </r>
    <r>
      <rPr>
        <b/>
        <sz val="8"/>
        <color theme="1"/>
        <rFont val="Tahoma"/>
        <family val="2"/>
      </rPr>
      <t xml:space="preserve">Análisis OCI: </t>
    </r>
    <r>
      <rPr>
        <sz val="8"/>
        <color theme="1"/>
        <rFont val="Tahoma"/>
        <family val="2"/>
      </rPr>
      <t xml:space="preserve">Revisados los soportes se evidencia del seguimiento a la matriz de estrategias de la Política de Participación Ciudadana 2021-2024, así como el Manual editorial de Eureka y el Plan de participación diseñados para las estrategias 3 y 4 del Plan indicado. Si bien, se observa la gestión, se recomienda a las áreas tener en cuenta la coherencia entre las actividades programadas y lo indicadores de medición de ejecución, teniendo en cuenta que para este caso se mencionan dos momentos diferentes que son diseño y gestión. Lo anterior, con el fin de que se tenga en cuenta para la formulación de las acciones para la siguiente vigencia. De conformidad con lo indicado se califica como </t>
    </r>
    <r>
      <rPr>
        <b/>
        <sz val="8"/>
        <color theme="1"/>
        <rFont val="Tahoma"/>
        <family val="2"/>
      </rPr>
      <t>"Terminada"</t>
    </r>
    <r>
      <rPr>
        <sz val="8"/>
        <color theme="1"/>
        <rFont val="Tahoma"/>
        <family val="2"/>
      </rPr>
      <t xml:space="preserve">. </t>
    </r>
  </si>
  <si>
    <r>
      <rPr>
        <b/>
        <sz val="8"/>
        <color theme="1"/>
        <rFont val="Tahoma"/>
        <family val="2"/>
      </rPr>
      <t xml:space="preserve">Reporte planeación: </t>
    </r>
    <r>
      <rPr>
        <sz val="8"/>
        <color theme="1"/>
        <rFont val="Tahoma"/>
        <family val="2"/>
      </rPr>
      <t xml:space="preserve">Esta actividad se llevará a cabo a partir del mes de septiembre en el marco de la rendición de cuentas.
</t>
    </r>
    <r>
      <rPr>
        <b/>
        <sz val="8"/>
        <color theme="1"/>
        <rFont val="Tahoma"/>
        <family val="2"/>
      </rPr>
      <t xml:space="preserve">Análisis OCI: </t>
    </r>
    <r>
      <rPr>
        <sz val="8"/>
        <color theme="1"/>
        <rFont val="Tahoma"/>
        <family val="2"/>
      </rPr>
      <t xml:space="preserve">Se califica </t>
    </r>
    <r>
      <rPr>
        <b/>
        <sz val="8"/>
        <color theme="1"/>
        <rFont val="Tahoma"/>
        <family val="2"/>
      </rPr>
      <t xml:space="preserve">en proceso. </t>
    </r>
  </si>
  <si>
    <t>1. Se adjunta la trazabilidad de las solicitudes de capacitación en temas se SARLAFT y las respuestas emitidas.
2. Se adjunta la trazabilidad y divulgación de las piezas graficas por parte de Comunicaciones Internas por solicitud del área de Recursos Humanos.
3. Se adjunta evidencia envío de comunicado de cursos y capacitaciones enviado por el área de Recursos Humanos el día 14 de noviembre donde se invita a participar de un curso dictado por el Sena de manera abierta a toda la ciudadanía.
4. Se adjunta evidencias de la capacitación Ley de Transparencia, acceso a la información pública, lineamientos antisoborno y anti-cohecho, y canales de denuncia. - Veeduría Distrital realizada en 20 de octubre de 2023 donde su segundo bloque fue enfocado a lineamientos antisoborno y anti-cohecho con la normatividad y la gestión correspondiente en prevención e identificación de estos riesgos al interior de las entidades. (Por favor verificar diapositivas a partir de la No. 26)</t>
  </si>
  <si>
    <r>
      <rPr>
        <b/>
        <sz val="8"/>
        <color theme="1"/>
        <rFont val="Tahoma"/>
        <family val="2"/>
      </rPr>
      <t xml:space="preserve">Reporte planeación: </t>
    </r>
    <r>
      <rPr>
        <sz val="8"/>
        <color theme="1"/>
        <rFont val="Tahoma"/>
        <family val="2"/>
      </rPr>
      <t xml:space="preserve">En los meses de julio y agosto se llevó a cabo la socialización a través del boletín institucional de los instrumentos para la gestión del riesgo de la entidad.
</t>
    </r>
    <r>
      <rPr>
        <b/>
        <sz val="8"/>
        <color theme="1"/>
        <rFont val="Tahoma"/>
        <family val="2"/>
      </rPr>
      <t xml:space="preserve">Análisis OCI: </t>
    </r>
    <r>
      <rPr>
        <sz val="8"/>
        <color theme="1"/>
        <rFont val="Tahoma"/>
        <family val="2"/>
      </rPr>
      <t xml:space="preserve">Se da cuenta de las tres actividades y del soporte documental de la meta propuesta. Se califica </t>
    </r>
    <r>
      <rPr>
        <b/>
        <sz val="8"/>
        <color theme="1"/>
        <rFont val="Tahoma"/>
        <family val="2"/>
      </rPr>
      <t>terminada.</t>
    </r>
  </si>
  <si>
    <r>
      <rPr>
        <b/>
        <sz val="8"/>
        <color theme="1"/>
        <rFont val="Tahoma"/>
        <family val="2"/>
      </rPr>
      <t xml:space="preserve">Reporte planeación: </t>
    </r>
    <r>
      <rPr>
        <sz val="8"/>
        <color theme="1"/>
        <rFont val="Tahoma"/>
        <family val="2"/>
      </rPr>
      <t xml:space="preserve">En este contexto se llevó coordinó con la Oficina de Control Interno la capacitación sobre Lavado de Activos y Financiación del Terrorismo la cual fue realizada por la Secretaría General de la Alcaldía Mayor.
</t>
    </r>
    <r>
      <rPr>
        <b/>
        <sz val="8"/>
        <color theme="1"/>
        <rFont val="Tahoma"/>
        <family val="2"/>
      </rPr>
      <t xml:space="preserve">Análisis OCI: </t>
    </r>
    <r>
      <rPr>
        <sz val="8"/>
        <color theme="1"/>
        <rFont val="Tahoma"/>
        <family val="2"/>
      </rPr>
      <t>Según los documentos soportes presentados se da cuenta de la charla que recibieron los colaboradores de capital sobre SARLAFT y el riesgo de lavado de activos y financiación del terrorismo. Si bien esto consiste en un acción para el fortalecimiento de la entidad sobre esos temas, también es cierto que la acción propuesta contempla</t>
    </r>
    <r>
      <rPr>
        <i/>
        <sz val="8"/>
        <color theme="1"/>
        <rFont val="Tahoma"/>
        <family val="2"/>
      </rPr>
      <t xml:space="preserve"> Adelantar ejercicios internos para la identificación y documentación de riesgos asociados. </t>
    </r>
    <r>
      <rPr>
        <sz val="8"/>
        <color theme="1"/>
        <rFont val="Tahoma"/>
        <family val="2"/>
      </rPr>
      <t xml:space="preserve">Esto quiere decir que esta pendiente o adelantar esos ejercicios internos o aportar los soportes documentales que permitan evidenciarlos. Por lo anterior se califica </t>
    </r>
    <r>
      <rPr>
        <b/>
        <sz val="8"/>
        <color theme="1"/>
        <rFont val="Tahoma"/>
        <family val="2"/>
      </rPr>
      <t>en proceso.</t>
    </r>
  </si>
  <si>
    <t>Publicar en la  sede electrónica y en la intranet la actualización de la Matriz de Riesgos de Corrupción de la vigencia 2023, para conocimiento de los grupos de interés.</t>
  </si>
  <si>
    <r>
      <rPr>
        <b/>
        <sz val="8"/>
        <color theme="1"/>
        <rFont val="Tahoma"/>
        <family val="2"/>
      </rPr>
      <t xml:space="preserve">Reporte planeación: </t>
    </r>
    <r>
      <rPr>
        <sz val="8"/>
        <color theme="1"/>
        <rFont val="Tahoma"/>
        <family val="2"/>
      </rPr>
      <t xml:space="preserve">Entre los meses de junio y julio se llevó a cabo la actualización de la matriz de riesgos de corrupción la cual fue publicada en el botón de transparencia de la sede electrónica de la entidad.
</t>
    </r>
    <r>
      <rPr>
        <b/>
        <sz val="8"/>
        <color theme="1"/>
        <rFont val="Tahoma"/>
        <family val="2"/>
      </rPr>
      <t xml:space="preserve">Análisis OCI: </t>
    </r>
    <r>
      <rPr>
        <sz val="8"/>
        <color theme="1"/>
        <rFont val="Tahoma"/>
        <family val="2"/>
      </rPr>
      <t xml:space="preserve">Se da cuenta del cumplimiento de la acción formulada. Se califica </t>
    </r>
    <r>
      <rPr>
        <b/>
        <sz val="8"/>
        <color theme="1"/>
        <rFont val="Tahoma"/>
        <family val="2"/>
      </rPr>
      <t xml:space="preserve">terminada. </t>
    </r>
  </si>
  <si>
    <t xml:space="preserve">1. Soportes de ejecución y socialización del seguimiento efectuado al PTEP y MRC con corte a 31 de agosto de 2023. </t>
  </si>
  <si>
    <t>Soportes suministrados
1. Enlace de proyección del contenido asociado a debida diligencia incluido en la política de transparencia. (Aportes incluidos desde la pagina 19 hasta la 26 con relación a la gestión antisoborno. Aportes incluidos desde la pagina 26 hasta la 30 con la propuesta de debida diligencia) 
https://drive.google.com/drive/folders/1rwDXoxtZQcp4TWJ4t1YN6aE2p4rp5gYW
Enlace de la publicación de la Política final realizada por el equipo de Planeación el 15 de diciembre
https://intranet.canalcapital.gov.co/intranet/docdowncc/DocSistema/2023/Pol%C3%AD%C2%ADtica/EPLE-PO-005%20POL%C3%8DTICA%20INTEGRAL%20DE%20TRANSPARENCIA.pdf
2. Correo electrónico de envío de las propuestas al equipo de Planeación para la presentación en el marco del Comité Institucional de Gestión y Desempeño del mes de diciembre</t>
  </si>
  <si>
    <t>Soportes suministrados:
1. Plan de trabajo
2. Acta de la reunión realizada con el equipo de TH - acta del 24 de noviembre
3. Correo electrónico de envío a TH con la propuesta final del consentimiento informado - 4 de diciembre 
4. Modelo de consentimiento informado
5. Solicitud de creación del formato "anexo 4.."
6. Socialización del formato "anexo 4.." al interior del equipo Jurídico
7. Acta de reunión del 26 de diciembre
8. Acta de la reunión de presentación de contenido de debida diligencia a la Jefe Jurídica</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</si>
  <si>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</si>
  <si>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 xml:space="preserve">Dos (2) capacitaciones para los servidores de la entidad relacionadas con en alguna de las temáticas señaladas. 
</t>
  </si>
  <si>
    <r>
      <rPr>
        <b/>
        <sz val="8"/>
        <color theme="1"/>
        <rFont val="Tahoma"/>
        <family val="2"/>
      </rPr>
      <t xml:space="preserve">Reporte Recursos Humanos: </t>
    </r>
    <r>
      <rPr>
        <sz val="8"/>
        <color theme="1"/>
        <rFont val="Tahoma"/>
        <family val="2"/>
      </rPr>
      <t xml:space="preserve">Para esta actividad se realizaron un total de cinco (5) capacitaciones de las cuales son cuatro (4) cualificaciones en atención a la ciudadanía con los siguientes temas: Introducción a lo público, introducción al servicio a la ciudadanía, introducción a las políticas públicas y gestión de peticiones ciudadanas. Además, se adelantó una capacitación de Innovación realizada por la Personería de Bogotá para Canal Capital y adicionalmente se adoptan y divulgan las cartillas de lenguaje incluyente a todos los colaboradores de la entidad.
</t>
    </r>
    <r>
      <rPr>
        <b/>
        <sz val="8"/>
        <color theme="1"/>
        <rFont val="Tahoma"/>
        <family val="2"/>
      </rPr>
      <t xml:space="preserve">Análisis OCI: </t>
    </r>
    <r>
      <rPr>
        <sz val="8"/>
        <color theme="1"/>
        <rFont val="Tahoma"/>
        <family val="2"/>
      </rPr>
      <t xml:space="preserve">De conformidad con los soportes remitidos se evidencia el taller realizado por la Dirección Distrital de Calidad,  sobre formación y cualificación de los servidores en temáticas relacionadas con el mejoramiento del servicio a la ciudadanía, y una capacitación realizada por la Personería de Bogotá en temas de innovación donde desde Recursos Humanos se extendió la convocatoria a todos los colaboradores de Capital. También se ha realizado divulgación por el boletín interno de la cartilla de lenguaje incluyente adoptada en Capital. Por lo anterior, se califica como </t>
    </r>
    <r>
      <rPr>
        <b/>
        <sz val="8"/>
        <color theme="1"/>
        <rFont val="Tahoma"/>
        <family val="2"/>
      </rPr>
      <t>"Terminada".</t>
    </r>
  </si>
  <si>
    <t>Coordinar acciones de formación y cualificación a la auxiliar de atención al ciudadano y auxiliar de correspondencia en materia de leguaje de señas y/o en atención a población en condición de discapacidad.</t>
  </si>
  <si>
    <t>Una (1) actividad realizada en el año</t>
  </si>
  <si>
    <r>
      <rPr>
        <b/>
        <sz val="8"/>
        <color theme="1"/>
        <rFont val="Tahoma"/>
        <family val="2"/>
      </rPr>
      <t xml:space="preserve">Reporte Recursos Humanos: </t>
    </r>
    <r>
      <rPr>
        <sz val="8"/>
        <color theme="1"/>
        <rFont val="Tahoma"/>
        <family val="2"/>
      </rPr>
      <t xml:space="preserve">Para esta actividad se desarrollaron (2) dos cualificaciones de atención al ciudadano dictadas y alineadas con la Dirección Distrital de Calidad del Servicio las cuales tratan temas de atención con enfoque de atención a personas con discapacidad, una de las capacitaciones es cualificación introducción a la ciudadanía donde se habla de atención con enfoque diferencial entre estos personas con discapacidad y las diferentes discapacidades que se pueden presentar, la otra capacitación es la cualificación de atención a la ciudadanía introducción a las Políticas Publicas donde se habló de la Política Publica de discapacidad para el Distrito Capital, adicionalmente para el mes de mayo se tiene programada una capacitación en lenguaje de señas.
</t>
    </r>
    <r>
      <rPr>
        <b/>
        <sz val="8"/>
        <color theme="1"/>
        <rFont val="Tahoma"/>
        <family val="2"/>
      </rPr>
      <t xml:space="preserve">Análisis OCI: </t>
    </r>
    <r>
      <rPr>
        <sz val="8"/>
        <color theme="1"/>
        <rFont val="Tahoma"/>
        <family val="2"/>
      </rPr>
      <t xml:space="preserve">De conformidad con los soportes remitidos se evidencia el taller realizado por la Dirección Distrital de Calidad,  sobre formación y cualificación de los servidores en temáticas relacionadas con el mejoramiento del servicio a la ciudadanía, este taller tuvo un total de 4 sesiones. Por lo anterior, se califica como </t>
    </r>
    <r>
      <rPr>
        <b/>
        <sz val="8"/>
        <color theme="1"/>
        <rFont val="Tahoma"/>
        <family val="2"/>
      </rPr>
      <t>"Terminada".</t>
    </r>
  </si>
  <si>
    <t>Revisar y actualizar en lo pertinente la carta de trato digno al usuario, en cumplimiento del numeral 5 del artículo 7 de la ley 1437 de 2011.</t>
  </si>
  <si>
    <t>Un (1) documento "carta de trato digno" actualizado, publicado y comunicado.</t>
  </si>
  <si>
    <r>
      <t xml:space="preserve">Reporte S. Ciudadano: </t>
    </r>
    <r>
      <rPr>
        <sz val="8"/>
        <color theme="1"/>
        <rFont val="Tahoma"/>
        <family val="2"/>
      </rPr>
      <t xml:space="preserve">Se rediseñó y publico la carta de trato digno en el mes de febrero.
</t>
    </r>
    <r>
      <rPr>
        <b/>
        <sz val="8"/>
        <color theme="1"/>
        <rFont val="Tahoma"/>
        <family val="2"/>
      </rPr>
      <t xml:space="preserve">Análisis OCI: </t>
    </r>
    <r>
      <rPr>
        <sz val="8"/>
        <color theme="1"/>
        <rFont val="Tahoma"/>
        <family val="2"/>
      </rPr>
      <t xml:space="preserve">Se procedió a la verificación de los soportes entregados en el marco del seguimiento evidenciando la cadena de correos de revisión y aprobación de la carta de trato digno, la cual se encuentra publicada en la página web de Capital, así mismo, se socializó al interior de la entidad mediante el Boletín No. 5 del 8 de febrero de 2023. 
Teniendo en cuenta lo anterior, así como la fecha de terminación programada y las actividades formuladas, se califica la acción como </t>
    </r>
    <r>
      <rPr>
        <b/>
        <sz val="8"/>
        <color theme="1"/>
        <rFont val="Tahoma"/>
        <family val="2"/>
      </rPr>
      <t>"Terminada"</t>
    </r>
    <r>
      <rPr>
        <sz val="8"/>
        <color theme="1"/>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</si>
</sst>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8">
    <font>
      <sz val="11"/>
      <color theme="1"/>
      <name val="Calibri"/>
      <family val="2"/>
      <scheme val="minor"/>
    </font>
    <font>
      <sz val="11"/>
      <color theme="1"/>
      <name val="Calibri"/>
      <family val="2"/>
      <scheme val="minor"/>
    </font>
    <font>
      <sz val="10"/>
      <name val="Arial"/>
      <family val="2"/>
    </font>
    <font>
      <u/>
      <sz val="10"/>
      <color theme="10"/>
      <name val="Times New Roman"/>
      <family val="1"/>
    </font>
    <font>
      <b/>
      <sz val="9"/>
      <color theme="0"/>
      <name val="Tahoma"/>
      <family val="2"/>
    </font>
    <font>
      <b/>
      <sz val="8"/>
      <color theme="1"/>
      <name val="Tahoma"/>
      <family val="2"/>
    </font>
    <font>
      <b/>
      <i/>
      <sz val="8"/>
      <color theme="1"/>
      <name val="Tahoma"/>
      <family val="2"/>
    </font>
    <font>
      <sz val="8"/>
      <name val="Tahoma"/>
      <family val="2"/>
    </font>
    <font>
      <b/>
      <i/>
      <sz val="8"/>
      <color rgb="FF000000"/>
      <name val="Tahoma"/>
      <family val="2"/>
    </font>
    <font>
      <b/>
      <i/>
      <sz val="8"/>
      <name val="Tahoma"/>
      <family val="2"/>
    </font>
    <font>
      <sz val="8"/>
      <color theme="1"/>
      <name val="Tahoma"/>
      <family val="2"/>
    </font>
    <font>
      <b/>
      <sz val="8"/>
      <name val="Tahoma"/>
      <family val="2"/>
    </font>
    <font>
      <b/>
      <sz val="10"/>
      <color theme="1"/>
      <name val="Tahoma"/>
      <family val="2"/>
    </font>
    <font>
      <b/>
      <sz val="8"/>
      <color indexed="59"/>
      <name val="Tahoma"/>
      <family val="2"/>
    </font>
    <font>
      <sz val="8"/>
      <color indexed="8"/>
      <name val="Tahoma"/>
      <family val="2"/>
    </font>
    <font>
      <b/>
      <u/>
      <sz val="8"/>
      <color theme="0"/>
      <name val="Tahoma"/>
      <family val="2"/>
    </font>
    <font>
      <b/>
      <sz val="8"/>
      <color indexed="8"/>
      <name val="Tahoma"/>
      <family val="2"/>
    </font>
    <font>
      <b/>
      <sz val="11"/>
      <color theme="0"/>
      <name val="Calibri"/>
      <family val="2"/>
      <scheme val="minor"/>
    </font>
    <font>
      <b/>
      <sz val="11"/>
      <color theme="1"/>
      <name val="Calibri"/>
      <family val="2"/>
      <scheme val="minor"/>
    </font>
    <font>
      <b/>
      <sz val="12"/>
      <color theme="1"/>
      <name val="Calibri"/>
      <family val="2"/>
      <scheme val="minor"/>
    </font>
    <font>
      <sz val="8"/>
      <color rgb="FF000000"/>
      <name val="Tahoma"/>
      <family val="2"/>
    </font>
    <font>
      <b/>
      <sz val="8"/>
      <color rgb="FF000000"/>
      <name val="Tahoma"/>
      <family val="2"/>
    </font>
    <font>
      <i/>
      <sz val="8"/>
      <color theme="1"/>
      <name val="Tahoma"/>
      <family val="2"/>
    </font>
    <font>
      <b/>
      <sz val="8"/>
      <color theme="0"/>
      <name val="Tahoma"/>
      <family val="2"/>
    </font>
    <font>
      <sz val="7"/>
      <color rgb="FF000000"/>
      <name val="Docs-Tahoma"/>
    </font>
    <font>
      <u/>
      <sz val="11"/>
      <color theme="10"/>
      <name val="Calibri"/>
      <family val="2"/>
      <scheme val="minor"/>
    </font>
    <font>
      <i/>
      <sz val="8"/>
      <color rgb="FF000000"/>
      <name val="Tahoma"/>
      <family val="2"/>
    </font>
    <font>
      <i/>
      <sz val="8"/>
      <name val="Tahoma"/>
      <family val="2"/>
    </font>
  </fonts>
  <fills count="16">
    <fill>
      <patternFill patternType="none"/>
    </fill>
    <fill>
      <patternFill patternType="gray125"/>
    </fill>
    <fill>
      <patternFill patternType="solid">
        <fgColor indexed="9"/>
        <bgColor indexed="64"/>
      </patternFill>
    </fill>
    <fill>
      <patternFill patternType="solid">
        <fgColor rgb="FF24193F"/>
        <bgColor indexed="64"/>
      </patternFill>
    </fill>
    <fill>
      <patternFill patternType="solid">
        <fgColor rgb="FFA693D5"/>
        <bgColor indexed="64"/>
      </patternFill>
    </fill>
    <fill>
      <patternFill patternType="solid">
        <fgColor rgb="FF422E76"/>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3" tint="-0.249977111117893"/>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1" fillId="0" borderId="0"/>
    <xf numFmtId="0" fontId="25" fillId="0" borderId="0" applyNumberFormat="0" applyFill="0" applyBorder="0" applyAlignment="0" applyProtection="0"/>
  </cellStyleXfs>
  <cellXfs count="260">
    <xf numFmtId="0" fontId="0" fillId="0" borderId="0" xfId="0"/>
    <xf numFmtId="0" fontId="7" fillId="0" borderId="5" xfId="0" applyFont="1" applyBorder="1" applyAlignment="1">
      <alignment horizontal="center" vertical="center" wrapText="1"/>
    </xf>
    <xf numFmtId="165" fontId="7" fillId="0" borderId="5"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13" xfId="0" applyFont="1" applyBorder="1" applyAlignment="1">
      <alignment horizontal="center" vertical="center" wrapText="1"/>
    </xf>
    <xf numFmtId="165" fontId="7" fillId="0" borderId="13" xfId="0" applyNumberFormat="1" applyFont="1" applyBorder="1" applyAlignment="1">
      <alignment horizontal="center" vertical="center" wrapText="1"/>
    </xf>
    <xf numFmtId="0" fontId="10" fillId="0" borderId="0" xfId="0" applyFont="1" applyAlignment="1">
      <alignment horizontal="center"/>
    </xf>
    <xf numFmtId="0" fontId="10" fillId="0" borderId="0" xfId="0" applyFont="1"/>
    <xf numFmtId="0" fontId="10" fillId="0" borderId="0" xfId="0" applyFont="1" applyAlignment="1">
      <alignment horizontal="center" vertical="center"/>
    </xf>
    <xf numFmtId="0" fontId="12" fillId="0" borderId="10" xfId="0" applyFont="1" applyBorder="1" applyAlignment="1">
      <alignment vertical="center"/>
    </xf>
    <xf numFmtId="0" fontId="10" fillId="0" borderId="10" xfId="0" applyFont="1" applyBorder="1"/>
    <xf numFmtId="0" fontId="7" fillId="4" borderId="5" xfId="0" applyFont="1" applyFill="1" applyBorder="1" applyAlignment="1">
      <alignment horizontal="center" vertical="center" wrapText="1"/>
    </xf>
    <xf numFmtId="164" fontId="6" fillId="0" borderId="5"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0" fontId="7" fillId="4" borderId="13" xfId="0" applyFont="1" applyFill="1" applyBorder="1" applyAlignment="1">
      <alignment horizontal="center" vertical="center" wrapText="1"/>
    </xf>
    <xf numFmtId="164" fontId="6" fillId="0" borderId="13"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applyAlignment="1">
      <alignment horizontal="center" vertical="center"/>
    </xf>
    <xf numFmtId="0" fontId="10" fillId="0" borderId="13" xfId="0" applyFont="1" applyBorder="1" applyAlignment="1">
      <alignment horizontal="center" vertical="center"/>
    </xf>
    <xf numFmtId="0" fontId="13" fillId="2" borderId="0" xfId="2" applyFont="1" applyFill="1" applyAlignment="1">
      <alignment horizontal="center" vertical="center" wrapText="1"/>
    </xf>
    <xf numFmtId="0" fontId="7" fillId="0" borderId="0" xfId="2" applyFont="1" applyAlignment="1">
      <alignment horizontal="center"/>
    </xf>
    <xf numFmtId="0" fontId="14" fillId="2" borderId="0" xfId="2" applyFont="1" applyFill="1" applyAlignment="1">
      <alignment horizontal="center" vertical="top" wrapText="1"/>
    </xf>
    <xf numFmtId="0" fontId="1" fillId="0" borderId="0" xfId="4"/>
    <xf numFmtId="0" fontId="17" fillId="3" borderId="7" xfId="4" applyFont="1" applyFill="1" applyBorder="1"/>
    <xf numFmtId="0" fontId="17" fillId="3" borderId="17" xfId="4" applyFont="1" applyFill="1" applyBorder="1"/>
    <xf numFmtId="0" fontId="17" fillId="3" borderId="18" xfId="4" applyFont="1" applyFill="1" applyBorder="1"/>
    <xf numFmtId="0" fontId="18" fillId="0" borderId="2" xfId="4" applyFont="1" applyBorder="1" applyAlignment="1">
      <alignment horizontal="center" vertical="center" wrapText="1"/>
    </xf>
    <xf numFmtId="0" fontId="1" fillId="0" borderId="3" xfId="4" applyBorder="1" applyAlignment="1">
      <alignment vertical="center" wrapText="1"/>
    </xf>
    <xf numFmtId="0" fontId="1" fillId="0" borderId="42" xfId="4" applyBorder="1"/>
    <xf numFmtId="0" fontId="1" fillId="0" borderId="13" xfId="4" applyBorder="1"/>
    <xf numFmtId="0" fontId="1" fillId="5" borderId="13" xfId="4" applyFill="1" applyBorder="1"/>
    <xf numFmtId="0" fontId="1" fillId="0" borderId="14" xfId="4" applyBorder="1"/>
    <xf numFmtId="0" fontId="1" fillId="0" borderId="40" xfId="4" applyBorder="1"/>
    <xf numFmtId="0" fontId="1" fillId="0" borderId="2" xfId="4" applyBorder="1"/>
    <xf numFmtId="0" fontId="1" fillId="0" borderId="43" xfId="4" applyBorder="1"/>
    <xf numFmtId="0" fontId="1" fillId="0" borderId="44" xfId="4" applyBorder="1" applyAlignment="1">
      <alignment vertical="center"/>
    </xf>
    <xf numFmtId="0" fontId="18" fillId="0" borderId="5" xfId="4" applyFont="1" applyBorder="1" applyAlignment="1">
      <alignment horizontal="center" vertical="center" wrapText="1"/>
    </xf>
    <xf numFmtId="0" fontId="1" fillId="0" borderId="6" xfId="4" applyBorder="1" applyAlignment="1">
      <alignment vertical="center" wrapText="1"/>
    </xf>
    <xf numFmtId="0" fontId="1" fillId="0" borderId="41" xfId="4" applyBorder="1"/>
    <xf numFmtId="0" fontId="1" fillId="0" borderId="5" xfId="4" applyBorder="1"/>
    <xf numFmtId="0" fontId="1" fillId="5" borderId="5" xfId="4" applyFill="1" applyBorder="1"/>
    <xf numFmtId="0" fontId="1" fillId="0" borderId="6" xfId="4" applyBorder="1"/>
    <xf numFmtId="0" fontId="1" fillId="0" borderId="45" xfId="4" applyBorder="1"/>
    <xf numFmtId="0" fontId="1" fillId="0" borderId="46" xfId="4" applyBorder="1" applyAlignment="1">
      <alignment vertical="center" wrapText="1"/>
    </xf>
    <xf numFmtId="0" fontId="18" fillId="0" borderId="20" xfId="4" applyFont="1" applyBorder="1" applyAlignment="1">
      <alignment horizontal="center" vertical="center" wrapText="1"/>
    </xf>
    <xf numFmtId="0" fontId="1" fillId="0" borderId="21" xfId="4" applyBorder="1" applyAlignment="1">
      <alignment vertical="center" wrapText="1"/>
    </xf>
    <xf numFmtId="0" fontId="1" fillId="0" borderId="19" xfId="4" applyBorder="1"/>
    <xf numFmtId="0" fontId="1" fillId="0" borderId="20" xfId="4" applyBorder="1"/>
    <xf numFmtId="0" fontId="1" fillId="5" borderId="20" xfId="4" applyFill="1" applyBorder="1"/>
    <xf numFmtId="0" fontId="1" fillId="0" borderId="21" xfId="4" applyBorder="1"/>
    <xf numFmtId="0" fontId="1" fillId="0" borderId="31" xfId="4" applyBorder="1"/>
    <xf numFmtId="0" fontId="1" fillId="0" borderId="47" xfId="4" applyBorder="1" applyAlignment="1">
      <alignment vertical="center"/>
    </xf>
    <xf numFmtId="0" fontId="1" fillId="5" borderId="2" xfId="4" applyFill="1" applyBorder="1"/>
    <xf numFmtId="0" fontId="1" fillId="0" borderId="3" xfId="4" applyBorder="1"/>
    <xf numFmtId="0" fontId="1" fillId="0" borderId="33" xfId="4" applyBorder="1"/>
    <xf numFmtId="0" fontId="1" fillId="0" borderId="46" xfId="4" applyBorder="1" applyAlignment="1">
      <alignment vertical="center"/>
    </xf>
    <xf numFmtId="0" fontId="1" fillId="0" borderId="46" xfId="4" applyBorder="1" applyAlignment="1">
      <alignment horizontal="left" vertical="center" wrapText="1"/>
    </xf>
    <xf numFmtId="0" fontId="18" fillId="0" borderId="17" xfId="4" applyFont="1" applyBorder="1" applyAlignment="1">
      <alignment horizontal="center" vertical="center" wrapText="1"/>
    </xf>
    <xf numFmtId="0" fontId="1" fillId="0" borderId="18" xfId="4" applyBorder="1" applyAlignment="1">
      <alignment vertical="center" wrapText="1"/>
    </xf>
    <xf numFmtId="0" fontId="1" fillId="0" borderId="48" xfId="4" applyBorder="1"/>
    <xf numFmtId="0" fontId="1" fillId="0" borderId="17" xfId="4" applyBorder="1"/>
    <xf numFmtId="0" fontId="1" fillId="5" borderId="17" xfId="4" applyFill="1" applyBorder="1"/>
    <xf numFmtId="0" fontId="1" fillId="0" borderId="18" xfId="4" applyBorder="1"/>
    <xf numFmtId="0" fontId="1" fillId="0" borderId="49" xfId="4" applyBorder="1"/>
    <xf numFmtId="0" fontId="1" fillId="0" borderId="50" xfId="4" applyBorder="1" applyAlignment="1">
      <alignment vertical="center" wrapText="1"/>
    </xf>
    <xf numFmtId="0" fontId="1" fillId="0" borderId="38" xfId="4" applyBorder="1"/>
    <xf numFmtId="0" fontId="1" fillId="0" borderId="50" xfId="4" applyBorder="1" applyAlignment="1">
      <alignment vertical="center"/>
    </xf>
    <xf numFmtId="0" fontId="1" fillId="5" borderId="3" xfId="4" applyFill="1" applyBorder="1"/>
    <xf numFmtId="0" fontId="1" fillId="5" borderId="18" xfId="4" applyFill="1" applyBorder="1"/>
    <xf numFmtId="0" fontId="1" fillId="5" borderId="48" xfId="4" applyFill="1" applyBorder="1"/>
    <xf numFmtId="0" fontId="1" fillId="5" borderId="49" xfId="4" applyFill="1" applyBorder="1"/>
    <xf numFmtId="0" fontId="1" fillId="0" borderId="0" xfId="4" applyAlignment="1">
      <alignment horizontal="center"/>
    </xf>
    <xf numFmtId="0" fontId="1" fillId="0" borderId="0" xfId="4" applyAlignment="1">
      <alignment vertical="center"/>
    </xf>
    <xf numFmtId="0" fontId="10" fillId="0" borderId="13" xfId="0" applyFont="1" applyBorder="1" applyAlignment="1">
      <alignment horizontal="center" vertical="center" wrapText="1"/>
    </xf>
    <xf numFmtId="15" fontId="10" fillId="0" borderId="13" xfId="0" applyNumberFormat="1" applyFont="1" applyBorder="1" applyAlignment="1">
      <alignment horizontal="center" vertical="center"/>
    </xf>
    <xf numFmtId="0" fontId="14" fillId="2" borderId="13" xfId="2" applyFont="1" applyFill="1" applyBorder="1" applyAlignment="1">
      <alignment horizontal="center" vertical="center" wrapText="1"/>
    </xf>
    <xf numFmtId="9" fontId="14" fillId="2" borderId="13" xfId="1"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0" fontId="16" fillId="6" borderId="13" xfId="2" applyFont="1" applyFill="1" applyBorder="1" applyAlignment="1">
      <alignment horizontal="center" vertical="center" wrapText="1"/>
    </xf>
    <xf numFmtId="0" fontId="14" fillId="2" borderId="13" xfId="2" applyFont="1" applyFill="1" applyBorder="1" applyAlignment="1">
      <alignment horizontal="left" vertical="center" wrapText="1"/>
    </xf>
    <xf numFmtId="0" fontId="16" fillId="2" borderId="13" xfId="2" applyFont="1" applyFill="1" applyBorder="1" applyAlignment="1">
      <alignment horizontal="left" vertical="center" wrapText="1"/>
    </xf>
    <xf numFmtId="0" fontId="5" fillId="0" borderId="5" xfId="0" applyFont="1" applyBorder="1" applyAlignment="1">
      <alignment horizontal="justify" vertical="center" wrapText="1"/>
    </xf>
    <xf numFmtId="0" fontId="10" fillId="0" borderId="5" xfId="0" applyFont="1" applyBorder="1" applyAlignment="1">
      <alignment horizontal="justify" vertical="center" wrapText="1"/>
    </xf>
    <xf numFmtId="15" fontId="10" fillId="0" borderId="42" xfId="0" applyNumberFormat="1" applyFont="1" applyBorder="1" applyAlignment="1">
      <alignment horizontal="center" vertical="center"/>
    </xf>
    <xf numFmtId="9" fontId="7" fillId="0" borderId="2" xfId="1" applyFont="1" applyBorder="1" applyAlignment="1">
      <alignment horizontal="center" vertical="center" wrapText="1"/>
    </xf>
    <xf numFmtId="9" fontId="7" fillId="0" borderId="5" xfId="1" applyFont="1" applyBorder="1" applyAlignment="1">
      <alignment horizontal="center" vertical="center" wrapText="1"/>
    </xf>
    <xf numFmtId="9" fontId="10" fillId="0" borderId="0" xfId="1" applyFont="1"/>
    <xf numFmtId="0" fontId="16" fillId="11" borderId="7" xfId="2" applyFont="1" applyFill="1" applyBorder="1" applyAlignment="1">
      <alignment horizontal="center" vertical="center" wrapText="1"/>
    </xf>
    <xf numFmtId="0" fontId="16" fillId="11" borderId="17" xfId="2" applyFont="1" applyFill="1" applyBorder="1" applyAlignment="1">
      <alignment horizontal="center" vertical="center" wrapText="1"/>
    </xf>
    <xf numFmtId="0" fontId="16" fillId="11" borderId="18" xfId="2" applyFont="1" applyFill="1" applyBorder="1" applyAlignment="1">
      <alignment horizontal="center" vertical="center" wrapText="1"/>
    </xf>
    <xf numFmtId="0" fontId="16" fillId="10" borderId="7" xfId="2" applyFont="1" applyFill="1" applyBorder="1" applyAlignment="1">
      <alignment horizontal="center" vertical="center" wrapText="1"/>
    </xf>
    <xf numFmtId="0" fontId="16" fillId="10" borderId="17" xfId="2" applyFont="1" applyFill="1" applyBorder="1" applyAlignment="1">
      <alignment horizontal="center" vertical="center" wrapText="1"/>
    </xf>
    <xf numFmtId="0" fontId="16" fillId="10" borderId="18" xfId="2" applyFont="1" applyFill="1" applyBorder="1" applyAlignment="1">
      <alignment horizontal="center" vertical="center" wrapText="1"/>
    </xf>
    <xf numFmtId="0" fontId="23" fillId="12" borderId="13" xfId="2" applyFont="1" applyFill="1" applyBorder="1" applyAlignment="1">
      <alignment horizontal="center" vertical="center" wrapText="1"/>
    </xf>
    <xf numFmtId="0" fontId="20" fillId="2" borderId="13" xfId="2" applyFont="1" applyFill="1" applyBorder="1" applyAlignment="1">
      <alignment horizontal="justify" vertical="justify" wrapText="1"/>
    </xf>
    <xf numFmtId="0" fontId="10" fillId="0" borderId="5" xfId="0" applyFont="1" applyBorder="1" applyAlignment="1">
      <alignment vertical="center" wrapText="1"/>
    </xf>
    <xf numFmtId="0" fontId="10" fillId="0" borderId="55" xfId="0" applyFont="1" applyBorder="1" applyAlignment="1">
      <alignment horizontal="center" vertical="center" wrapText="1"/>
    </xf>
    <xf numFmtId="0" fontId="10" fillId="0" borderId="45" xfId="0" applyFont="1" applyBorder="1" applyAlignment="1">
      <alignment horizontal="center" vertical="center"/>
    </xf>
    <xf numFmtId="0" fontId="10" fillId="0" borderId="45" xfId="0" applyFont="1" applyBorder="1" applyAlignment="1">
      <alignment horizontal="center" vertical="center" wrapText="1"/>
    </xf>
    <xf numFmtId="0" fontId="5" fillId="10" borderId="15" xfId="0" applyFont="1" applyFill="1" applyBorder="1" applyAlignment="1">
      <alignment horizontal="center" vertical="center" wrapText="1"/>
    </xf>
    <xf numFmtId="9" fontId="5" fillId="10" borderId="15" xfId="1" applyFont="1" applyFill="1" applyBorder="1" applyAlignment="1">
      <alignment horizontal="center" vertical="center" wrapText="1"/>
    </xf>
    <xf numFmtId="0" fontId="5" fillId="10" borderId="15" xfId="0" applyFont="1" applyFill="1" applyBorder="1" applyAlignment="1">
      <alignment horizontal="center" vertical="center"/>
    </xf>
    <xf numFmtId="0" fontId="5" fillId="10" borderId="29" xfId="0" applyFont="1" applyFill="1" applyBorder="1" applyAlignment="1">
      <alignment horizontal="center" vertical="center" wrapText="1"/>
    </xf>
    <xf numFmtId="0" fontId="10" fillId="0" borderId="10" xfId="0" applyFont="1" applyBorder="1" applyAlignment="1">
      <alignment horizontal="center" vertical="center"/>
    </xf>
    <xf numFmtId="15" fontId="5" fillId="10" borderId="24" xfId="0" applyNumberFormat="1" applyFont="1" applyFill="1" applyBorder="1" applyAlignment="1">
      <alignment horizontal="center" vertical="center" wrapText="1"/>
    </xf>
    <xf numFmtId="0" fontId="5" fillId="13" borderId="5" xfId="0" applyFont="1" applyFill="1" applyBorder="1" applyAlignment="1">
      <alignment horizontal="justify" vertical="center" wrapText="1"/>
    </xf>
    <xf numFmtId="0" fontId="10" fillId="13" borderId="5" xfId="0" applyFont="1" applyFill="1" applyBorder="1" applyAlignment="1">
      <alignment horizontal="justify" vertical="center" wrapText="1"/>
    </xf>
    <xf numFmtId="0" fontId="10" fillId="0" borderId="5" xfId="0" applyFont="1"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center"/>
    </xf>
    <xf numFmtId="9" fontId="10" fillId="0" borderId="0" xfId="1" applyFont="1" applyAlignment="1">
      <alignment horizontal="center" vertical="center"/>
    </xf>
    <xf numFmtId="9" fontId="10" fillId="0" borderId="13" xfId="1" applyFont="1" applyBorder="1" applyAlignment="1">
      <alignment horizontal="center" vertical="center"/>
    </xf>
    <xf numFmtId="0" fontId="10" fillId="0" borderId="5" xfId="0" applyFont="1" applyBorder="1" applyAlignment="1">
      <alignment horizontal="left" vertical="center" wrapText="1"/>
    </xf>
    <xf numFmtId="15" fontId="10" fillId="13" borderId="42" xfId="0" applyNumberFormat="1" applyFont="1" applyFill="1" applyBorder="1" applyAlignment="1">
      <alignment horizontal="center" vertical="center"/>
    </xf>
    <xf numFmtId="9" fontId="7" fillId="13" borderId="5" xfId="1" applyFont="1" applyFill="1" applyBorder="1" applyAlignment="1">
      <alignment horizontal="center" vertical="center" wrapText="1"/>
    </xf>
    <xf numFmtId="0" fontId="10" fillId="13" borderId="13" xfId="0" applyFont="1" applyFill="1" applyBorder="1" applyAlignment="1">
      <alignment horizontal="center" vertical="center" wrapText="1"/>
    </xf>
    <xf numFmtId="0" fontId="10" fillId="13" borderId="45" xfId="0" applyFont="1" applyFill="1" applyBorder="1" applyAlignment="1">
      <alignment horizontal="center" vertical="center"/>
    </xf>
    <xf numFmtId="0" fontId="10" fillId="13" borderId="45" xfId="0" applyFont="1" applyFill="1" applyBorder="1" applyAlignment="1">
      <alignment horizontal="center" vertical="center" wrapText="1"/>
    </xf>
    <xf numFmtId="0" fontId="10" fillId="0" borderId="5" xfId="0" applyFont="1" applyBorder="1" applyAlignment="1">
      <alignment horizontal="center" vertical="center" wrapText="1"/>
    </xf>
    <xf numFmtId="0" fontId="24" fillId="0" borderId="5" xfId="0" applyFont="1" applyBorder="1" applyAlignment="1">
      <alignment vertical="center"/>
    </xf>
    <xf numFmtId="0" fontId="25" fillId="0" borderId="5" xfId="5" applyBorder="1" applyAlignment="1">
      <alignment horizontal="left" vertical="center" wrapText="1"/>
    </xf>
    <xf numFmtId="9" fontId="10" fillId="0" borderId="13" xfId="1" applyFont="1" applyFill="1" applyBorder="1" applyAlignment="1">
      <alignment horizontal="center" vertical="center"/>
    </xf>
    <xf numFmtId="0" fontId="5" fillId="0" borderId="5" xfId="0" applyFont="1" applyBorder="1" applyAlignment="1">
      <alignment horizontal="left" vertical="center" wrapText="1"/>
    </xf>
    <xf numFmtId="165" fontId="7" fillId="0" borderId="56" xfId="0" applyNumberFormat="1" applyFont="1" applyBorder="1" applyAlignment="1">
      <alignment horizontal="center" vertical="center" wrapText="1"/>
    </xf>
    <xf numFmtId="165" fontId="7" fillId="0" borderId="55" xfId="0" applyNumberFormat="1" applyFont="1" applyBorder="1" applyAlignment="1">
      <alignment horizontal="center" vertical="center" wrapText="1"/>
    </xf>
    <xf numFmtId="165" fontId="7" fillId="0" borderId="45" xfId="0" applyNumberFormat="1" applyFont="1" applyBorder="1" applyAlignment="1">
      <alignment horizontal="center" vertical="center" wrapText="1"/>
    </xf>
    <xf numFmtId="14" fontId="7" fillId="0" borderId="45" xfId="0" applyNumberFormat="1" applyFont="1" applyBorder="1" applyAlignment="1">
      <alignment horizontal="center" vertical="center" wrapText="1"/>
    </xf>
    <xf numFmtId="0" fontId="12" fillId="0" borderId="34" xfId="0" applyFont="1" applyBorder="1" applyAlignment="1">
      <alignment vertical="center"/>
    </xf>
    <xf numFmtId="15" fontId="5" fillId="11" borderId="23" xfId="0" applyNumberFormat="1" applyFont="1" applyFill="1" applyBorder="1" applyAlignment="1">
      <alignment horizontal="center" vertical="center" wrapText="1"/>
    </xf>
    <xf numFmtId="0" fontId="5" fillId="11" borderId="8" xfId="0" applyFont="1" applyFill="1" applyBorder="1" applyAlignment="1">
      <alignment horizontal="center" vertical="center" wrapText="1"/>
    </xf>
    <xf numFmtId="9" fontId="5" fillId="11" borderId="8" xfId="1" applyFont="1" applyFill="1" applyBorder="1" applyAlignment="1">
      <alignment horizontal="center" vertical="center" wrapText="1"/>
    </xf>
    <xf numFmtId="0" fontId="5" fillId="11" borderId="9" xfId="0" applyFont="1" applyFill="1" applyBorder="1" applyAlignment="1">
      <alignment horizontal="center" vertical="center" wrapText="1"/>
    </xf>
    <xf numFmtId="15" fontId="5" fillId="8" borderId="11"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9" fontId="5" fillId="8" borderId="8" xfId="1" applyFont="1" applyFill="1" applyBorder="1" applyAlignment="1">
      <alignment horizontal="center" vertical="center" wrapText="1"/>
    </xf>
    <xf numFmtId="0" fontId="5" fillId="8" borderId="58" xfId="0" applyFont="1" applyFill="1" applyBorder="1" applyAlignment="1">
      <alignment horizontal="center" vertical="center" wrapText="1"/>
    </xf>
    <xf numFmtId="0" fontId="10" fillId="0" borderId="13" xfId="0" applyFont="1" applyBorder="1" applyAlignment="1">
      <alignment horizontal="justify" vertical="center" wrapText="1"/>
    </xf>
    <xf numFmtId="0" fontId="10" fillId="0" borderId="42" xfId="0" applyFont="1" applyBorder="1" applyAlignment="1">
      <alignment horizontal="justify" vertical="center" wrapText="1"/>
    </xf>
    <xf numFmtId="15" fontId="10" fillId="0" borderId="5" xfId="0" applyNumberFormat="1" applyFont="1" applyBorder="1" applyAlignment="1">
      <alignment horizontal="center" vertical="center"/>
    </xf>
    <xf numFmtId="9" fontId="7" fillId="0" borderId="13" xfId="1" applyFont="1" applyBorder="1" applyAlignment="1">
      <alignment horizontal="center" vertical="center" wrapText="1"/>
    </xf>
    <xf numFmtId="14" fontId="23" fillId="12" borderId="5" xfId="0" applyNumberFormat="1" applyFont="1" applyFill="1" applyBorder="1" applyAlignment="1">
      <alignment horizontal="center" vertical="center" wrapText="1"/>
    </xf>
    <xf numFmtId="15" fontId="10" fillId="13" borderId="13" xfId="0" applyNumberFormat="1" applyFont="1" applyFill="1" applyBorder="1" applyAlignment="1">
      <alignment horizontal="center" vertical="center"/>
    </xf>
    <xf numFmtId="0" fontId="10" fillId="13" borderId="5" xfId="0" applyFont="1" applyFill="1" applyBorder="1" applyAlignment="1">
      <alignment horizontal="left" vertical="center" wrapText="1"/>
    </xf>
    <xf numFmtId="0" fontId="10" fillId="13" borderId="5" xfId="0" applyFont="1" applyFill="1" applyBorder="1" applyAlignment="1">
      <alignment horizontal="center" vertical="center"/>
    </xf>
    <xf numFmtId="9" fontId="10" fillId="13" borderId="13" xfId="1" applyFont="1" applyFill="1" applyBorder="1" applyAlignment="1">
      <alignment horizontal="center" vertical="center"/>
    </xf>
    <xf numFmtId="0" fontId="10" fillId="13" borderId="13" xfId="0" applyFont="1" applyFill="1" applyBorder="1" applyAlignment="1">
      <alignment horizontal="center" vertical="center"/>
    </xf>
    <xf numFmtId="0" fontId="10" fillId="13" borderId="5" xfId="0" applyFont="1" applyFill="1" applyBorder="1" applyAlignment="1">
      <alignment horizontal="center" vertical="center" wrapText="1"/>
    </xf>
    <xf numFmtId="15" fontId="7" fillId="13" borderId="5" xfId="0" applyNumberFormat="1" applyFont="1" applyFill="1" applyBorder="1" applyAlignment="1">
      <alignment horizontal="center" vertical="center" wrapText="1"/>
    </xf>
    <xf numFmtId="165" fontId="7" fillId="13" borderId="5" xfId="0" applyNumberFormat="1" applyFont="1" applyFill="1" applyBorder="1" applyAlignment="1">
      <alignment horizontal="center" vertical="center" wrapText="1"/>
    </xf>
    <xf numFmtId="14" fontId="7" fillId="13" borderId="5" xfId="0" applyNumberFormat="1" applyFont="1" applyFill="1" applyBorder="1" applyAlignment="1">
      <alignment horizontal="center" vertical="center" wrapText="1"/>
    </xf>
    <xf numFmtId="9" fontId="7" fillId="13" borderId="13" xfId="1" applyFont="1" applyFill="1" applyBorder="1" applyAlignment="1">
      <alignment horizontal="center" vertical="center" wrapText="1"/>
    </xf>
    <xf numFmtId="15" fontId="10" fillId="0" borderId="41" xfId="0" applyNumberFormat="1" applyFont="1" applyBorder="1" applyAlignment="1">
      <alignment horizontal="center" vertical="center"/>
    </xf>
    <xf numFmtId="0" fontId="10" fillId="13" borderId="5" xfId="0" applyFont="1" applyFill="1" applyBorder="1" applyAlignment="1">
      <alignment horizontal="left" vertical="center"/>
    </xf>
    <xf numFmtId="0" fontId="5" fillId="0" borderId="13" xfId="0" applyFont="1" applyBorder="1" applyAlignment="1">
      <alignment horizontal="justify" vertical="center" wrapText="1"/>
    </xf>
    <xf numFmtId="165" fontId="23" fillId="14" borderId="5" xfId="0" applyNumberFormat="1" applyFont="1" applyFill="1" applyBorder="1" applyAlignment="1">
      <alignment horizontal="center" vertical="center" wrapText="1"/>
    </xf>
    <xf numFmtId="15" fontId="10" fillId="13" borderId="5" xfId="0" applyNumberFormat="1" applyFont="1" applyFill="1" applyBorder="1" applyAlignment="1">
      <alignment horizontal="center" vertical="center"/>
    </xf>
    <xf numFmtId="9" fontId="10" fillId="13" borderId="5" xfId="1" applyFont="1" applyFill="1" applyBorder="1" applyAlignment="1">
      <alignment horizontal="center" vertical="center"/>
    </xf>
    <xf numFmtId="0" fontId="10" fillId="13" borderId="5" xfId="0" applyFont="1" applyFill="1" applyBorder="1" applyAlignment="1">
      <alignment vertical="center" wrapText="1"/>
    </xf>
    <xf numFmtId="0" fontId="10" fillId="0" borderId="0" xfId="0" applyFont="1" applyAlignment="1">
      <alignment vertical="center" wrapText="1"/>
    </xf>
    <xf numFmtId="164" fontId="26" fillId="0" borderId="5" xfId="0" applyNumberFormat="1" applyFont="1" applyBorder="1" applyAlignment="1">
      <alignment horizontal="center" vertical="center" wrapText="1"/>
    </xf>
    <xf numFmtId="164" fontId="27" fillId="0" borderId="5" xfId="0" applyNumberFormat="1" applyFont="1" applyBorder="1" applyAlignment="1">
      <alignment horizontal="center" vertical="center" wrapText="1"/>
    </xf>
    <xf numFmtId="0" fontId="10" fillId="0" borderId="0" xfId="0" applyFont="1" applyAlignment="1">
      <alignment horizontal="justify" vertical="center" wrapText="1"/>
    </xf>
    <xf numFmtId="9" fontId="7" fillId="0" borderId="20" xfId="1" applyFont="1" applyBorder="1" applyAlignment="1">
      <alignment horizontal="center" vertical="center" wrapText="1"/>
    </xf>
    <xf numFmtId="0" fontId="10" fillId="0" borderId="60" xfId="0" applyFont="1" applyBorder="1" applyAlignment="1">
      <alignment horizontal="center" vertical="center" wrapText="1"/>
    </xf>
    <xf numFmtId="165" fontId="7" fillId="0" borderId="20" xfId="0" applyNumberFormat="1" applyFont="1" applyBorder="1" applyAlignment="1">
      <alignment horizontal="center" vertical="center" wrapText="1"/>
    </xf>
    <xf numFmtId="0" fontId="24" fillId="13" borderId="5" xfId="0" applyFont="1" applyFill="1" applyBorder="1" applyAlignment="1">
      <alignment vertical="center"/>
    </xf>
    <xf numFmtId="0" fontId="10" fillId="0" borderId="5" xfId="0" applyFont="1" applyBorder="1" applyAlignment="1">
      <alignment wrapText="1"/>
    </xf>
    <xf numFmtId="0" fontId="10" fillId="0" borderId="0" xfId="0" applyFont="1" applyAlignment="1">
      <alignment wrapText="1"/>
    </xf>
    <xf numFmtId="0" fontId="20" fillId="0" borderId="5" xfId="0" applyFont="1" applyBorder="1" applyAlignment="1">
      <alignment horizontal="justify" vertical="center" wrapText="1"/>
    </xf>
    <xf numFmtId="0" fontId="25" fillId="13" borderId="5" xfId="5" applyFill="1" applyBorder="1" applyAlignment="1">
      <alignment horizontal="left" vertical="center" wrapText="1"/>
    </xf>
    <xf numFmtId="0" fontId="4" fillId="9" borderId="22" xfId="0" applyFont="1" applyFill="1" applyBorder="1" applyAlignment="1">
      <alignment horizontal="center" vertical="center"/>
    </xf>
    <xf numFmtId="0" fontId="4" fillId="9" borderId="28" xfId="0" applyFont="1" applyFill="1" applyBorder="1" applyAlignment="1">
      <alignment horizontal="center" vertical="center"/>
    </xf>
    <xf numFmtId="0" fontId="4" fillId="9" borderId="28" xfId="0" applyFont="1" applyFill="1" applyBorder="1" applyAlignment="1">
      <alignment horizontal="center" vertical="center" wrapText="1"/>
    </xf>
    <xf numFmtId="0" fontId="4" fillId="9" borderId="29"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9" xfId="0" applyFont="1" applyBorder="1" applyAlignment="1">
      <alignment horizontal="center" vertical="center" wrapText="1"/>
    </xf>
    <xf numFmtId="0" fontId="4" fillId="7" borderId="28" xfId="0" applyFont="1" applyFill="1" applyBorder="1" applyAlignment="1">
      <alignment horizontal="center" vertical="center"/>
    </xf>
    <xf numFmtId="0" fontId="4" fillId="7" borderId="29" xfId="0" applyFont="1" applyFill="1" applyBorder="1" applyAlignment="1">
      <alignment horizontal="center" vertical="center"/>
    </xf>
    <xf numFmtId="0" fontId="4" fillId="15" borderId="24" xfId="0" applyFont="1" applyFill="1" applyBorder="1" applyAlignment="1">
      <alignment horizontal="center" vertical="center"/>
    </xf>
    <xf numFmtId="0" fontId="4" fillId="15" borderId="15" xfId="0" applyFont="1" applyFill="1" applyBorder="1" applyAlignment="1">
      <alignment horizontal="center" vertical="center"/>
    </xf>
    <xf numFmtId="0" fontId="4" fillId="15" borderId="59" xfId="0" applyFont="1" applyFill="1" applyBorder="1" applyAlignment="1">
      <alignment horizontal="center"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7" xfId="0" applyFont="1" applyBorder="1" applyAlignment="1">
      <alignment horizontal="center" vertical="center" wrapText="1"/>
    </xf>
    <xf numFmtId="0" fontId="4" fillId="7" borderId="25" xfId="2" applyFont="1" applyFill="1" applyBorder="1" applyAlignment="1">
      <alignment horizontal="center" vertical="center" wrapText="1"/>
    </xf>
    <xf numFmtId="0" fontId="4" fillId="7" borderId="26" xfId="2" applyFont="1" applyFill="1" applyBorder="1" applyAlignment="1">
      <alignment horizontal="center" vertical="center" wrapText="1"/>
    </xf>
    <xf numFmtId="0" fontId="4" fillId="7" borderId="27" xfId="2" applyFont="1" applyFill="1" applyBorder="1" applyAlignment="1">
      <alignment horizontal="center" vertical="center" wrapText="1"/>
    </xf>
    <xf numFmtId="0" fontId="4" fillId="9" borderId="25" xfId="2" applyFont="1" applyFill="1" applyBorder="1" applyAlignment="1">
      <alignment horizontal="center" vertical="center" wrapText="1"/>
    </xf>
    <xf numFmtId="0" fontId="4" fillId="9" borderId="26" xfId="2" applyFont="1" applyFill="1" applyBorder="1" applyAlignment="1">
      <alignment horizontal="center" vertical="center" wrapText="1"/>
    </xf>
    <xf numFmtId="0" fontId="4" fillId="9" borderId="27" xfId="2" applyFont="1" applyFill="1" applyBorder="1" applyAlignment="1">
      <alignment horizontal="center" vertical="center" wrapText="1"/>
    </xf>
    <xf numFmtId="0" fontId="16" fillId="2" borderId="22" xfId="2" applyFont="1" applyFill="1" applyBorder="1" applyAlignment="1">
      <alignment horizontal="center" vertical="center" wrapText="1"/>
    </xf>
    <xf numFmtId="0" fontId="16" fillId="2" borderId="28" xfId="2" applyFont="1" applyFill="1" applyBorder="1" applyAlignment="1">
      <alignment horizontal="center" vertical="center" wrapText="1"/>
    </xf>
    <xf numFmtId="0" fontId="16" fillId="2" borderId="29" xfId="2" applyFont="1" applyFill="1" applyBorder="1" applyAlignment="1">
      <alignment horizontal="center" vertical="center" wrapText="1"/>
    </xf>
    <xf numFmtId="0" fontId="16" fillId="2" borderId="52" xfId="2" applyFont="1" applyFill="1" applyBorder="1" applyAlignment="1">
      <alignment horizontal="center" vertical="center" wrapText="1"/>
    </xf>
    <xf numFmtId="0" fontId="16" fillId="2" borderId="53" xfId="2" applyFont="1" applyFill="1" applyBorder="1" applyAlignment="1">
      <alignment horizontal="center" vertical="center" wrapText="1"/>
    </xf>
    <xf numFmtId="0" fontId="16" fillId="2" borderId="3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4" fillId="2" borderId="13" xfId="2"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0" fontId="16" fillId="2" borderId="54"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3" fillId="2" borderId="0" xfId="2" applyFont="1" applyFill="1" applyAlignment="1">
      <alignment horizontal="center" vertical="center" wrapText="1"/>
    </xf>
    <xf numFmtId="0" fontId="16" fillId="2" borderId="51"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6" fillId="2" borderId="23"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5" xfId="2" applyFont="1" applyFill="1" applyBorder="1" applyAlignment="1">
      <alignment horizontal="center" vertical="center" wrapText="1"/>
    </xf>
    <xf numFmtId="0" fontId="13" fillId="2" borderId="24" xfId="2" applyFont="1" applyFill="1" applyBorder="1" applyAlignment="1">
      <alignment horizontal="center" vertical="center" wrapText="1"/>
    </xf>
    <xf numFmtId="0" fontId="13" fillId="2" borderId="15"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5" fillId="3" borderId="25" xfId="3" applyFont="1" applyFill="1" applyBorder="1" applyAlignment="1">
      <alignment horizontal="center" vertical="center" wrapText="1"/>
    </xf>
    <xf numFmtId="0" fontId="15" fillId="3" borderId="26" xfId="3" applyFont="1" applyFill="1" applyBorder="1" applyAlignment="1">
      <alignment horizontal="center" vertical="center" wrapText="1"/>
    </xf>
    <xf numFmtId="0" fontId="1" fillId="0" borderId="32" xfId="4" applyBorder="1" applyAlignment="1">
      <alignment horizontal="center"/>
    </xf>
    <xf numFmtId="0" fontId="1" fillId="0" borderId="33" xfId="4" applyBorder="1" applyAlignment="1">
      <alignment horizontal="center"/>
    </xf>
    <xf numFmtId="0" fontId="1" fillId="0" borderId="35" xfId="4" applyBorder="1" applyAlignment="1">
      <alignment horizontal="center"/>
    </xf>
    <xf numFmtId="0" fontId="1" fillId="0" borderId="0" xfId="4" applyAlignment="1">
      <alignment horizontal="center"/>
    </xf>
    <xf numFmtId="0" fontId="1" fillId="0" borderId="37" xfId="4" applyBorder="1" applyAlignment="1">
      <alignment horizontal="center"/>
    </xf>
    <xf numFmtId="0" fontId="1" fillId="0" borderId="38" xfId="4" applyBorder="1" applyAlignment="1">
      <alignment horizontal="center"/>
    </xf>
    <xf numFmtId="0" fontId="19" fillId="0" borderId="32" xfId="4" applyFont="1" applyBorder="1" applyAlignment="1">
      <alignment horizontal="center" vertical="center"/>
    </xf>
    <xf numFmtId="0" fontId="19" fillId="0" borderId="33" xfId="4" applyFont="1" applyBorder="1" applyAlignment="1">
      <alignment horizontal="center" vertical="center"/>
    </xf>
    <xf numFmtId="0" fontId="1" fillId="0" borderId="34" xfId="4" applyBorder="1" applyAlignment="1">
      <alignment horizontal="center"/>
    </xf>
    <xf numFmtId="0" fontId="1" fillId="0" borderId="36" xfId="4" applyBorder="1" applyAlignment="1">
      <alignment horizontal="center"/>
    </xf>
    <xf numFmtId="0" fontId="1" fillId="0" borderId="39" xfId="4" applyBorder="1" applyAlignment="1">
      <alignment horizontal="center"/>
    </xf>
    <xf numFmtId="0" fontId="19" fillId="0" borderId="35" xfId="4" applyFont="1" applyBorder="1" applyAlignment="1">
      <alignment horizontal="center" vertical="center"/>
    </xf>
    <xf numFmtId="0" fontId="19" fillId="0" borderId="0" xfId="4" applyFont="1" applyAlignment="1">
      <alignment horizontal="center" vertical="center"/>
    </xf>
    <xf numFmtId="0" fontId="19" fillId="0" borderId="37" xfId="4" applyFont="1" applyBorder="1" applyAlignment="1">
      <alignment horizontal="center" vertical="center"/>
    </xf>
    <xf numFmtId="0" fontId="19" fillId="0" borderId="38" xfId="4" applyFont="1" applyBorder="1" applyAlignment="1">
      <alignment horizontal="center" vertical="center"/>
    </xf>
    <xf numFmtId="0" fontId="17" fillId="3" borderId="5" xfId="4" applyFont="1" applyFill="1" applyBorder="1" applyAlignment="1">
      <alignment horizontal="center"/>
    </xf>
    <xf numFmtId="0" fontId="17" fillId="3" borderId="6" xfId="4" applyFont="1" applyFill="1" applyBorder="1" applyAlignment="1">
      <alignment horizontal="center"/>
    </xf>
    <xf numFmtId="0" fontId="17" fillId="3" borderId="32" xfId="4" applyFont="1" applyFill="1" applyBorder="1" applyAlignment="1">
      <alignment horizontal="center" vertical="center"/>
    </xf>
    <xf numFmtId="0" fontId="17" fillId="3" borderId="33" xfId="4" applyFont="1" applyFill="1" applyBorder="1" applyAlignment="1">
      <alignment horizontal="center" vertical="center"/>
    </xf>
    <xf numFmtId="0" fontId="17" fillId="3" borderId="0" xfId="4" applyFont="1" applyFill="1" applyAlignment="1">
      <alignment horizontal="center" vertical="center"/>
    </xf>
    <xf numFmtId="0" fontId="17" fillId="3" borderId="35" xfId="4" applyFont="1" applyFill="1" applyBorder="1" applyAlignment="1">
      <alignment horizontal="center" vertical="center"/>
    </xf>
    <xf numFmtId="0" fontId="17" fillId="3" borderId="37" xfId="4" applyFont="1" applyFill="1" applyBorder="1" applyAlignment="1">
      <alignment horizontal="center" vertical="center"/>
    </xf>
    <xf numFmtId="0" fontId="17" fillId="3" borderId="38" xfId="4" applyFont="1" applyFill="1" applyBorder="1" applyAlignment="1">
      <alignment horizontal="center" vertical="center"/>
    </xf>
    <xf numFmtId="0" fontId="17" fillId="3" borderId="1" xfId="4" applyFont="1" applyFill="1" applyBorder="1" applyAlignment="1">
      <alignment horizontal="center"/>
    </xf>
    <xf numFmtId="0" fontId="17" fillId="3" borderId="2" xfId="4" applyFont="1" applyFill="1" applyBorder="1" applyAlignment="1">
      <alignment horizontal="center"/>
    </xf>
    <xf numFmtId="0" fontId="17" fillId="3" borderId="3" xfId="4" applyFont="1" applyFill="1" applyBorder="1" applyAlignment="1">
      <alignment horizontal="center"/>
    </xf>
    <xf numFmtId="0" fontId="17" fillId="3" borderId="40" xfId="4" applyFont="1" applyFill="1" applyBorder="1" applyAlignment="1">
      <alignment horizontal="center"/>
    </xf>
    <xf numFmtId="0" fontId="17" fillId="3" borderId="34" xfId="4" applyFont="1" applyFill="1" applyBorder="1" applyAlignment="1">
      <alignment horizontal="center" vertical="center"/>
    </xf>
    <xf numFmtId="0" fontId="17" fillId="3" borderId="36" xfId="4" applyFont="1" applyFill="1" applyBorder="1" applyAlignment="1">
      <alignment horizontal="center" vertical="center"/>
    </xf>
    <xf numFmtId="0" fontId="17" fillId="3" borderId="4" xfId="4" applyFont="1" applyFill="1" applyBorder="1" applyAlignment="1">
      <alignment horizontal="center"/>
    </xf>
    <xf numFmtId="0" fontId="18" fillId="0" borderId="1" xfId="4" applyFont="1" applyBorder="1" applyAlignment="1">
      <alignment horizontal="center" vertical="center" wrapText="1"/>
    </xf>
    <xf numFmtId="0" fontId="18" fillId="0" borderId="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2" xfId="4" applyFont="1" applyBorder="1" applyAlignment="1">
      <alignment horizontal="center" vertical="center" textRotation="90" wrapText="1"/>
    </xf>
    <xf numFmtId="0" fontId="18" fillId="0" borderId="5" xfId="4" applyFont="1" applyBorder="1" applyAlignment="1">
      <alignment horizontal="center" vertical="center" textRotation="90" wrapText="1"/>
    </xf>
    <xf numFmtId="0" fontId="18" fillId="0" borderId="17" xfId="4" applyFont="1" applyBorder="1" applyAlignment="1">
      <alignment horizontal="center" vertical="center" textRotation="90" wrapText="1"/>
    </xf>
    <xf numFmtId="0" fontId="17" fillId="3" borderId="41" xfId="4" applyFont="1" applyFill="1" applyBorder="1" applyAlignment="1">
      <alignment horizontal="center"/>
    </xf>
  </cellXfs>
  <cellStyles count="6">
    <cellStyle name="Hipervínculo" xfId="5" builtinId="8"/>
    <cellStyle name="Hipervínculo 2" xfId="3" xr:uid="{00000000-0005-0000-0000-000001000000}"/>
    <cellStyle name="Normal" xfId="0" builtinId="0"/>
    <cellStyle name="Normal 3" xfId="2" xr:uid="{00000000-0005-0000-0000-000003000000}"/>
    <cellStyle name="Normal 4" xfId="4" xr:uid="{00000000-0005-0000-0000-000004000000}"/>
    <cellStyle name="Porcentaje" xfId="1" builtinId="5"/>
  </cellStyles>
  <dxfs count="51">
    <dxf>
      <font>
        <b/>
        <i val="0"/>
      </font>
      <fill>
        <patternFill>
          <bgColor rgb="FFFFC0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s>
  <tableStyles count="0" defaultTableStyle="TableStyleMedium2" defaultPivotStyle="PivotStyleLight16"/>
  <colors>
    <mruColors>
      <color rgb="FFFF3300"/>
      <color rgb="FFFFCC00"/>
      <color rgb="FFA693D5"/>
      <color rgb="FF6F5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121921</xdr:colOff>
      <xdr:row>1</xdr:row>
      <xdr:rowOff>190500</xdr:rowOff>
    </xdr:from>
    <xdr:to>
      <xdr:col>0</xdr:col>
      <xdr:colOff>1577341</xdr:colOff>
      <xdr:row>1</xdr:row>
      <xdr:rowOff>1005840</xdr:rowOff>
    </xdr:to>
    <xdr:pic>
      <xdr:nvPicPr>
        <xdr:cNvPr id="3" name="7 Imagen" descr="C:\Users\john.garcia\Desktop\LOGO CAPITAL LETRA NEGRA.png">
          <a:extLst>
            <a:ext uri="{FF2B5EF4-FFF2-40B4-BE49-F238E27FC236}">
              <a16:creationId xmlns:a16="http://schemas.microsoft.com/office/drawing/2014/main" id="{039EAC24-362D-4BDB-92E1-F0AFAA55D6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1" y="327660"/>
          <a:ext cx="1455420" cy="815340"/>
        </a:xfrm>
        <a:prstGeom prst="rect">
          <a:avLst/>
        </a:prstGeom>
        <a:noFill/>
        <a:ln>
          <a:noFill/>
        </a:ln>
      </xdr:spPr>
    </xdr:pic>
    <xdr:clientData/>
  </xdr:twoCellAnchor>
  <xdr:twoCellAnchor editAs="oneCell">
    <xdr:from>
      <xdr:col>14</xdr:col>
      <xdr:colOff>60960</xdr:colOff>
      <xdr:row>1</xdr:row>
      <xdr:rowOff>243840</xdr:rowOff>
    </xdr:from>
    <xdr:to>
      <xdr:col>14</xdr:col>
      <xdr:colOff>975360</xdr:colOff>
      <xdr:row>1</xdr:row>
      <xdr:rowOff>830580</xdr:rowOff>
    </xdr:to>
    <xdr:pic>
      <xdr:nvPicPr>
        <xdr:cNvPr id="6" name="7 Imagen" descr="C:\Users\john.garcia\Desktop\LOGO CAPITAL LETRA NEGRA.png">
          <a:extLst>
            <a:ext uri="{FF2B5EF4-FFF2-40B4-BE49-F238E27FC236}">
              <a16:creationId xmlns:a16="http://schemas.microsoft.com/office/drawing/2014/main" id="{AE394628-36EF-4CAB-A562-26C9659128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2420" y="381000"/>
          <a:ext cx="914400" cy="586740"/>
        </a:xfrm>
        <a:prstGeom prst="rect">
          <a:avLst/>
        </a:prstGeom>
        <a:noFill/>
        <a:ln>
          <a:noFill/>
        </a:ln>
      </xdr:spPr>
    </xdr:pic>
    <xdr:clientData/>
  </xdr:twoCellAnchor>
  <xdr:twoCellAnchor editAs="oneCell">
    <xdr:from>
      <xdr:col>0</xdr:col>
      <xdr:colOff>121921</xdr:colOff>
      <xdr:row>1</xdr:row>
      <xdr:rowOff>190500</xdr:rowOff>
    </xdr:from>
    <xdr:to>
      <xdr:col>0</xdr:col>
      <xdr:colOff>1577341</xdr:colOff>
      <xdr:row>1</xdr:row>
      <xdr:rowOff>1005840</xdr:rowOff>
    </xdr:to>
    <xdr:pic>
      <xdr:nvPicPr>
        <xdr:cNvPr id="7" name="7 Imagen" descr="C:\Users\john.garcia\Desktop\LOGO CAPITAL LETRA NEGRA.png">
          <a:extLst>
            <a:ext uri="{FF2B5EF4-FFF2-40B4-BE49-F238E27FC236}">
              <a16:creationId xmlns:a16="http://schemas.microsoft.com/office/drawing/2014/main" id="{321D57DD-E2D9-4D35-B7CA-22D13DFAB2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1" y="327660"/>
          <a:ext cx="1455420" cy="815340"/>
        </a:xfrm>
        <a:prstGeom prst="rect">
          <a:avLst/>
        </a:prstGeom>
        <a:noFill/>
        <a:ln>
          <a:noFill/>
        </a:ln>
      </xdr:spPr>
    </xdr:pic>
    <xdr:clientData/>
  </xdr:twoCellAnchor>
  <xdr:twoCellAnchor editAs="oneCell">
    <xdr:from>
      <xdr:col>14</xdr:col>
      <xdr:colOff>60960</xdr:colOff>
      <xdr:row>1</xdr:row>
      <xdr:rowOff>243840</xdr:rowOff>
    </xdr:from>
    <xdr:to>
      <xdr:col>14</xdr:col>
      <xdr:colOff>975360</xdr:colOff>
      <xdr:row>1</xdr:row>
      <xdr:rowOff>830580</xdr:rowOff>
    </xdr:to>
    <xdr:pic>
      <xdr:nvPicPr>
        <xdr:cNvPr id="10" name="7 Imagen" descr="C:\Users\john.garcia\Desktop\LOGO CAPITAL LETRA NEGRA.png">
          <a:extLst>
            <a:ext uri="{FF2B5EF4-FFF2-40B4-BE49-F238E27FC236}">
              <a16:creationId xmlns:a16="http://schemas.microsoft.com/office/drawing/2014/main" id="{11914927-64E9-4B34-98AD-F96ACE1E8F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2420" y="381000"/>
          <a:ext cx="914400" cy="586740"/>
        </a:xfrm>
        <a:prstGeom prst="rect">
          <a:avLst/>
        </a:prstGeom>
        <a:noFill/>
        <a:ln>
          <a:noFill/>
        </a:ln>
      </xdr:spPr>
    </xdr:pic>
    <xdr:clientData/>
  </xdr:twoCellAnchor>
  <xdr:twoCellAnchor editAs="oneCell">
    <xdr:from>
      <xdr:col>0</xdr:col>
      <xdr:colOff>121921</xdr:colOff>
      <xdr:row>1</xdr:row>
      <xdr:rowOff>190500</xdr:rowOff>
    </xdr:from>
    <xdr:to>
      <xdr:col>0</xdr:col>
      <xdr:colOff>1577341</xdr:colOff>
      <xdr:row>1</xdr:row>
      <xdr:rowOff>1005840</xdr:rowOff>
    </xdr:to>
    <xdr:pic>
      <xdr:nvPicPr>
        <xdr:cNvPr id="11" name="7 Imagen" descr="C:\Users\john.garcia\Desktop\LOGO CAPITAL LETRA NEGRA.png">
          <a:extLst>
            <a:ext uri="{FF2B5EF4-FFF2-40B4-BE49-F238E27FC236}">
              <a16:creationId xmlns:a16="http://schemas.microsoft.com/office/drawing/2014/main" id="{69F92749-2FF1-4929-9D6F-C3027E776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1" y="327660"/>
          <a:ext cx="1455420" cy="815340"/>
        </a:xfrm>
        <a:prstGeom prst="rect">
          <a:avLst/>
        </a:prstGeom>
        <a:noFill/>
        <a:ln>
          <a:noFill/>
        </a:ln>
      </xdr:spPr>
    </xdr:pic>
    <xdr:clientData/>
  </xdr:twoCellAnchor>
  <xdr:twoCellAnchor editAs="oneCell">
    <xdr:from>
      <xdr:col>25</xdr:col>
      <xdr:colOff>106680</xdr:colOff>
      <xdr:row>1</xdr:row>
      <xdr:rowOff>175260</xdr:rowOff>
    </xdr:from>
    <xdr:to>
      <xdr:col>25</xdr:col>
      <xdr:colOff>1127760</xdr:colOff>
      <xdr:row>1</xdr:row>
      <xdr:rowOff>1015365</xdr:rowOff>
    </xdr:to>
    <xdr:pic>
      <xdr:nvPicPr>
        <xdr:cNvPr id="12" name="4 Imagen" descr="C:\Users\john.garcia\Desktop\2020-01-08.png">
          <a:extLst>
            <a:ext uri="{FF2B5EF4-FFF2-40B4-BE49-F238E27FC236}">
              <a16:creationId xmlns:a16="http://schemas.microsoft.com/office/drawing/2014/main" id="{7AE920D0-6EE1-4109-A8B8-64FECEB91B4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04200" y="312420"/>
          <a:ext cx="1021080" cy="840105"/>
        </a:xfrm>
        <a:prstGeom prst="rect">
          <a:avLst/>
        </a:prstGeom>
        <a:noFill/>
        <a:ln>
          <a:noFill/>
        </a:ln>
      </xdr:spPr>
    </xdr:pic>
    <xdr:clientData/>
  </xdr:twoCellAnchor>
  <xdr:twoCellAnchor editAs="oneCell">
    <xdr:from>
      <xdr:col>13</xdr:col>
      <xdr:colOff>175261</xdr:colOff>
      <xdr:row>1</xdr:row>
      <xdr:rowOff>198121</xdr:rowOff>
    </xdr:from>
    <xdr:to>
      <xdr:col>13</xdr:col>
      <xdr:colOff>1097281</xdr:colOff>
      <xdr:row>1</xdr:row>
      <xdr:rowOff>906781</xdr:rowOff>
    </xdr:to>
    <xdr:pic>
      <xdr:nvPicPr>
        <xdr:cNvPr id="13" name="4 Imagen" descr="C:\Users\john.garcia\Desktop\2020-01-08.png">
          <a:extLst>
            <a:ext uri="{FF2B5EF4-FFF2-40B4-BE49-F238E27FC236}">
              <a16:creationId xmlns:a16="http://schemas.microsoft.com/office/drawing/2014/main" id="{2C20EF3E-B297-4A31-8CA0-BD63B64D792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10121" y="335281"/>
          <a:ext cx="922020" cy="708660"/>
        </a:xfrm>
        <a:prstGeom prst="rect">
          <a:avLst/>
        </a:prstGeom>
        <a:noFill/>
        <a:ln>
          <a:noFill/>
        </a:ln>
      </xdr:spPr>
    </xdr:pic>
    <xdr:clientData/>
  </xdr:twoCellAnchor>
  <xdr:twoCellAnchor editAs="oneCell">
    <xdr:from>
      <xdr:col>14</xdr:col>
      <xdr:colOff>60960</xdr:colOff>
      <xdr:row>1</xdr:row>
      <xdr:rowOff>243840</xdr:rowOff>
    </xdr:from>
    <xdr:to>
      <xdr:col>14</xdr:col>
      <xdr:colOff>975360</xdr:colOff>
      <xdr:row>1</xdr:row>
      <xdr:rowOff>830580</xdr:rowOff>
    </xdr:to>
    <xdr:pic>
      <xdr:nvPicPr>
        <xdr:cNvPr id="14" name="7 Imagen" descr="C:\Users\john.garcia\Desktop\LOGO CAPITAL LETRA NEGRA.png">
          <a:extLst>
            <a:ext uri="{FF2B5EF4-FFF2-40B4-BE49-F238E27FC236}">
              <a16:creationId xmlns:a16="http://schemas.microsoft.com/office/drawing/2014/main" id="{DAD861DB-A4CA-4D67-8ACB-7B8790BAF9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2420" y="381000"/>
          <a:ext cx="914400" cy="5867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358140</xdr:colOff>
      <xdr:row>1</xdr:row>
      <xdr:rowOff>40004</xdr:rowOff>
    </xdr:from>
    <xdr:to>
      <xdr:col>0</xdr:col>
      <xdr:colOff>1501140</xdr:colOff>
      <xdr:row>1</xdr:row>
      <xdr:rowOff>739139</xdr:rowOff>
    </xdr:to>
    <xdr:pic>
      <xdr:nvPicPr>
        <xdr:cNvPr id="2" name="7 Imagen" descr="C:\Users\john.garcia\Desktop\LOGO CAPITAL LETRA NEGRA.png">
          <a:extLst>
            <a:ext uri="{FF2B5EF4-FFF2-40B4-BE49-F238E27FC236}">
              <a16:creationId xmlns:a16="http://schemas.microsoft.com/office/drawing/2014/main" id="{C12E1951-8820-4962-83BA-044F4A0238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139064"/>
          <a:ext cx="1143000" cy="699135"/>
        </a:xfrm>
        <a:prstGeom prst="rect">
          <a:avLst/>
        </a:prstGeom>
        <a:noFill/>
        <a:ln>
          <a:noFill/>
        </a:ln>
      </xdr:spPr>
    </xdr:pic>
    <xdr:clientData/>
  </xdr:twoCellAnchor>
  <xdr:twoCellAnchor editAs="oneCell">
    <xdr:from>
      <xdr:col>22</xdr:col>
      <xdr:colOff>0</xdr:colOff>
      <xdr:row>1</xdr:row>
      <xdr:rowOff>38100</xdr:rowOff>
    </xdr:from>
    <xdr:to>
      <xdr:col>22</xdr:col>
      <xdr:colOff>761365</xdr:colOff>
      <xdr:row>1</xdr:row>
      <xdr:rowOff>695960</xdr:rowOff>
    </xdr:to>
    <xdr:pic>
      <xdr:nvPicPr>
        <xdr:cNvPr id="3" name="4 Imagen" descr="C:\Users\john.garcia\Desktop\2020-01-08.png">
          <a:extLst>
            <a:ext uri="{FF2B5EF4-FFF2-40B4-BE49-F238E27FC236}">
              <a16:creationId xmlns:a16="http://schemas.microsoft.com/office/drawing/2014/main" id="{BB4E8D8B-E971-43D9-BE1D-83C0ED9405D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63060" y="137160"/>
          <a:ext cx="761365" cy="6578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179782</xdr:rowOff>
    </xdr:from>
    <xdr:to>
      <xdr:col>2</xdr:col>
      <xdr:colOff>250030</xdr:colOff>
      <xdr:row>3</xdr:row>
      <xdr:rowOff>123823</xdr:rowOff>
    </xdr:to>
    <xdr:pic>
      <xdr:nvPicPr>
        <xdr:cNvPr id="2" name="3 Imagen" descr="C:\Users\john.garcia\Desktop\LOGO CAPITAL LETRA NEGRA.png">
          <a:extLst>
            <a:ext uri="{FF2B5EF4-FFF2-40B4-BE49-F238E27FC236}">
              <a16:creationId xmlns:a16="http://schemas.microsoft.com/office/drawing/2014/main" id="{5610F816-65E8-4779-AA6B-58437C22A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9782"/>
          <a:ext cx="1421605" cy="744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986797</xdr:colOff>
      <xdr:row>0</xdr:row>
      <xdr:rowOff>123116</xdr:rowOff>
    </xdr:from>
    <xdr:to>
      <xdr:col>56</xdr:col>
      <xdr:colOff>1926649</xdr:colOff>
      <xdr:row>3</xdr:row>
      <xdr:rowOff>156489</xdr:rowOff>
    </xdr:to>
    <xdr:pic>
      <xdr:nvPicPr>
        <xdr:cNvPr id="3" name="Imagen 2">
          <a:extLst>
            <a:ext uri="{FF2B5EF4-FFF2-40B4-BE49-F238E27FC236}">
              <a16:creationId xmlns:a16="http://schemas.microsoft.com/office/drawing/2014/main" id="{9DBE4904-1FE2-47C9-9225-DED0CC825E40}"/>
            </a:ext>
          </a:extLst>
        </xdr:cNvPr>
        <xdr:cNvPicPr>
          <a:picLocks noChangeAspect="1"/>
        </xdr:cNvPicPr>
      </xdr:nvPicPr>
      <xdr:blipFill>
        <a:blip xmlns:r="http://schemas.openxmlformats.org/officeDocument/2006/relationships" r:embed="rId2"/>
        <a:stretch>
          <a:fillRect/>
        </a:stretch>
      </xdr:blipFill>
      <xdr:spPr>
        <a:xfrm>
          <a:off x="18809977" y="123116"/>
          <a:ext cx="939852" cy="83347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1/folders/1d1qIlR2xwDZyjtOOrq86cwsv3OciOj3G" TargetMode="External"/><Relationship Id="rId2" Type="http://schemas.openxmlformats.org/officeDocument/2006/relationships/hyperlink" Target="https://docs.google.com/document/d/1yXxd1hWdAP0AJsGccgDj_QjVwAlYv-s-/edit" TargetMode="External"/><Relationship Id="rId1" Type="http://schemas.openxmlformats.org/officeDocument/2006/relationships/hyperlink" Target="https://docs.google.com/spreadsheets/d/1Brw_oLtf7B38XweoybujlrZ5AGkIwvp3/edi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3"/>
  <sheetViews>
    <sheetView tabSelected="1" zoomScaleNormal="100" workbookViewId="0"/>
  </sheetViews>
  <sheetFormatPr baseColWidth="10" defaultColWidth="11.6640625" defaultRowHeight="10.199999999999999"/>
  <cols>
    <col min="1" max="1" width="25" style="7" customWidth="1"/>
    <col min="2" max="2" width="23.5546875" style="6" customWidth="1"/>
    <col min="3" max="3" width="7.88671875" style="8" customWidth="1"/>
    <col min="4" max="4" width="29.6640625" style="7" customWidth="1"/>
    <col min="5" max="5" width="20.5546875" style="7" customWidth="1"/>
    <col min="6" max="6" width="14.33203125" style="7" customWidth="1"/>
    <col min="7" max="7" width="19.109375" style="7" customWidth="1"/>
    <col min="8" max="9" width="15.109375" style="7" customWidth="1"/>
    <col min="10" max="10" width="17.88671875" style="7" customWidth="1"/>
    <col min="11" max="11" width="65.21875" style="7" customWidth="1"/>
    <col min="12" max="14" width="17.88671875" style="7" customWidth="1"/>
    <col min="15" max="15" width="15.109375" style="7" customWidth="1"/>
    <col min="16" max="16" width="66.6640625" style="7" customWidth="1"/>
    <col min="17" max="17" width="15.109375" style="89" customWidth="1"/>
    <col min="18" max="19" width="15.109375" style="7" customWidth="1"/>
    <col min="20" max="20" width="17.6640625" style="7" customWidth="1"/>
    <col min="21" max="21" width="49.6640625" style="111" customWidth="1"/>
    <col min="22" max="22" width="17.6640625" style="7" customWidth="1"/>
    <col min="23" max="23" width="17.6640625" style="113" customWidth="1"/>
    <col min="24" max="24" width="17.6640625" style="8" customWidth="1"/>
    <col min="25" max="25" width="70.6640625" style="111" customWidth="1"/>
    <col min="26" max="26" width="17.6640625" style="8" customWidth="1"/>
    <col min="27" max="16384" width="11.6640625" style="7"/>
  </cols>
  <sheetData>
    <row r="1" spans="1:26" ht="10.8" thickBot="1"/>
    <row r="2" spans="1:26" ht="89.4" customHeight="1" thickBot="1">
      <c r="A2" s="10"/>
      <c r="B2" s="191" t="s">
        <v>478</v>
      </c>
      <c r="C2" s="192"/>
      <c r="D2" s="192"/>
      <c r="E2" s="192"/>
      <c r="F2" s="192"/>
      <c r="G2" s="192"/>
      <c r="H2" s="192"/>
      <c r="I2" s="192"/>
      <c r="J2" s="192"/>
      <c r="K2" s="192"/>
      <c r="L2" s="192"/>
      <c r="M2" s="193"/>
      <c r="N2" s="130"/>
      <c r="O2" s="9"/>
      <c r="P2" s="177" t="s">
        <v>478</v>
      </c>
      <c r="Q2" s="178"/>
      <c r="R2" s="178"/>
      <c r="S2" s="178"/>
      <c r="T2" s="178"/>
      <c r="U2" s="178"/>
      <c r="V2" s="178"/>
      <c r="W2" s="178"/>
      <c r="X2" s="178"/>
      <c r="Y2" s="179"/>
      <c r="Z2" s="106"/>
    </row>
    <row r="3" spans="1:26" ht="15" customHeight="1" thickBot="1">
      <c r="A3" s="182" t="s">
        <v>180</v>
      </c>
      <c r="B3" s="180" t="s">
        <v>43</v>
      </c>
      <c r="C3" s="180" t="s">
        <v>44</v>
      </c>
      <c r="D3" s="180"/>
      <c r="E3" s="180" t="s">
        <v>45</v>
      </c>
      <c r="F3" s="180" t="s">
        <v>179</v>
      </c>
      <c r="G3" s="180" t="s">
        <v>46</v>
      </c>
      <c r="H3" s="180" t="s">
        <v>47</v>
      </c>
      <c r="I3" s="184" t="s">
        <v>48</v>
      </c>
      <c r="J3" s="188" t="s">
        <v>476</v>
      </c>
      <c r="K3" s="189"/>
      <c r="L3" s="189"/>
      <c r="M3" s="189"/>
      <c r="N3" s="190"/>
      <c r="O3" s="186" t="s">
        <v>352</v>
      </c>
      <c r="P3" s="186"/>
      <c r="Q3" s="186"/>
      <c r="R3" s="186"/>
      <c r="S3" s="187"/>
      <c r="T3" s="173" t="s">
        <v>477</v>
      </c>
      <c r="U3" s="174"/>
      <c r="V3" s="174"/>
      <c r="W3" s="174"/>
      <c r="X3" s="174"/>
      <c r="Y3" s="175"/>
      <c r="Z3" s="176"/>
    </row>
    <row r="4" spans="1:26" ht="24.6" customHeight="1" thickBot="1">
      <c r="A4" s="183"/>
      <c r="B4" s="181"/>
      <c r="C4" s="181"/>
      <c r="D4" s="181"/>
      <c r="E4" s="181"/>
      <c r="F4" s="181"/>
      <c r="G4" s="181"/>
      <c r="H4" s="181"/>
      <c r="I4" s="185"/>
      <c r="J4" s="131" t="s">
        <v>191</v>
      </c>
      <c r="K4" s="132" t="s">
        <v>196</v>
      </c>
      <c r="L4" s="133" t="s">
        <v>194</v>
      </c>
      <c r="M4" s="132" t="s">
        <v>195</v>
      </c>
      <c r="N4" s="134" t="s">
        <v>197</v>
      </c>
      <c r="O4" s="135" t="s">
        <v>191</v>
      </c>
      <c r="P4" s="136" t="s">
        <v>196</v>
      </c>
      <c r="Q4" s="137" t="s">
        <v>194</v>
      </c>
      <c r="R4" s="136" t="s">
        <v>195</v>
      </c>
      <c r="S4" s="138" t="s">
        <v>197</v>
      </c>
      <c r="T4" s="107" t="s">
        <v>345</v>
      </c>
      <c r="U4" s="102" t="s">
        <v>346</v>
      </c>
      <c r="V4" s="102" t="s">
        <v>347</v>
      </c>
      <c r="W4" s="103" t="s">
        <v>348</v>
      </c>
      <c r="X4" s="104" t="s">
        <v>349</v>
      </c>
      <c r="Y4" s="102" t="s">
        <v>350</v>
      </c>
      <c r="Z4" s="105" t="s">
        <v>351</v>
      </c>
    </row>
    <row r="5" spans="1:26" ht="122.4">
      <c r="A5" s="18" t="s">
        <v>181</v>
      </c>
      <c r="B5" s="16" t="s">
        <v>0</v>
      </c>
      <c r="C5" s="17" t="s">
        <v>1</v>
      </c>
      <c r="D5" s="4" t="s">
        <v>2</v>
      </c>
      <c r="E5" s="4" t="s">
        <v>3</v>
      </c>
      <c r="F5" s="4">
        <v>2</v>
      </c>
      <c r="G5" s="4" t="s">
        <v>4</v>
      </c>
      <c r="H5" s="5">
        <v>44958</v>
      </c>
      <c r="I5" s="127">
        <v>45291</v>
      </c>
      <c r="J5" s="77">
        <v>45046</v>
      </c>
      <c r="K5" s="140" t="s">
        <v>479</v>
      </c>
      <c r="L5" s="142">
        <v>0</v>
      </c>
      <c r="M5" s="21" t="s">
        <v>295</v>
      </c>
      <c r="N5" s="5" t="s">
        <v>480</v>
      </c>
      <c r="O5" s="86">
        <v>45169</v>
      </c>
      <c r="P5" s="84" t="s">
        <v>332</v>
      </c>
      <c r="Q5" s="87">
        <v>0.25</v>
      </c>
      <c r="R5" s="21" t="s">
        <v>296</v>
      </c>
      <c r="S5" s="99" t="s">
        <v>602</v>
      </c>
      <c r="T5" s="77">
        <v>45291</v>
      </c>
      <c r="U5" s="84" t="s">
        <v>435</v>
      </c>
      <c r="V5" s="21">
        <v>2</v>
      </c>
      <c r="W5" s="114">
        <f>IF(V5="","",IF(OR(F5=0,F5="",T5=""),"",(V5*100%/F5)))</f>
        <v>1</v>
      </c>
      <c r="X5" s="21" t="str">
        <f>IF(V5="","",IF(T5&gt;=I5,IF(W5=100%,"TERMINADA",IF(W5&gt;=0%,"INCUMPLIDA"))))</f>
        <v>TERMINADA</v>
      </c>
      <c r="Y5" s="84" t="s">
        <v>446</v>
      </c>
      <c r="Z5" s="76" t="s">
        <v>436</v>
      </c>
    </row>
    <row r="6" spans="1:26" ht="91.8">
      <c r="A6" s="19" t="s">
        <v>181</v>
      </c>
      <c r="B6" s="11" t="s">
        <v>0</v>
      </c>
      <c r="C6" s="12" t="s">
        <v>5</v>
      </c>
      <c r="D6" s="1" t="s">
        <v>6</v>
      </c>
      <c r="E6" s="1" t="s">
        <v>7</v>
      </c>
      <c r="F6" s="1">
        <v>2</v>
      </c>
      <c r="G6" s="1" t="s">
        <v>8</v>
      </c>
      <c r="H6" s="2">
        <v>44958</v>
      </c>
      <c r="I6" s="128">
        <v>45291</v>
      </c>
      <c r="J6" s="77">
        <v>45046</v>
      </c>
      <c r="K6" s="84" t="s">
        <v>481</v>
      </c>
      <c r="L6" s="142">
        <v>0</v>
      </c>
      <c r="M6" s="21" t="s">
        <v>295</v>
      </c>
      <c r="N6" s="2" t="s">
        <v>268</v>
      </c>
      <c r="O6" s="86">
        <v>45169</v>
      </c>
      <c r="P6" s="84" t="s">
        <v>309</v>
      </c>
      <c r="Q6" s="88">
        <v>0</v>
      </c>
      <c r="R6" s="21" t="s">
        <v>295</v>
      </c>
      <c r="S6" s="100" t="s">
        <v>313</v>
      </c>
      <c r="T6" s="77">
        <v>45291</v>
      </c>
      <c r="U6" s="115" t="s">
        <v>603</v>
      </c>
      <c r="V6" s="110">
        <v>2</v>
      </c>
      <c r="W6" s="114">
        <f t="shared" ref="W6:W83" si="0">IF(V6="","",IF(OR(F6=0,F6="",T6=""),"",(V6*100%/F6)))</f>
        <v>1</v>
      </c>
      <c r="X6" s="21" t="str">
        <f t="shared" ref="X6:X83" si="1">IF(V6="","",IF(T6&gt;=I6,IF(W6=100%,"TERMINADA",IF(W6&gt;=0%,"INCUMPLIDA"))))</f>
        <v>TERMINADA</v>
      </c>
      <c r="Y6" s="84" t="s">
        <v>447</v>
      </c>
      <c r="Z6" s="110" t="s">
        <v>313</v>
      </c>
    </row>
    <row r="7" spans="1:26" ht="163.19999999999999">
      <c r="A7" s="19" t="s">
        <v>181</v>
      </c>
      <c r="B7" s="11" t="s">
        <v>0</v>
      </c>
      <c r="C7" s="12" t="s">
        <v>9</v>
      </c>
      <c r="D7" s="1" t="s">
        <v>10</v>
      </c>
      <c r="E7" s="1" t="s">
        <v>11</v>
      </c>
      <c r="F7" s="1">
        <v>1</v>
      </c>
      <c r="G7" s="1" t="s">
        <v>12</v>
      </c>
      <c r="H7" s="2">
        <v>45017</v>
      </c>
      <c r="I7" s="128">
        <v>45291</v>
      </c>
      <c r="J7" s="77">
        <v>45046</v>
      </c>
      <c r="K7" s="84" t="s">
        <v>482</v>
      </c>
      <c r="L7" s="142">
        <v>0</v>
      </c>
      <c r="M7" s="21" t="s">
        <v>295</v>
      </c>
      <c r="N7" s="2" t="s">
        <v>268</v>
      </c>
      <c r="O7" s="86">
        <v>45169</v>
      </c>
      <c r="P7" s="84" t="s">
        <v>322</v>
      </c>
      <c r="Q7" s="88">
        <v>0.3</v>
      </c>
      <c r="R7" s="21" t="s">
        <v>296</v>
      </c>
      <c r="S7" s="101" t="s">
        <v>314</v>
      </c>
      <c r="T7" s="77">
        <v>45291</v>
      </c>
      <c r="U7" s="84" t="s">
        <v>441</v>
      </c>
      <c r="V7" s="110">
        <v>1</v>
      </c>
      <c r="W7" s="114">
        <f t="shared" si="0"/>
        <v>1</v>
      </c>
      <c r="X7" s="21" t="str">
        <f t="shared" si="1"/>
        <v>TERMINADA</v>
      </c>
      <c r="Y7" s="84" t="s">
        <v>448</v>
      </c>
      <c r="Z7" s="110" t="s">
        <v>414</v>
      </c>
    </row>
    <row r="8" spans="1:26" ht="91.8">
      <c r="A8" s="19" t="s">
        <v>181</v>
      </c>
      <c r="B8" s="11" t="s">
        <v>0</v>
      </c>
      <c r="C8" s="12" t="s">
        <v>13</v>
      </c>
      <c r="D8" s="1" t="s">
        <v>274</v>
      </c>
      <c r="E8" s="1" t="s">
        <v>275</v>
      </c>
      <c r="F8" s="1">
        <v>1</v>
      </c>
      <c r="G8" s="1" t="s">
        <v>12</v>
      </c>
      <c r="H8" s="2">
        <v>45047</v>
      </c>
      <c r="I8" s="128">
        <v>45291</v>
      </c>
      <c r="J8" s="150"/>
      <c r="K8" s="151"/>
      <c r="L8" s="151"/>
      <c r="M8" s="151"/>
      <c r="N8" s="151"/>
      <c r="O8" s="86">
        <v>45169</v>
      </c>
      <c r="P8" s="84" t="s">
        <v>315</v>
      </c>
      <c r="Q8" s="88">
        <v>0</v>
      </c>
      <c r="R8" s="21" t="s">
        <v>295</v>
      </c>
      <c r="S8" s="101" t="s">
        <v>314</v>
      </c>
      <c r="T8" s="77">
        <v>45291</v>
      </c>
      <c r="U8" s="84" t="s">
        <v>604</v>
      </c>
      <c r="V8" s="110">
        <v>0.5</v>
      </c>
      <c r="W8" s="114">
        <f t="shared" si="0"/>
        <v>0.5</v>
      </c>
      <c r="X8" s="21" t="str">
        <f t="shared" si="1"/>
        <v>INCUMPLIDA</v>
      </c>
      <c r="Y8" s="84" t="s">
        <v>468</v>
      </c>
      <c r="Z8" s="110" t="s">
        <v>414</v>
      </c>
    </row>
    <row r="9" spans="1:26" ht="265.2">
      <c r="A9" s="19" t="s">
        <v>181</v>
      </c>
      <c r="B9" s="11" t="s">
        <v>0</v>
      </c>
      <c r="C9" s="12" t="s">
        <v>14</v>
      </c>
      <c r="D9" s="1" t="s">
        <v>15</v>
      </c>
      <c r="E9" s="1" t="s">
        <v>16</v>
      </c>
      <c r="F9" s="1">
        <v>1</v>
      </c>
      <c r="G9" s="1" t="s">
        <v>17</v>
      </c>
      <c r="H9" s="2">
        <v>44958</v>
      </c>
      <c r="I9" s="128">
        <v>45291</v>
      </c>
      <c r="J9" s="77">
        <v>45046</v>
      </c>
      <c r="K9" s="84" t="s">
        <v>483</v>
      </c>
      <c r="L9" s="142">
        <v>0</v>
      </c>
      <c r="M9" s="21" t="s">
        <v>295</v>
      </c>
      <c r="N9" s="2" t="s">
        <v>269</v>
      </c>
      <c r="O9" s="86">
        <v>45169</v>
      </c>
      <c r="P9" s="84" t="s">
        <v>316</v>
      </c>
      <c r="Q9" s="88">
        <v>0</v>
      </c>
      <c r="R9" s="21" t="s">
        <v>295</v>
      </c>
      <c r="S9" s="101" t="s">
        <v>314</v>
      </c>
      <c r="T9" s="77">
        <v>45291</v>
      </c>
      <c r="U9" s="84" t="s">
        <v>415</v>
      </c>
      <c r="V9" s="110">
        <v>0.5</v>
      </c>
      <c r="W9" s="114">
        <f t="shared" ref="W9" si="2">IF(V9="","",IF(OR(F9=0,F9="",T9=""),"",(V9*100%/F9)))</f>
        <v>0.5</v>
      </c>
      <c r="X9" s="21" t="str">
        <f t="shared" ref="X9" si="3">IF(V9="","",IF(T9&gt;=I9,IF(W9=100%,"TERMINADA",IF(W9&gt;=0%,"INCUMPLIDA"))))</f>
        <v>INCUMPLIDA</v>
      </c>
      <c r="Y9" s="84" t="s">
        <v>449</v>
      </c>
      <c r="Z9" s="121" t="s">
        <v>437</v>
      </c>
    </row>
    <row r="10" spans="1:26" ht="214.2">
      <c r="A10" s="19" t="s">
        <v>181</v>
      </c>
      <c r="B10" s="11" t="s">
        <v>0</v>
      </c>
      <c r="C10" s="13" t="s">
        <v>18</v>
      </c>
      <c r="D10" s="1" t="s">
        <v>19</v>
      </c>
      <c r="E10" s="1" t="s">
        <v>20</v>
      </c>
      <c r="F10" s="1">
        <v>1</v>
      </c>
      <c r="G10" s="1" t="s">
        <v>21</v>
      </c>
      <c r="H10" s="3">
        <v>44958</v>
      </c>
      <c r="I10" s="129">
        <v>45291</v>
      </c>
      <c r="J10" s="77">
        <v>45046</v>
      </c>
      <c r="K10" s="84" t="s">
        <v>484</v>
      </c>
      <c r="L10" s="142">
        <v>0.3</v>
      </c>
      <c r="M10" s="76" t="s">
        <v>296</v>
      </c>
      <c r="N10" s="3" t="s">
        <v>268</v>
      </c>
      <c r="O10" s="86">
        <v>45169</v>
      </c>
      <c r="P10" s="84" t="s">
        <v>301</v>
      </c>
      <c r="Q10" s="88">
        <v>0.5</v>
      </c>
      <c r="R10" s="76" t="s">
        <v>296</v>
      </c>
      <c r="S10" s="101" t="s">
        <v>268</v>
      </c>
      <c r="T10" s="77">
        <v>45291</v>
      </c>
      <c r="U10" s="115" t="s">
        <v>353</v>
      </c>
      <c r="V10" s="110">
        <v>1</v>
      </c>
      <c r="W10" s="114">
        <f t="shared" si="0"/>
        <v>1</v>
      </c>
      <c r="X10" s="21" t="str">
        <f t="shared" si="1"/>
        <v>TERMINADA</v>
      </c>
      <c r="Y10" s="84" t="s">
        <v>450</v>
      </c>
      <c r="Z10" s="121" t="s">
        <v>416</v>
      </c>
    </row>
    <row r="11" spans="1:26" ht="163.19999999999999">
      <c r="A11" s="19" t="s">
        <v>181</v>
      </c>
      <c r="B11" s="11" t="s">
        <v>0</v>
      </c>
      <c r="C11" s="13" t="s">
        <v>485</v>
      </c>
      <c r="D11" s="1" t="s">
        <v>486</v>
      </c>
      <c r="E11" s="1" t="s">
        <v>22</v>
      </c>
      <c r="F11" s="1">
        <v>1</v>
      </c>
      <c r="G11" s="1" t="s">
        <v>487</v>
      </c>
      <c r="H11" s="3">
        <v>44958</v>
      </c>
      <c r="I11" s="3">
        <v>45291</v>
      </c>
      <c r="J11" s="86">
        <v>45046</v>
      </c>
      <c r="K11" s="85" t="s">
        <v>488</v>
      </c>
      <c r="L11" s="142">
        <v>1</v>
      </c>
      <c r="M11" s="143" t="s">
        <v>489</v>
      </c>
      <c r="N11" s="3" t="s">
        <v>414</v>
      </c>
      <c r="O11" s="116"/>
      <c r="P11" s="108"/>
      <c r="Q11" s="117"/>
      <c r="R11" s="118"/>
      <c r="S11" s="120"/>
      <c r="T11" s="144"/>
      <c r="U11" s="145"/>
      <c r="V11" s="146"/>
      <c r="W11" s="147"/>
      <c r="X11" s="148"/>
      <c r="Y11" s="108"/>
      <c r="Z11" s="149"/>
    </row>
    <row r="12" spans="1:26" ht="40.799999999999997">
      <c r="A12" s="19" t="s">
        <v>181</v>
      </c>
      <c r="B12" s="11" t="s">
        <v>0</v>
      </c>
      <c r="C12" s="13" t="s">
        <v>276</v>
      </c>
      <c r="D12" s="1" t="s">
        <v>277</v>
      </c>
      <c r="E12" s="1" t="s">
        <v>278</v>
      </c>
      <c r="F12" s="1">
        <v>2</v>
      </c>
      <c r="G12" s="1" t="s">
        <v>85</v>
      </c>
      <c r="H12" s="3">
        <v>45108</v>
      </c>
      <c r="I12" s="129">
        <v>45322</v>
      </c>
      <c r="J12" s="150"/>
      <c r="K12" s="152"/>
      <c r="L12" s="153"/>
      <c r="M12" s="152"/>
      <c r="N12" s="152"/>
      <c r="O12" s="86">
        <v>45169</v>
      </c>
      <c r="P12" s="84" t="s">
        <v>319</v>
      </c>
      <c r="Q12" s="88">
        <v>0.5</v>
      </c>
      <c r="R12" s="76" t="s">
        <v>296</v>
      </c>
      <c r="S12" s="100" t="s">
        <v>268</v>
      </c>
      <c r="T12" s="77">
        <v>45291</v>
      </c>
      <c r="U12" s="112" t="s">
        <v>400</v>
      </c>
      <c r="V12" s="110">
        <v>1</v>
      </c>
      <c r="W12" s="114">
        <f t="shared" si="0"/>
        <v>0.5</v>
      </c>
      <c r="X12" s="21" t="str">
        <f>IF(V12="","",IF(T12&lt;&gt;I12,IF(W12=100%,"TERMINADA",IF(W12&gt;0%,"EN PROCESO",IF(W12=0%,"SIN INICIAR")))))</f>
        <v>EN PROCESO</v>
      </c>
      <c r="Y12" s="84" t="s">
        <v>402</v>
      </c>
      <c r="Z12" s="110" t="s">
        <v>268</v>
      </c>
    </row>
    <row r="13" spans="1:26" ht="81.599999999999994">
      <c r="A13" s="19" t="s">
        <v>181</v>
      </c>
      <c r="B13" s="11" t="s">
        <v>23</v>
      </c>
      <c r="C13" s="12" t="s">
        <v>24</v>
      </c>
      <c r="D13" s="1" t="s">
        <v>199</v>
      </c>
      <c r="E13" s="1" t="s">
        <v>200</v>
      </c>
      <c r="F13" s="1">
        <v>22</v>
      </c>
      <c r="G13" s="1" t="s">
        <v>25</v>
      </c>
      <c r="H13" s="3">
        <v>44959</v>
      </c>
      <c r="I13" s="3">
        <v>45291</v>
      </c>
      <c r="J13" s="86">
        <v>45046</v>
      </c>
      <c r="K13" s="84" t="s">
        <v>490</v>
      </c>
      <c r="L13" s="142">
        <v>0.32</v>
      </c>
      <c r="M13" s="76" t="s">
        <v>296</v>
      </c>
      <c r="N13" s="3" t="s">
        <v>268</v>
      </c>
      <c r="O13" s="86">
        <v>45169</v>
      </c>
      <c r="P13" s="84" t="s">
        <v>302</v>
      </c>
      <c r="Q13" s="88">
        <v>0.95</v>
      </c>
      <c r="R13" s="76" t="s">
        <v>296</v>
      </c>
      <c r="S13" s="101" t="s">
        <v>268</v>
      </c>
      <c r="T13" s="77">
        <v>45291</v>
      </c>
      <c r="U13" s="112" t="s">
        <v>354</v>
      </c>
      <c r="V13" s="110">
        <v>22</v>
      </c>
      <c r="W13" s="114">
        <f t="shared" si="0"/>
        <v>1</v>
      </c>
      <c r="X13" s="21" t="str">
        <f t="shared" si="1"/>
        <v>TERMINADA</v>
      </c>
      <c r="Y13" s="84" t="s">
        <v>355</v>
      </c>
      <c r="Z13" s="110" t="s">
        <v>268</v>
      </c>
    </row>
    <row r="14" spans="1:26" ht="163.19999999999999">
      <c r="A14" s="19" t="s">
        <v>181</v>
      </c>
      <c r="B14" s="11" t="s">
        <v>26</v>
      </c>
      <c r="C14" s="12" t="s">
        <v>27</v>
      </c>
      <c r="D14" s="1" t="s">
        <v>28</v>
      </c>
      <c r="E14" s="1" t="s">
        <v>29</v>
      </c>
      <c r="F14" s="1">
        <v>1</v>
      </c>
      <c r="G14" s="1" t="s">
        <v>30</v>
      </c>
      <c r="H14" s="3">
        <v>44958</v>
      </c>
      <c r="I14" s="129">
        <v>45107</v>
      </c>
      <c r="J14" s="141">
        <v>45046</v>
      </c>
      <c r="K14" s="84" t="s">
        <v>491</v>
      </c>
      <c r="L14" s="142">
        <v>0</v>
      </c>
      <c r="M14" s="21" t="s">
        <v>295</v>
      </c>
      <c r="N14" s="2" t="s">
        <v>268</v>
      </c>
      <c r="O14" s="86">
        <v>45169</v>
      </c>
      <c r="P14" s="84" t="s">
        <v>323</v>
      </c>
      <c r="Q14" s="88">
        <v>0.3</v>
      </c>
      <c r="R14" s="21" t="s">
        <v>296</v>
      </c>
      <c r="S14" s="100" t="s">
        <v>268</v>
      </c>
      <c r="T14" s="77">
        <v>45291</v>
      </c>
      <c r="U14" s="115" t="s">
        <v>443</v>
      </c>
      <c r="V14" s="110">
        <v>1</v>
      </c>
      <c r="W14" s="114">
        <f t="shared" si="0"/>
        <v>1</v>
      </c>
      <c r="X14" s="21" t="str">
        <f t="shared" si="1"/>
        <v>TERMINADA</v>
      </c>
      <c r="Y14" s="115" t="s">
        <v>467</v>
      </c>
      <c r="Z14" s="110" t="s">
        <v>480</v>
      </c>
    </row>
    <row r="15" spans="1:26" ht="122.4">
      <c r="A15" s="19" t="s">
        <v>181</v>
      </c>
      <c r="B15" s="11" t="s">
        <v>26</v>
      </c>
      <c r="C15" s="12" t="s">
        <v>31</v>
      </c>
      <c r="D15" s="1" t="s">
        <v>271</v>
      </c>
      <c r="E15" s="1" t="s">
        <v>272</v>
      </c>
      <c r="F15" s="1">
        <v>1</v>
      </c>
      <c r="G15" s="1" t="s">
        <v>30</v>
      </c>
      <c r="H15" s="3">
        <v>44958</v>
      </c>
      <c r="I15" s="129">
        <v>45107</v>
      </c>
      <c r="J15" s="141">
        <v>45046</v>
      </c>
      <c r="K15" s="84" t="s">
        <v>492</v>
      </c>
      <c r="L15" s="142">
        <v>0</v>
      </c>
      <c r="M15" s="21" t="s">
        <v>295</v>
      </c>
      <c r="N15" s="2" t="s">
        <v>268</v>
      </c>
      <c r="O15" s="86">
        <v>45169</v>
      </c>
      <c r="P15" s="84" t="s">
        <v>310</v>
      </c>
      <c r="Q15" s="88">
        <v>0.3</v>
      </c>
      <c r="R15" s="21" t="s">
        <v>296</v>
      </c>
      <c r="S15" s="100" t="s">
        <v>268</v>
      </c>
      <c r="T15" s="77">
        <v>45291</v>
      </c>
      <c r="U15" s="123" t="s">
        <v>442</v>
      </c>
      <c r="V15" s="110">
        <v>0.3</v>
      </c>
      <c r="W15" s="114">
        <f t="shared" si="0"/>
        <v>0.3</v>
      </c>
      <c r="X15" s="21" t="str">
        <f t="shared" si="1"/>
        <v>INCUMPLIDA</v>
      </c>
      <c r="Y15" s="125" t="s">
        <v>470</v>
      </c>
      <c r="Z15" s="110" t="s">
        <v>480</v>
      </c>
    </row>
    <row r="16" spans="1:26" ht="81.599999999999994">
      <c r="A16" s="19" t="s">
        <v>181</v>
      </c>
      <c r="B16" s="11" t="s">
        <v>26</v>
      </c>
      <c r="C16" s="12" t="s">
        <v>32</v>
      </c>
      <c r="D16" s="1" t="s">
        <v>33</v>
      </c>
      <c r="E16" s="1" t="s">
        <v>34</v>
      </c>
      <c r="F16" s="1">
        <v>1</v>
      </c>
      <c r="G16" s="1" t="s">
        <v>30</v>
      </c>
      <c r="H16" s="3">
        <v>44958</v>
      </c>
      <c r="I16" s="129">
        <v>45107</v>
      </c>
      <c r="J16" s="141">
        <v>45046</v>
      </c>
      <c r="K16" s="84" t="s">
        <v>493</v>
      </c>
      <c r="L16" s="142">
        <v>0.3</v>
      </c>
      <c r="M16" s="76" t="s">
        <v>296</v>
      </c>
      <c r="N16" s="3" t="s">
        <v>268</v>
      </c>
      <c r="O16" s="86">
        <v>45169</v>
      </c>
      <c r="P16" s="84" t="s">
        <v>311</v>
      </c>
      <c r="Q16" s="88">
        <v>0.3</v>
      </c>
      <c r="R16" s="76" t="s">
        <v>296</v>
      </c>
      <c r="S16" s="100" t="s">
        <v>268</v>
      </c>
      <c r="T16" s="77">
        <v>45291</v>
      </c>
      <c r="U16" s="123" t="s">
        <v>444</v>
      </c>
      <c r="V16" s="110">
        <v>0.3</v>
      </c>
      <c r="W16" s="114">
        <f t="shared" si="0"/>
        <v>0.3</v>
      </c>
      <c r="X16" s="21" t="str">
        <f t="shared" si="1"/>
        <v>INCUMPLIDA</v>
      </c>
      <c r="Y16" s="125" t="s">
        <v>471</v>
      </c>
      <c r="Z16" s="110" t="s">
        <v>480</v>
      </c>
    </row>
    <row r="17" spans="1:26" ht="336.6">
      <c r="A17" s="19" t="s">
        <v>181</v>
      </c>
      <c r="B17" s="11" t="s">
        <v>26</v>
      </c>
      <c r="C17" s="12" t="s">
        <v>35</v>
      </c>
      <c r="D17" s="1" t="s">
        <v>36</v>
      </c>
      <c r="E17" s="1" t="s">
        <v>37</v>
      </c>
      <c r="F17" s="1">
        <v>1</v>
      </c>
      <c r="G17" s="1" t="s">
        <v>30</v>
      </c>
      <c r="H17" s="3">
        <v>44958</v>
      </c>
      <c r="I17" s="129">
        <v>45291</v>
      </c>
      <c r="J17" s="141">
        <v>45046</v>
      </c>
      <c r="K17" s="84" t="s">
        <v>494</v>
      </c>
      <c r="L17" s="142">
        <v>0</v>
      </c>
      <c r="M17" s="21" t="s">
        <v>295</v>
      </c>
      <c r="N17" s="2" t="s">
        <v>268</v>
      </c>
      <c r="O17" s="86">
        <v>45169</v>
      </c>
      <c r="P17" s="84" t="s">
        <v>312</v>
      </c>
      <c r="Q17" s="88">
        <v>0.3</v>
      </c>
      <c r="R17" s="21" t="s">
        <v>296</v>
      </c>
      <c r="S17" s="100" t="s">
        <v>268</v>
      </c>
      <c r="T17" s="77">
        <v>45291</v>
      </c>
      <c r="U17" s="123" t="s">
        <v>445</v>
      </c>
      <c r="V17" s="110">
        <v>0.3</v>
      </c>
      <c r="W17" s="114">
        <f t="shared" si="0"/>
        <v>0.3</v>
      </c>
      <c r="X17" s="21" t="str">
        <f t="shared" si="1"/>
        <v>INCUMPLIDA</v>
      </c>
      <c r="Y17" s="115" t="s">
        <v>472</v>
      </c>
      <c r="Z17" s="110" t="s">
        <v>480</v>
      </c>
    </row>
    <row r="18" spans="1:26" ht="173.4">
      <c r="A18" s="19" t="s">
        <v>181</v>
      </c>
      <c r="B18" s="11" t="s">
        <v>495</v>
      </c>
      <c r="C18" s="12" t="s">
        <v>38</v>
      </c>
      <c r="D18" s="1" t="s">
        <v>496</v>
      </c>
      <c r="E18" s="1" t="s">
        <v>22</v>
      </c>
      <c r="F18" s="1">
        <v>1</v>
      </c>
      <c r="G18" s="1" t="s">
        <v>497</v>
      </c>
      <c r="H18" s="3">
        <v>44958</v>
      </c>
      <c r="I18" s="3">
        <v>45199</v>
      </c>
      <c r="J18" s="154">
        <v>45046</v>
      </c>
      <c r="K18" s="85" t="s">
        <v>499</v>
      </c>
      <c r="L18" s="142">
        <v>1</v>
      </c>
      <c r="M18" s="143" t="s">
        <v>489</v>
      </c>
      <c r="N18" s="3" t="s">
        <v>269</v>
      </c>
      <c r="O18" s="116"/>
      <c r="P18" s="108"/>
      <c r="Q18" s="117"/>
      <c r="R18" s="148"/>
      <c r="S18" s="119"/>
      <c r="T18" s="144"/>
      <c r="U18" s="172"/>
      <c r="V18" s="146"/>
      <c r="W18" s="147"/>
      <c r="X18" s="148"/>
      <c r="Y18" s="145"/>
      <c r="Z18" s="146"/>
    </row>
    <row r="19" spans="1:26" ht="81.599999999999994">
      <c r="A19" s="19" t="s">
        <v>181</v>
      </c>
      <c r="B19" s="11" t="s">
        <v>39</v>
      </c>
      <c r="C19" s="12" t="s">
        <v>40</v>
      </c>
      <c r="D19" s="1" t="s">
        <v>41</v>
      </c>
      <c r="E19" s="1" t="s">
        <v>42</v>
      </c>
      <c r="F19" s="1">
        <v>11</v>
      </c>
      <c r="G19" s="1" t="s">
        <v>25</v>
      </c>
      <c r="H19" s="3">
        <v>44958</v>
      </c>
      <c r="I19" s="129">
        <v>45291</v>
      </c>
      <c r="J19" s="141">
        <v>45046</v>
      </c>
      <c r="K19" s="84" t="s">
        <v>498</v>
      </c>
      <c r="L19" s="142">
        <v>0.27</v>
      </c>
      <c r="M19" s="76" t="s">
        <v>296</v>
      </c>
      <c r="N19" s="3" t="s">
        <v>268</v>
      </c>
      <c r="O19" s="86">
        <v>45169</v>
      </c>
      <c r="P19" s="84" t="s">
        <v>303</v>
      </c>
      <c r="Q19" s="88">
        <v>0.64</v>
      </c>
      <c r="R19" s="76" t="s">
        <v>296</v>
      </c>
      <c r="S19" s="101" t="s">
        <v>268</v>
      </c>
      <c r="T19" s="77">
        <v>45291</v>
      </c>
      <c r="U19" s="115" t="s">
        <v>605</v>
      </c>
      <c r="V19" s="110">
        <v>11</v>
      </c>
      <c r="W19" s="114">
        <f t="shared" si="0"/>
        <v>1</v>
      </c>
      <c r="X19" s="21" t="str">
        <f t="shared" si="1"/>
        <v>TERMINADA</v>
      </c>
      <c r="Y19" s="84" t="s">
        <v>356</v>
      </c>
      <c r="Z19" s="110" t="s">
        <v>268</v>
      </c>
    </row>
    <row r="20" spans="1:26" ht="71.400000000000006">
      <c r="A20" s="19" t="s">
        <v>182</v>
      </c>
      <c r="B20" s="11" t="s">
        <v>500</v>
      </c>
      <c r="C20" s="14" t="s">
        <v>1</v>
      </c>
      <c r="D20" s="1" t="s">
        <v>501</v>
      </c>
      <c r="E20" s="1" t="s">
        <v>502</v>
      </c>
      <c r="F20" s="1">
        <v>1</v>
      </c>
      <c r="G20" s="1" t="s">
        <v>49</v>
      </c>
      <c r="H20" s="2">
        <v>44958</v>
      </c>
      <c r="I20" s="2">
        <v>45016</v>
      </c>
      <c r="J20" s="154">
        <v>45046</v>
      </c>
      <c r="K20" s="85" t="s">
        <v>503</v>
      </c>
      <c r="L20" s="142">
        <v>1</v>
      </c>
      <c r="M20" s="143" t="s">
        <v>489</v>
      </c>
      <c r="N20" s="3" t="s">
        <v>480</v>
      </c>
      <c r="O20" s="116"/>
      <c r="P20" s="108"/>
      <c r="Q20" s="117"/>
      <c r="R20" s="118"/>
      <c r="S20" s="120"/>
      <c r="T20" s="144"/>
      <c r="U20" s="145"/>
      <c r="V20" s="146"/>
      <c r="W20" s="147"/>
      <c r="X20" s="148"/>
      <c r="Y20" s="108"/>
      <c r="Z20" s="146"/>
    </row>
    <row r="21" spans="1:26" ht="51">
      <c r="A21" s="19" t="s">
        <v>182</v>
      </c>
      <c r="B21" s="11" t="s">
        <v>500</v>
      </c>
      <c r="C21" s="14" t="s">
        <v>5</v>
      </c>
      <c r="D21" s="1" t="s">
        <v>504</v>
      </c>
      <c r="E21" s="1" t="s">
        <v>505</v>
      </c>
      <c r="F21" s="1">
        <v>1</v>
      </c>
      <c r="G21" s="1" t="s">
        <v>506</v>
      </c>
      <c r="H21" s="2">
        <v>45017</v>
      </c>
      <c r="I21" s="128">
        <v>45107</v>
      </c>
      <c r="J21" s="141">
        <v>45046</v>
      </c>
      <c r="K21" s="139" t="s">
        <v>511</v>
      </c>
      <c r="L21" s="142">
        <v>0</v>
      </c>
      <c r="M21" s="21" t="s">
        <v>295</v>
      </c>
      <c r="N21" s="3" t="s">
        <v>480</v>
      </c>
      <c r="O21" s="86">
        <v>45169</v>
      </c>
      <c r="P21" s="171" t="s">
        <v>600</v>
      </c>
      <c r="Q21" s="88">
        <v>1</v>
      </c>
      <c r="R21" s="76" t="s">
        <v>489</v>
      </c>
      <c r="S21" s="101" t="s">
        <v>602</v>
      </c>
      <c r="T21" s="158"/>
      <c r="U21" s="145"/>
      <c r="V21" s="146"/>
      <c r="W21" s="159"/>
      <c r="X21" s="146"/>
      <c r="Y21" s="108"/>
      <c r="Z21" s="146"/>
    </row>
    <row r="22" spans="1:26" ht="91.8">
      <c r="A22" s="19" t="s">
        <v>182</v>
      </c>
      <c r="B22" s="11" t="s">
        <v>500</v>
      </c>
      <c r="C22" s="14" t="s">
        <v>9</v>
      </c>
      <c r="D22" s="1" t="s">
        <v>507</v>
      </c>
      <c r="E22" s="1" t="s">
        <v>508</v>
      </c>
      <c r="F22" s="1">
        <v>1</v>
      </c>
      <c r="G22" s="1" t="s">
        <v>509</v>
      </c>
      <c r="H22" s="2">
        <v>45017</v>
      </c>
      <c r="I22" s="128">
        <v>45107</v>
      </c>
      <c r="J22" s="141">
        <v>45046</v>
      </c>
      <c r="K22" s="139" t="s">
        <v>511</v>
      </c>
      <c r="L22" s="142">
        <v>0</v>
      </c>
      <c r="M22" s="21" t="s">
        <v>295</v>
      </c>
      <c r="N22" s="3" t="s">
        <v>480</v>
      </c>
      <c r="O22" s="86">
        <v>45169</v>
      </c>
      <c r="P22" s="84" t="s">
        <v>601</v>
      </c>
      <c r="Q22" s="88">
        <v>1</v>
      </c>
      <c r="R22" s="76" t="s">
        <v>489</v>
      </c>
      <c r="S22" s="101" t="s">
        <v>606</v>
      </c>
      <c r="T22" s="158"/>
      <c r="U22" s="145"/>
      <c r="V22" s="146"/>
      <c r="W22" s="159"/>
      <c r="X22" s="146"/>
      <c r="Y22" s="108"/>
      <c r="Z22" s="146"/>
    </row>
    <row r="23" spans="1:26" ht="71.400000000000006">
      <c r="A23" s="19" t="s">
        <v>182</v>
      </c>
      <c r="B23" s="11" t="s">
        <v>500</v>
      </c>
      <c r="C23" s="14" t="s">
        <v>13</v>
      </c>
      <c r="D23" s="1" t="s">
        <v>510</v>
      </c>
      <c r="E23" s="1" t="s">
        <v>508</v>
      </c>
      <c r="F23" s="1">
        <v>1</v>
      </c>
      <c r="G23" s="1" t="s">
        <v>49</v>
      </c>
      <c r="H23" s="2">
        <v>44958</v>
      </c>
      <c r="I23" s="128">
        <v>45291</v>
      </c>
      <c r="J23" s="141">
        <v>45046</v>
      </c>
      <c r="K23" s="85" t="s">
        <v>512</v>
      </c>
      <c r="L23" s="142">
        <v>1</v>
      </c>
      <c r="M23" s="143" t="s">
        <v>489</v>
      </c>
      <c r="N23" s="3" t="s">
        <v>480</v>
      </c>
      <c r="O23" s="116"/>
      <c r="P23" s="108"/>
      <c r="Q23" s="117"/>
      <c r="R23" s="118"/>
      <c r="S23" s="120"/>
      <c r="T23" s="144"/>
      <c r="U23" s="145"/>
      <c r="V23" s="146"/>
      <c r="W23" s="147"/>
      <c r="X23" s="148"/>
      <c r="Y23" s="108"/>
      <c r="Z23" s="146"/>
    </row>
    <row r="24" spans="1:26" ht="112.2">
      <c r="A24" s="19" t="s">
        <v>182</v>
      </c>
      <c r="B24" s="11" t="s">
        <v>362</v>
      </c>
      <c r="C24" s="14" t="s">
        <v>24</v>
      </c>
      <c r="D24" s="1" t="s">
        <v>363</v>
      </c>
      <c r="E24" s="1" t="s">
        <v>364</v>
      </c>
      <c r="F24" s="1">
        <v>1</v>
      </c>
      <c r="G24" s="1" t="s">
        <v>365</v>
      </c>
      <c r="H24" s="2">
        <v>45202</v>
      </c>
      <c r="I24" s="128">
        <v>45290</v>
      </c>
      <c r="J24" s="150"/>
      <c r="K24" s="151"/>
      <c r="L24" s="151"/>
      <c r="M24" s="151"/>
      <c r="N24" s="151"/>
      <c r="O24" s="116"/>
      <c r="P24" s="108"/>
      <c r="Q24" s="117"/>
      <c r="R24" s="118"/>
      <c r="S24" s="120"/>
      <c r="T24" s="77">
        <v>45291</v>
      </c>
      <c r="U24" s="115" t="s">
        <v>417</v>
      </c>
      <c r="V24" s="110">
        <v>1</v>
      </c>
      <c r="W24" s="114">
        <f t="shared" ref="W24:W27" si="4">IF(V24="","",IF(OR(F24=0,F24="",T24=""),"",(V24*100%/F24)))</f>
        <v>1</v>
      </c>
      <c r="X24" s="21" t="str">
        <f>IF(V24="","",IF(T24&lt;&gt;I24,IF(W24=100%,"TERMINADA",IF(W24&gt;=0%,"INCUMPLIDA"))))</f>
        <v>TERMINADA</v>
      </c>
      <c r="Y24" s="84" t="s">
        <v>418</v>
      </c>
      <c r="Z24" s="110" t="s">
        <v>269</v>
      </c>
    </row>
    <row r="25" spans="1:26" ht="61.2">
      <c r="A25" s="19" t="s">
        <v>182</v>
      </c>
      <c r="B25" s="11" t="s">
        <v>362</v>
      </c>
      <c r="C25" s="14" t="s">
        <v>50</v>
      </c>
      <c r="D25" s="1" t="s">
        <v>366</v>
      </c>
      <c r="E25" s="1" t="s">
        <v>367</v>
      </c>
      <c r="F25" s="1">
        <v>1</v>
      </c>
      <c r="G25" s="1" t="s">
        <v>368</v>
      </c>
      <c r="H25" s="2">
        <v>45202</v>
      </c>
      <c r="I25" s="128">
        <v>45290</v>
      </c>
      <c r="J25" s="150"/>
      <c r="K25" s="151"/>
      <c r="L25" s="151"/>
      <c r="M25" s="151"/>
      <c r="N25" s="151"/>
      <c r="O25" s="116"/>
      <c r="P25" s="108"/>
      <c r="Q25" s="117"/>
      <c r="R25" s="118"/>
      <c r="S25" s="120"/>
      <c r="T25" s="77">
        <v>45291</v>
      </c>
      <c r="U25" s="115" t="s">
        <v>419</v>
      </c>
      <c r="V25" s="110">
        <v>1</v>
      </c>
      <c r="W25" s="114">
        <f t="shared" si="4"/>
        <v>1</v>
      </c>
      <c r="X25" s="21" t="str">
        <f t="shared" ref="X25" si="5">IF(V25="","",IF(T25&gt;=I25,IF(W25=100%,"TERMINADA",IF(W25&gt;=0%,"INCUMPLIDA"))))</f>
        <v>TERMINADA</v>
      </c>
      <c r="Y25" s="84" t="s">
        <v>421</v>
      </c>
      <c r="Z25" s="110" t="s">
        <v>269</v>
      </c>
    </row>
    <row r="26" spans="1:26" ht="163.19999999999999">
      <c r="A26" s="19" t="s">
        <v>182</v>
      </c>
      <c r="B26" s="11" t="s">
        <v>51</v>
      </c>
      <c r="C26" s="14" t="s">
        <v>27</v>
      </c>
      <c r="D26" s="1" t="s">
        <v>52</v>
      </c>
      <c r="E26" s="1" t="s">
        <v>53</v>
      </c>
      <c r="F26" s="1">
        <v>1</v>
      </c>
      <c r="G26" s="1" t="s">
        <v>54</v>
      </c>
      <c r="H26" s="2">
        <v>44958</v>
      </c>
      <c r="I26" s="128">
        <v>45199</v>
      </c>
      <c r="J26" s="141">
        <v>45046</v>
      </c>
      <c r="K26" s="85" t="s">
        <v>513</v>
      </c>
      <c r="L26" s="88">
        <v>0.5</v>
      </c>
      <c r="M26" s="76" t="s">
        <v>296</v>
      </c>
      <c r="N26" s="2" t="s">
        <v>269</v>
      </c>
      <c r="O26" s="86">
        <v>45169</v>
      </c>
      <c r="P26" s="85" t="s">
        <v>324</v>
      </c>
      <c r="Q26" s="88">
        <v>0.5</v>
      </c>
      <c r="R26" s="76" t="s">
        <v>296</v>
      </c>
      <c r="S26" s="100" t="s">
        <v>269</v>
      </c>
      <c r="T26" s="77">
        <v>45291</v>
      </c>
      <c r="U26" s="98" t="s">
        <v>405</v>
      </c>
      <c r="V26" s="110">
        <v>1</v>
      </c>
      <c r="W26" s="114">
        <f>IF(V26="","",IF(OR(F26=0,F26="",T26=""),"",(V26*100%/F26)))</f>
        <v>1</v>
      </c>
      <c r="X26" s="21" t="str">
        <f>IF(V26="","",IF(T26&gt;=I26,IF(W26=100%,"TERMINADA",IF(W26&gt;=0%,"INCUMPLIDA"))))</f>
        <v>TERMINADA</v>
      </c>
      <c r="Y26" s="85" t="s">
        <v>406</v>
      </c>
      <c r="Z26" s="110" t="s">
        <v>313</v>
      </c>
    </row>
    <row r="27" spans="1:26" ht="91.8">
      <c r="A27" s="19" t="s">
        <v>182</v>
      </c>
      <c r="B27" s="11" t="s">
        <v>369</v>
      </c>
      <c r="C27" s="14" t="s">
        <v>31</v>
      </c>
      <c r="D27" s="1" t="s">
        <v>370</v>
      </c>
      <c r="E27" s="1" t="s">
        <v>371</v>
      </c>
      <c r="F27" s="1">
        <v>1</v>
      </c>
      <c r="G27" s="1" t="s">
        <v>372</v>
      </c>
      <c r="H27" s="2">
        <v>45202</v>
      </c>
      <c r="I27" s="128">
        <v>45322</v>
      </c>
      <c r="J27" s="150"/>
      <c r="K27" s="151"/>
      <c r="L27" s="151"/>
      <c r="M27" s="151"/>
      <c r="N27" s="151"/>
      <c r="O27" s="116"/>
      <c r="P27" s="108"/>
      <c r="Q27" s="117"/>
      <c r="R27" s="118"/>
      <c r="S27" s="120"/>
      <c r="T27" s="77">
        <v>45291</v>
      </c>
      <c r="U27" s="112" t="s">
        <v>420</v>
      </c>
      <c r="V27" s="110">
        <v>1</v>
      </c>
      <c r="W27" s="114">
        <f t="shared" si="4"/>
        <v>1</v>
      </c>
      <c r="X27" s="21" t="str">
        <f>IF(V27="","",IF(T27&lt;&gt;I27,IF(W27=100%,"TERMINADA",IF(W27&gt;=0%,"INCUMPLIDA"))))</f>
        <v>TERMINADA</v>
      </c>
      <c r="Y27" s="84" t="s">
        <v>451</v>
      </c>
      <c r="Z27" s="121" t="s">
        <v>437</v>
      </c>
    </row>
    <row r="28" spans="1:26" ht="153">
      <c r="A28" s="19" t="s">
        <v>182</v>
      </c>
      <c r="B28" s="11" t="s">
        <v>357</v>
      </c>
      <c r="C28" s="14" t="s">
        <v>38</v>
      </c>
      <c r="D28" s="1" t="s">
        <v>358</v>
      </c>
      <c r="E28" s="1" t="s">
        <v>359</v>
      </c>
      <c r="F28" s="1">
        <v>1</v>
      </c>
      <c r="G28" s="1" t="s">
        <v>360</v>
      </c>
      <c r="H28" s="2">
        <v>45202</v>
      </c>
      <c r="I28" s="128">
        <v>45322</v>
      </c>
      <c r="J28" s="150"/>
      <c r="K28" s="151"/>
      <c r="L28" s="151"/>
      <c r="M28" s="151"/>
      <c r="N28" s="151"/>
      <c r="O28" s="116"/>
      <c r="P28" s="109"/>
      <c r="Q28" s="117"/>
      <c r="R28" s="118"/>
      <c r="S28" s="119"/>
      <c r="T28" s="77">
        <v>45291</v>
      </c>
      <c r="U28" s="115" t="s">
        <v>361</v>
      </c>
      <c r="V28" s="110">
        <v>1</v>
      </c>
      <c r="W28" s="114">
        <f>IF(V28="","",IF(OR(F28=0,F28="",T28=""),"",(V28*100%/F28)))</f>
        <v>1</v>
      </c>
      <c r="X28" s="21" t="str">
        <f>IF(V28="","",IF(T28&lt;&gt;I28,IF(W28=100%,"TERMINADA",IF(W28&gt;=0%,"INCUMPLIDA"))))</f>
        <v>TERMINADA</v>
      </c>
      <c r="Y28" s="84" t="s">
        <v>452</v>
      </c>
      <c r="Z28" s="121" t="s">
        <v>416</v>
      </c>
    </row>
    <row r="29" spans="1:26" ht="81.599999999999994">
      <c r="A29" s="19" t="s">
        <v>182</v>
      </c>
      <c r="B29" s="11" t="s">
        <v>279</v>
      </c>
      <c r="C29" s="14" t="s">
        <v>55</v>
      </c>
      <c r="D29" s="1" t="s">
        <v>280</v>
      </c>
      <c r="E29" s="1" t="s">
        <v>281</v>
      </c>
      <c r="F29" s="1">
        <v>2</v>
      </c>
      <c r="G29" s="1" t="s">
        <v>49</v>
      </c>
      <c r="H29" s="2">
        <v>45108</v>
      </c>
      <c r="I29" s="128">
        <v>45322</v>
      </c>
      <c r="J29" s="150"/>
      <c r="K29" s="151"/>
      <c r="L29" s="151"/>
      <c r="M29" s="151"/>
      <c r="N29" s="151"/>
      <c r="O29" s="86">
        <v>45169</v>
      </c>
      <c r="P29" s="85" t="s">
        <v>607</v>
      </c>
      <c r="Q29" s="88">
        <v>0.25</v>
      </c>
      <c r="R29" s="76" t="s">
        <v>296</v>
      </c>
      <c r="S29" s="100" t="s">
        <v>480</v>
      </c>
      <c r="T29" s="77">
        <v>45291</v>
      </c>
      <c r="U29" s="115" t="s">
        <v>422</v>
      </c>
      <c r="V29" s="110">
        <v>1</v>
      </c>
      <c r="W29" s="114">
        <f t="shared" si="0"/>
        <v>0.5</v>
      </c>
      <c r="X29" s="21" t="str">
        <f>IF(V29="","",IF(T29&lt;&gt;I29,IF(W29=100%,"TERMINADA",IF(W29&gt;=0%,"EN PROCESO"))))</f>
        <v>EN PROCESO</v>
      </c>
      <c r="Y29" s="85" t="s">
        <v>453</v>
      </c>
      <c r="Z29" s="110" t="s">
        <v>269</v>
      </c>
    </row>
    <row r="30" spans="1:26" ht="193.8">
      <c r="A30" s="19" t="s">
        <v>182</v>
      </c>
      <c r="B30" s="11" t="s">
        <v>373</v>
      </c>
      <c r="C30" s="14" t="s">
        <v>40</v>
      </c>
      <c r="D30" s="1" t="s">
        <v>374</v>
      </c>
      <c r="E30" s="1" t="s">
        <v>375</v>
      </c>
      <c r="F30" s="1">
        <v>1</v>
      </c>
      <c r="G30" s="1" t="s">
        <v>376</v>
      </c>
      <c r="H30" s="2">
        <v>45202</v>
      </c>
      <c r="I30" s="128">
        <v>45291</v>
      </c>
      <c r="J30" s="150"/>
      <c r="K30" s="151"/>
      <c r="L30" s="151"/>
      <c r="M30" s="151"/>
      <c r="N30" s="151"/>
      <c r="O30" s="116"/>
      <c r="P30" s="109"/>
      <c r="Q30" s="117"/>
      <c r="R30" s="118"/>
      <c r="S30" s="119"/>
      <c r="T30" s="77">
        <v>45291</v>
      </c>
      <c r="U30" s="115" t="s">
        <v>423</v>
      </c>
      <c r="V30" s="110">
        <v>1</v>
      </c>
      <c r="W30" s="114">
        <f t="shared" ref="W30:W31" si="6">IF(V30="","",IF(OR(F30=0,F30="",T30=""),"",(V30*100%/F30)))</f>
        <v>1</v>
      </c>
      <c r="X30" s="21" t="str">
        <f>IF(V30="","",IF(T30&gt;=I30,IF(W30=100%,"TERMINADA",IF(W30&gt;=0%,"INCUMPLIDA"))))</f>
        <v>TERMINADA</v>
      </c>
      <c r="Y30" s="84" t="s">
        <v>454</v>
      </c>
      <c r="Z30" s="110" t="s">
        <v>269</v>
      </c>
    </row>
    <row r="31" spans="1:26" ht="112.2">
      <c r="A31" s="19" t="s">
        <v>182</v>
      </c>
      <c r="B31" s="11" t="s">
        <v>377</v>
      </c>
      <c r="C31" s="14" t="s">
        <v>56</v>
      </c>
      <c r="D31" s="1" t="s">
        <v>378</v>
      </c>
      <c r="E31" s="1" t="s">
        <v>379</v>
      </c>
      <c r="F31" s="1">
        <v>1</v>
      </c>
      <c r="G31" s="1" t="s">
        <v>380</v>
      </c>
      <c r="H31" s="2">
        <v>45202</v>
      </c>
      <c r="I31" s="128">
        <v>45322</v>
      </c>
      <c r="J31" s="150"/>
      <c r="K31" s="151"/>
      <c r="L31" s="151"/>
      <c r="M31" s="151"/>
      <c r="N31" s="151"/>
      <c r="O31" s="116"/>
      <c r="P31" s="109"/>
      <c r="Q31" s="117"/>
      <c r="R31" s="118"/>
      <c r="S31" s="119"/>
      <c r="T31" s="77">
        <v>45291</v>
      </c>
      <c r="U31" s="115" t="s">
        <v>424</v>
      </c>
      <c r="V31" s="110">
        <v>1</v>
      </c>
      <c r="W31" s="114">
        <f t="shared" si="6"/>
        <v>1</v>
      </c>
      <c r="X31" s="21" t="str">
        <f t="shared" ref="X31" si="7">IF(V31="","",IF(T31&lt;&gt;I31,IF(W31=100%,"TERMINADA",IF(W31&gt;=0%,"EN PROCESO"))))</f>
        <v>TERMINADA</v>
      </c>
      <c r="Y31" s="84" t="s">
        <v>455</v>
      </c>
      <c r="Z31" s="110" t="s">
        <v>269</v>
      </c>
    </row>
    <row r="32" spans="1:26" ht="51">
      <c r="A32" s="19" t="s">
        <v>183</v>
      </c>
      <c r="B32" s="11" t="s">
        <v>57</v>
      </c>
      <c r="C32" s="15" t="s">
        <v>1</v>
      </c>
      <c r="D32" s="1" t="s">
        <v>58</v>
      </c>
      <c r="E32" s="1" t="s">
        <v>59</v>
      </c>
      <c r="F32" s="1">
        <v>1</v>
      </c>
      <c r="G32" s="1" t="s">
        <v>25</v>
      </c>
      <c r="H32" s="2">
        <v>44958</v>
      </c>
      <c r="I32" s="128">
        <v>45291</v>
      </c>
      <c r="J32" s="141">
        <v>45046</v>
      </c>
      <c r="K32" s="84" t="s">
        <v>304</v>
      </c>
      <c r="L32" s="88">
        <v>0</v>
      </c>
      <c r="M32" s="21" t="s">
        <v>295</v>
      </c>
      <c r="N32" s="3" t="s">
        <v>268</v>
      </c>
      <c r="O32" s="86">
        <v>45169</v>
      </c>
      <c r="P32" s="84" t="s">
        <v>304</v>
      </c>
      <c r="Q32" s="88">
        <v>0</v>
      </c>
      <c r="R32" s="21" t="s">
        <v>295</v>
      </c>
      <c r="S32" s="101" t="s">
        <v>268</v>
      </c>
      <c r="T32" s="77">
        <v>45291</v>
      </c>
      <c r="U32" s="112" t="s">
        <v>381</v>
      </c>
      <c r="V32" s="110">
        <v>1</v>
      </c>
      <c r="W32" s="114">
        <f t="shared" si="0"/>
        <v>1</v>
      </c>
      <c r="X32" s="21" t="str">
        <f t="shared" si="1"/>
        <v>TERMINADA</v>
      </c>
      <c r="Y32" s="84" t="s">
        <v>382</v>
      </c>
      <c r="Z32" s="110" t="s">
        <v>268</v>
      </c>
    </row>
    <row r="33" spans="1:26" ht="81.599999999999994">
      <c r="A33" s="19" t="s">
        <v>183</v>
      </c>
      <c r="B33" s="11" t="s">
        <v>57</v>
      </c>
      <c r="C33" s="15" t="s">
        <v>5</v>
      </c>
      <c r="D33" s="1" t="s">
        <v>60</v>
      </c>
      <c r="E33" s="1" t="s">
        <v>61</v>
      </c>
      <c r="F33" s="1">
        <v>4</v>
      </c>
      <c r="G33" s="1" t="s">
        <v>25</v>
      </c>
      <c r="H33" s="2">
        <v>44958</v>
      </c>
      <c r="I33" s="128">
        <v>45291</v>
      </c>
      <c r="J33" s="141">
        <v>45046</v>
      </c>
      <c r="K33" s="84" t="s">
        <v>514</v>
      </c>
      <c r="L33" s="88">
        <v>0.25</v>
      </c>
      <c r="M33" s="76" t="s">
        <v>296</v>
      </c>
      <c r="N33" s="2" t="s">
        <v>268</v>
      </c>
      <c r="O33" s="86">
        <v>45169</v>
      </c>
      <c r="P33" s="84" t="s">
        <v>305</v>
      </c>
      <c r="Q33" s="88">
        <v>0.5</v>
      </c>
      <c r="R33" s="76" t="s">
        <v>296</v>
      </c>
      <c r="S33" s="101" t="s">
        <v>268</v>
      </c>
      <c r="T33" s="77">
        <v>45291</v>
      </c>
      <c r="U33" s="112" t="s">
        <v>383</v>
      </c>
      <c r="V33" s="110">
        <v>4</v>
      </c>
      <c r="W33" s="114">
        <f t="shared" si="0"/>
        <v>1</v>
      </c>
      <c r="X33" s="21" t="str">
        <f t="shared" si="1"/>
        <v>TERMINADA</v>
      </c>
      <c r="Y33" s="84" t="s">
        <v>384</v>
      </c>
      <c r="Z33" s="110" t="s">
        <v>268</v>
      </c>
    </row>
    <row r="34" spans="1:26" ht="142.80000000000001">
      <c r="A34" s="19" t="s">
        <v>183</v>
      </c>
      <c r="B34" s="11" t="s">
        <v>57</v>
      </c>
      <c r="C34" s="15" t="s">
        <v>9</v>
      </c>
      <c r="D34" s="1" t="s">
        <v>624</v>
      </c>
      <c r="E34" s="1" t="s">
        <v>625</v>
      </c>
      <c r="F34" s="1">
        <v>2</v>
      </c>
      <c r="G34" s="1" t="s">
        <v>521</v>
      </c>
      <c r="H34" s="2">
        <v>44958</v>
      </c>
      <c r="I34" s="2">
        <v>45291</v>
      </c>
      <c r="J34" s="154">
        <v>45046</v>
      </c>
      <c r="K34" s="85" t="s">
        <v>626</v>
      </c>
      <c r="L34" s="88">
        <v>1</v>
      </c>
      <c r="M34" s="76" t="s">
        <v>489</v>
      </c>
      <c r="N34" s="2" t="s">
        <v>269</v>
      </c>
      <c r="O34" s="116"/>
      <c r="P34" s="109"/>
      <c r="Q34" s="117"/>
      <c r="R34" s="118"/>
      <c r="S34" s="119"/>
      <c r="T34" s="116"/>
      <c r="U34" s="109"/>
      <c r="V34" s="117"/>
      <c r="W34" s="118"/>
      <c r="X34" s="119"/>
      <c r="Y34" s="116"/>
      <c r="Z34" s="109"/>
    </row>
    <row r="35" spans="1:26" ht="142.80000000000001">
      <c r="A35" s="19" t="s">
        <v>183</v>
      </c>
      <c r="B35" s="11" t="s">
        <v>62</v>
      </c>
      <c r="C35" s="15" t="s">
        <v>24</v>
      </c>
      <c r="D35" s="1" t="s">
        <v>63</v>
      </c>
      <c r="E35" s="1" t="s">
        <v>64</v>
      </c>
      <c r="F35" s="1">
        <v>6</v>
      </c>
      <c r="G35" s="1" t="s">
        <v>65</v>
      </c>
      <c r="H35" s="2">
        <v>44958</v>
      </c>
      <c r="I35" s="128">
        <v>45291</v>
      </c>
      <c r="J35" s="141">
        <v>45046</v>
      </c>
      <c r="K35" s="84" t="s">
        <v>515</v>
      </c>
      <c r="L35" s="88">
        <v>0.05</v>
      </c>
      <c r="M35" s="76" t="s">
        <v>296</v>
      </c>
      <c r="N35" s="2" t="s">
        <v>268</v>
      </c>
      <c r="O35" s="86">
        <v>45169</v>
      </c>
      <c r="P35" s="84" t="s">
        <v>306</v>
      </c>
      <c r="Q35" s="88">
        <v>0.17</v>
      </c>
      <c r="R35" s="76" t="s">
        <v>296</v>
      </c>
      <c r="S35" s="101" t="s">
        <v>268</v>
      </c>
      <c r="T35" s="77">
        <v>45291</v>
      </c>
      <c r="U35" s="115" t="s">
        <v>385</v>
      </c>
      <c r="V35" s="110">
        <v>6</v>
      </c>
      <c r="W35" s="114">
        <f t="shared" si="0"/>
        <v>1</v>
      </c>
      <c r="X35" s="21" t="str">
        <f t="shared" si="1"/>
        <v>TERMINADA</v>
      </c>
      <c r="Y35" s="84" t="s">
        <v>386</v>
      </c>
      <c r="Z35" s="110" t="s">
        <v>268</v>
      </c>
    </row>
    <row r="36" spans="1:26" ht="102">
      <c r="A36" s="19" t="s">
        <v>183</v>
      </c>
      <c r="B36" s="11" t="s">
        <v>62</v>
      </c>
      <c r="C36" s="15" t="s">
        <v>50</v>
      </c>
      <c r="D36" s="1" t="s">
        <v>66</v>
      </c>
      <c r="E36" s="1" t="s">
        <v>67</v>
      </c>
      <c r="F36" s="1">
        <v>4</v>
      </c>
      <c r="G36" s="1" t="s">
        <v>65</v>
      </c>
      <c r="H36" s="2">
        <v>44958</v>
      </c>
      <c r="I36" s="128">
        <v>45291</v>
      </c>
      <c r="J36" s="141">
        <v>45046</v>
      </c>
      <c r="K36" s="84" t="s">
        <v>516</v>
      </c>
      <c r="L36" s="88">
        <v>0.13</v>
      </c>
      <c r="M36" s="76" t="s">
        <v>296</v>
      </c>
      <c r="N36" s="2" t="s">
        <v>268</v>
      </c>
      <c r="O36" s="86">
        <v>45169</v>
      </c>
      <c r="P36" s="84" t="s">
        <v>608</v>
      </c>
      <c r="Q36" s="88">
        <v>0.75</v>
      </c>
      <c r="R36" s="76" t="s">
        <v>296</v>
      </c>
      <c r="S36" s="101" t="s">
        <v>268</v>
      </c>
      <c r="T36" s="77">
        <v>45291</v>
      </c>
      <c r="U36" s="115" t="s">
        <v>387</v>
      </c>
      <c r="V36" s="110">
        <v>4</v>
      </c>
      <c r="W36" s="114">
        <f t="shared" si="0"/>
        <v>1</v>
      </c>
      <c r="X36" s="21" t="str">
        <f t="shared" si="1"/>
        <v>TERMINADA</v>
      </c>
      <c r="Y36" s="84" t="s">
        <v>456</v>
      </c>
      <c r="Z36" s="110" t="s">
        <v>268</v>
      </c>
    </row>
    <row r="37" spans="1:26" ht="102">
      <c r="A37" s="19" t="s">
        <v>183</v>
      </c>
      <c r="B37" s="11" t="s">
        <v>62</v>
      </c>
      <c r="C37" s="15" t="s">
        <v>68</v>
      </c>
      <c r="D37" s="1" t="s">
        <v>69</v>
      </c>
      <c r="E37" s="1" t="s">
        <v>70</v>
      </c>
      <c r="F37" s="1">
        <v>4</v>
      </c>
      <c r="G37" s="1" t="s">
        <v>65</v>
      </c>
      <c r="H37" s="2">
        <v>44958</v>
      </c>
      <c r="I37" s="128">
        <v>45291</v>
      </c>
      <c r="J37" s="141">
        <v>45046</v>
      </c>
      <c r="K37" s="84" t="s">
        <v>517</v>
      </c>
      <c r="L37" s="88">
        <v>0.13</v>
      </c>
      <c r="M37" s="76" t="s">
        <v>296</v>
      </c>
      <c r="N37" s="2" t="s">
        <v>268</v>
      </c>
      <c r="O37" s="86">
        <v>45169</v>
      </c>
      <c r="P37" s="84" t="s">
        <v>325</v>
      </c>
      <c r="Q37" s="88">
        <v>0.25</v>
      </c>
      <c r="R37" s="76" t="s">
        <v>296</v>
      </c>
      <c r="S37" s="101" t="s">
        <v>268</v>
      </c>
      <c r="T37" s="77">
        <v>45291</v>
      </c>
      <c r="U37" s="115" t="s">
        <v>388</v>
      </c>
      <c r="V37" s="110">
        <v>4</v>
      </c>
      <c r="W37" s="114">
        <f t="shared" si="0"/>
        <v>1</v>
      </c>
      <c r="X37" s="21" t="str">
        <f t="shared" si="1"/>
        <v>TERMINADA</v>
      </c>
      <c r="Y37" s="84" t="s">
        <v>457</v>
      </c>
      <c r="Z37" s="110" t="s">
        <v>268</v>
      </c>
    </row>
    <row r="38" spans="1:26" ht="71.400000000000006">
      <c r="A38" s="19" t="s">
        <v>183</v>
      </c>
      <c r="B38" s="11" t="s">
        <v>71</v>
      </c>
      <c r="C38" s="15" t="s">
        <v>27</v>
      </c>
      <c r="D38" s="1" t="s">
        <v>72</v>
      </c>
      <c r="E38" s="1" t="s">
        <v>73</v>
      </c>
      <c r="F38" s="1">
        <v>6</v>
      </c>
      <c r="G38" s="1" t="s">
        <v>25</v>
      </c>
      <c r="H38" s="2">
        <v>44958</v>
      </c>
      <c r="I38" s="128">
        <v>45291</v>
      </c>
      <c r="J38" s="141">
        <v>45046</v>
      </c>
      <c r="K38" s="84" t="s">
        <v>518</v>
      </c>
      <c r="L38" s="88">
        <v>0.05</v>
      </c>
      <c r="M38" s="76" t="s">
        <v>296</v>
      </c>
      <c r="N38" s="2" t="s">
        <v>268</v>
      </c>
      <c r="O38" s="86">
        <v>45169</v>
      </c>
      <c r="P38" s="84" t="s">
        <v>305</v>
      </c>
      <c r="Q38" s="88">
        <v>0.33</v>
      </c>
      <c r="R38" s="76" t="s">
        <v>296</v>
      </c>
      <c r="S38" s="101" t="s">
        <v>268</v>
      </c>
      <c r="T38" s="77">
        <v>45291</v>
      </c>
      <c r="U38" s="112" t="s">
        <v>389</v>
      </c>
      <c r="V38" s="110">
        <v>6</v>
      </c>
      <c r="W38" s="114">
        <f t="shared" si="0"/>
        <v>1</v>
      </c>
      <c r="X38" s="21" t="str">
        <f t="shared" si="1"/>
        <v>TERMINADA</v>
      </c>
      <c r="Y38" s="84" t="s">
        <v>390</v>
      </c>
      <c r="Z38" s="110" t="s">
        <v>268</v>
      </c>
    </row>
    <row r="39" spans="1:26" ht="112.2">
      <c r="A39" s="19" t="s">
        <v>183</v>
      </c>
      <c r="B39" s="11" t="s">
        <v>71</v>
      </c>
      <c r="C39" s="15" t="s">
        <v>31</v>
      </c>
      <c r="D39" s="1" t="s">
        <v>519</v>
      </c>
      <c r="E39" s="1" t="s">
        <v>520</v>
      </c>
      <c r="F39" s="1">
        <v>2</v>
      </c>
      <c r="G39" s="1" t="s">
        <v>521</v>
      </c>
      <c r="H39" s="2">
        <v>44958</v>
      </c>
      <c r="I39" s="2">
        <v>45291</v>
      </c>
      <c r="J39" s="141">
        <v>45046</v>
      </c>
      <c r="K39" s="85" t="s">
        <v>522</v>
      </c>
      <c r="L39" s="88">
        <v>0.5</v>
      </c>
      <c r="M39" s="76" t="s">
        <v>296</v>
      </c>
      <c r="N39" s="2" t="s">
        <v>269</v>
      </c>
      <c r="O39" s="86">
        <v>45169</v>
      </c>
      <c r="P39" s="85" t="s">
        <v>523</v>
      </c>
      <c r="Q39" s="88">
        <v>1</v>
      </c>
      <c r="R39" s="76" t="s">
        <v>489</v>
      </c>
      <c r="S39" s="101" t="s">
        <v>269</v>
      </c>
      <c r="T39" s="144"/>
      <c r="U39" s="155"/>
      <c r="V39" s="146"/>
      <c r="W39" s="147"/>
      <c r="X39" s="148"/>
      <c r="Y39" s="108"/>
      <c r="Z39" s="146"/>
    </row>
    <row r="40" spans="1:26" ht="142.80000000000001">
      <c r="A40" s="19" t="s">
        <v>183</v>
      </c>
      <c r="B40" s="11" t="s">
        <v>71</v>
      </c>
      <c r="C40" s="15" t="s">
        <v>32</v>
      </c>
      <c r="D40" s="1" t="s">
        <v>627</v>
      </c>
      <c r="E40" s="1" t="s">
        <v>628</v>
      </c>
      <c r="F40" s="1">
        <v>1</v>
      </c>
      <c r="G40" s="1" t="s">
        <v>521</v>
      </c>
      <c r="H40" s="2">
        <v>44958</v>
      </c>
      <c r="I40" s="128">
        <v>45291</v>
      </c>
      <c r="J40" s="141">
        <v>45046</v>
      </c>
      <c r="K40" s="85" t="s">
        <v>629</v>
      </c>
      <c r="L40" s="88">
        <v>1</v>
      </c>
      <c r="M40" s="121" t="s">
        <v>489</v>
      </c>
      <c r="N40" s="110" t="s">
        <v>269</v>
      </c>
      <c r="O40" s="116"/>
      <c r="P40" s="109"/>
      <c r="Q40" s="117"/>
      <c r="R40" s="118"/>
      <c r="S40" s="120"/>
      <c r="T40" s="144"/>
      <c r="U40" s="155"/>
      <c r="V40" s="146"/>
      <c r="W40" s="147"/>
      <c r="X40" s="148"/>
      <c r="Y40" s="108"/>
      <c r="Z40" s="146"/>
    </row>
    <row r="41" spans="1:26" ht="112.2">
      <c r="A41" s="19" t="s">
        <v>183</v>
      </c>
      <c r="B41" s="11" t="s">
        <v>74</v>
      </c>
      <c r="C41" s="15" t="s">
        <v>38</v>
      </c>
      <c r="D41" s="1" t="s">
        <v>75</v>
      </c>
      <c r="E41" s="1" t="s">
        <v>76</v>
      </c>
      <c r="F41" s="1">
        <v>1</v>
      </c>
      <c r="G41" s="1" t="s">
        <v>25</v>
      </c>
      <c r="H41" s="2">
        <v>44958</v>
      </c>
      <c r="I41" s="128">
        <v>45291</v>
      </c>
      <c r="J41" s="141">
        <v>45046</v>
      </c>
      <c r="K41" s="84" t="s">
        <v>524</v>
      </c>
      <c r="L41" s="88">
        <v>0</v>
      </c>
      <c r="M41" s="21" t="s">
        <v>295</v>
      </c>
      <c r="N41" s="3" t="s">
        <v>268</v>
      </c>
      <c r="O41" s="86">
        <v>45169</v>
      </c>
      <c r="P41" s="84" t="s">
        <v>307</v>
      </c>
      <c r="Q41" s="88">
        <v>0.5</v>
      </c>
      <c r="R41" s="21" t="s">
        <v>296</v>
      </c>
      <c r="S41" s="101" t="s">
        <v>268</v>
      </c>
      <c r="T41" s="77">
        <v>45291</v>
      </c>
      <c r="U41" s="115" t="s">
        <v>391</v>
      </c>
      <c r="V41" s="110">
        <v>1</v>
      </c>
      <c r="W41" s="114">
        <f t="shared" si="0"/>
        <v>1</v>
      </c>
      <c r="X41" s="21" t="str">
        <f t="shared" si="1"/>
        <v>TERMINADA</v>
      </c>
      <c r="Y41" s="84" t="s">
        <v>458</v>
      </c>
      <c r="Z41" s="110" t="s">
        <v>268</v>
      </c>
    </row>
    <row r="42" spans="1:26" ht="81.599999999999994">
      <c r="A42" s="19" t="s">
        <v>183</v>
      </c>
      <c r="B42" s="11" t="s">
        <v>74</v>
      </c>
      <c r="C42" s="15" t="s">
        <v>55</v>
      </c>
      <c r="D42" s="1" t="s">
        <v>77</v>
      </c>
      <c r="E42" s="1" t="s">
        <v>78</v>
      </c>
      <c r="F42" s="1">
        <v>4</v>
      </c>
      <c r="G42" s="1" t="s">
        <v>79</v>
      </c>
      <c r="H42" s="2">
        <v>44958</v>
      </c>
      <c r="I42" s="128">
        <v>45291</v>
      </c>
      <c r="J42" s="141">
        <v>45046</v>
      </c>
      <c r="K42" s="84" t="s">
        <v>525</v>
      </c>
      <c r="L42" s="88">
        <v>0.08</v>
      </c>
      <c r="M42" s="76" t="s">
        <v>296</v>
      </c>
      <c r="N42" s="2" t="s">
        <v>268</v>
      </c>
      <c r="O42" s="86">
        <v>45169</v>
      </c>
      <c r="P42" s="84" t="s">
        <v>326</v>
      </c>
      <c r="Q42" s="88">
        <v>0.25</v>
      </c>
      <c r="R42" s="76" t="s">
        <v>296</v>
      </c>
      <c r="S42" s="101" t="s">
        <v>268</v>
      </c>
      <c r="T42" s="77">
        <v>45291</v>
      </c>
      <c r="U42" s="112" t="s">
        <v>392</v>
      </c>
      <c r="V42" s="110">
        <v>4</v>
      </c>
      <c r="W42" s="114">
        <f t="shared" si="0"/>
        <v>1</v>
      </c>
      <c r="X42" s="21" t="str">
        <f t="shared" si="1"/>
        <v>TERMINADA</v>
      </c>
      <c r="Y42" s="84" t="s">
        <v>393</v>
      </c>
      <c r="Z42" s="110" t="s">
        <v>268</v>
      </c>
    </row>
    <row r="43" spans="1:26" ht="91.8">
      <c r="A43" s="19" t="s">
        <v>183</v>
      </c>
      <c r="B43" s="11" t="s">
        <v>74</v>
      </c>
      <c r="C43" s="15" t="s">
        <v>80</v>
      </c>
      <c r="D43" s="1" t="s">
        <v>630</v>
      </c>
      <c r="E43" s="1" t="s">
        <v>631</v>
      </c>
      <c r="F43" s="1">
        <v>1</v>
      </c>
      <c r="G43" s="1" t="s">
        <v>25</v>
      </c>
      <c r="H43" s="2">
        <v>44958</v>
      </c>
      <c r="I43" s="2">
        <v>45046</v>
      </c>
      <c r="J43" s="154">
        <v>45046</v>
      </c>
      <c r="K43" s="84" t="s">
        <v>632</v>
      </c>
      <c r="L43" s="88">
        <v>1</v>
      </c>
      <c r="M43" s="76" t="s">
        <v>489</v>
      </c>
      <c r="N43" s="2" t="s">
        <v>268</v>
      </c>
      <c r="O43" s="116"/>
      <c r="P43" s="108"/>
      <c r="Q43" s="117"/>
      <c r="R43" s="118"/>
      <c r="S43" s="120"/>
      <c r="T43" s="144"/>
      <c r="U43" s="155"/>
      <c r="V43" s="146"/>
      <c r="W43" s="147"/>
      <c r="X43" s="148"/>
      <c r="Y43" s="108"/>
      <c r="Z43" s="146"/>
    </row>
    <row r="44" spans="1:26" ht="71.400000000000006">
      <c r="A44" s="19" t="s">
        <v>183</v>
      </c>
      <c r="B44" s="11" t="s">
        <v>81</v>
      </c>
      <c r="C44" s="15" t="s">
        <v>40</v>
      </c>
      <c r="D44" s="1" t="s">
        <v>526</v>
      </c>
      <c r="E44" s="1" t="s">
        <v>527</v>
      </c>
      <c r="F44" s="1">
        <v>2</v>
      </c>
      <c r="G44" s="1" t="s">
        <v>25</v>
      </c>
      <c r="H44" s="2">
        <v>44927</v>
      </c>
      <c r="I44" s="2">
        <v>45290</v>
      </c>
      <c r="J44" s="141">
        <v>45046</v>
      </c>
      <c r="K44" s="84" t="s">
        <v>528</v>
      </c>
      <c r="L44" s="88">
        <v>0.5</v>
      </c>
      <c r="M44" s="76" t="s">
        <v>296</v>
      </c>
      <c r="N44" s="2" t="s">
        <v>268</v>
      </c>
      <c r="O44" s="86">
        <v>45169</v>
      </c>
      <c r="P44" s="84" t="s">
        <v>529</v>
      </c>
      <c r="Q44" s="88">
        <v>1</v>
      </c>
      <c r="R44" s="76" t="s">
        <v>489</v>
      </c>
      <c r="S44" s="101" t="s">
        <v>268</v>
      </c>
      <c r="T44" s="144"/>
      <c r="U44" s="155"/>
      <c r="V44" s="146"/>
      <c r="W44" s="147"/>
      <c r="X44" s="148"/>
      <c r="Y44" s="108"/>
      <c r="Z44" s="146"/>
    </row>
    <row r="45" spans="1:26" ht="40.799999999999997">
      <c r="A45" s="19" t="s">
        <v>183</v>
      </c>
      <c r="B45" s="11" t="s">
        <v>81</v>
      </c>
      <c r="C45" s="15" t="s">
        <v>82</v>
      </c>
      <c r="D45" s="1" t="s">
        <v>83</v>
      </c>
      <c r="E45" s="1" t="s">
        <v>84</v>
      </c>
      <c r="F45" s="1">
        <v>1</v>
      </c>
      <c r="G45" s="1" t="s">
        <v>85</v>
      </c>
      <c r="H45" s="2">
        <v>44958</v>
      </c>
      <c r="I45" s="128">
        <v>45291</v>
      </c>
      <c r="J45" s="141">
        <v>45046</v>
      </c>
      <c r="K45" s="84" t="s">
        <v>530</v>
      </c>
      <c r="L45" s="88">
        <v>0</v>
      </c>
      <c r="M45" s="21" t="s">
        <v>295</v>
      </c>
      <c r="N45" s="3" t="s">
        <v>268</v>
      </c>
      <c r="O45" s="86">
        <v>45169</v>
      </c>
      <c r="P45" s="85" t="s">
        <v>320</v>
      </c>
      <c r="Q45" s="88">
        <v>0</v>
      </c>
      <c r="R45" s="21" t="s">
        <v>295</v>
      </c>
      <c r="S45" s="100" t="s">
        <v>268</v>
      </c>
      <c r="T45" s="77">
        <v>45291</v>
      </c>
      <c r="U45" s="112" t="s">
        <v>401</v>
      </c>
      <c r="V45" s="110">
        <v>1</v>
      </c>
      <c r="W45" s="114">
        <f t="shared" si="0"/>
        <v>1</v>
      </c>
      <c r="X45" s="21" t="str">
        <f t="shared" si="1"/>
        <v>TERMINADA</v>
      </c>
      <c r="Y45" s="84" t="s">
        <v>459</v>
      </c>
      <c r="Z45" s="110" t="s">
        <v>268</v>
      </c>
    </row>
    <row r="46" spans="1:26" ht="71.400000000000006">
      <c r="A46" s="19" t="s">
        <v>183</v>
      </c>
      <c r="B46" s="11" t="s">
        <v>81</v>
      </c>
      <c r="C46" s="15" t="s">
        <v>263</v>
      </c>
      <c r="D46" s="1" t="s">
        <v>282</v>
      </c>
      <c r="E46" s="1" t="s">
        <v>283</v>
      </c>
      <c r="F46" s="1">
        <v>1</v>
      </c>
      <c r="G46" s="1" t="s">
        <v>49</v>
      </c>
      <c r="H46" s="2">
        <v>45048</v>
      </c>
      <c r="I46" s="128">
        <v>45291</v>
      </c>
      <c r="J46" s="150"/>
      <c r="K46" s="151"/>
      <c r="L46" s="151"/>
      <c r="M46" s="151"/>
      <c r="N46" s="151"/>
      <c r="O46" s="86">
        <v>45169</v>
      </c>
      <c r="P46" s="84" t="s">
        <v>609</v>
      </c>
      <c r="Q46" s="88">
        <v>0.5</v>
      </c>
      <c r="R46" s="21" t="s">
        <v>296</v>
      </c>
      <c r="S46" s="100" t="s">
        <v>480</v>
      </c>
      <c r="T46" s="77">
        <v>45291</v>
      </c>
      <c r="U46" s="115" t="s">
        <v>425</v>
      </c>
      <c r="V46" s="110">
        <v>1</v>
      </c>
      <c r="W46" s="114">
        <f t="shared" si="0"/>
        <v>1</v>
      </c>
      <c r="X46" s="21" t="str">
        <f t="shared" si="1"/>
        <v>TERMINADA</v>
      </c>
      <c r="Y46" s="84" t="s">
        <v>460</v>
      </c>
      <c r="Z46" s="110" t="s">
        <v>269</v>
      </c>
    </row>
    <row r="47" spans="1:26" ht="81.599999999999994">
      <c r="A47" s="19" t="s">
        <v>183</v>
      </c>
      <c r="B47" s="11" t="s">
        <v>86</v>
      </c>
      <c r="C47" s="15" t="s">
        <v>56</v>
      </c>
      <c r="D47" s="1" t="s">
        <v>201</v>
      </c>
      <c r="E47" s="1" t="s">
        <v>202</v>
      </c>
      <c r="F47" s="1">
        <v>10</v>
      </c>
      <c r="G47" s="1" t="s">
        <v>87</v>
      </c>
      <c r="H47" s="2">
        <v>44986</v>
      </c>
      <c r="I47" s="128">
        <v>45291</v>
      </c>
      <c r="J47" s="141">
        <v>45046</v>
      </c>
      <c r="K47" s="84" t="s">
        <v>531</v>
      </c>
      <c r="L47" s="88">
        <v>0.2</v>
      </c>
      <c r="M47" s="76" t="s">
        <v>296</v>
      </c>
      <c r="N47" s="2" t="s">
        <v>268</v>
      </c>
      <c r="O47" s="86">
        <v>45169</v>
      </c>
      <c r="P47" s="84" t="s">
        <v>308</v>
      </c>
      <c r="Q47" s="88">
        <v>0.6</v>
      </c>
      <c r="R47" s="76" t="s">
        <v>296</v>
      </c>
      <c r="S47" s="101" t="s">
        <v>268</v>
      </c>
      <c r="T47" s="77">
        <v>45291</v>
      </c>
      <c r="U47" s="115" t="s">
        <v>394</v>
      </c>
      <c r="V47" s="110">
        <v>10</v>
      </c>
      <c r="W47" s="114">
        <f t="shared" si="0"/>
        <v>1</v>
      </c>
      <c r="X47" s="21" t="str">
        <f t="shared" si="1"/>
        <v>TERMINADA</v>
      </c>
      <c r="Y47" s="84" t="s">
        <v>395</v>
      </c>
      <c r="Z47" s="110" t="s">
        <v>268</v>
      </c>
    </row>
    <row r="48" spans="1:26" ht="142.80000000000001">
      <c r="A48" s="19" t="s">
        <v>184</v>
      </c>
      <c r="B48" s="11" t="s">
        <v>88</v>
      </c>
      <c r="C48" s="15" t="s">
        <v>1</v>
      </c>
      <c r="D48" s="1" t="s">
        <v>89</v>
      </c>
      <c r="E48" s="1" t="s">
        <v>90</v>
      </c>
      <c r="F48" s="1">
        <v>1</v>
      </c>
      <c r="G48" s="1" t="s">
        <v>87</v>
      </c>
      <c r="H48" s="2">
        <v>44958</v>
      </c>
      <c r="I48" s="128">
        <v>45230</v>
      </c>
      <c r="J48" s="141">
        <v>45046</v>
      </c>
      <c r="K48" s="84" t="s">
        <v>532</v>
      </c>
      <c r="L48" s="88">
        <v>0.3</v>
      </c>
      <c r="M48" s="76" t="s">
        <v>296</v>
      </c>
      <c r="N48" s="2" t="s">
        <v>268</v>
      </c>
      <c r="O48" s="86">
        <v>45169</v>
      </c>
      <c r="P48" s="84" t="s">
        <v>327</v>
      </c>
      <c r="Q48" s="88">
        <v>0.5</v>
      </c>
      <c r="R48" s="76" t="s">
        <v>296</v>
      </c>
      <c r="S48" s="101" t="s">
        <v>268</v>
      </c>
      <c r="T48" s="77">
        <v>45291</v>
      </c>
      <c r="U48" s="115" t="s">
        <v>353</v>
      </c>
      <c r="V48" s="110">
        <v>1</v>
      </c>
      <c r="W48" s="114">
        <f t="shared" si="0"/>
        <v>1</v>
      </c>
      <c r="X48" s="21" t="str">
        <f t="shared" si="1"/>
        <v>TERMINADA</v>
      </c>
      <c r="Y48" s="85" t="s">
        <v>461</v>
      </c>
      <c r="Z48" s="110" t="s">
        <v>268</v>
      </c>
    </row>
    <row r="49" spans="1:26" ht="81.599999999999994">
      <c r="A49" s="19" t="s">
        <v>184</v>
      </c>
      <c r="B49" s="11" t="s">
        <v>88</v>
      </c>
      <c r="C49" s="15" t="s">
        <v>5</v>
      </c>
      <c r="D49" s="1" t="s">
        <v>91</v>
      </c>
      <c r="E49" s="1" t="s">
        <v>92</v>
      </c>
      <c r="F49" s="1">
        <v>1</v>
      </c>
      <c r="G49" s="1" t="s">
        <v>93</v>
      </c>
      <c r="H49" s="2">
        <v>45017</v>
      </c>
      <c r="I49" s="128">
        <v>45260</v>
      </c>
      <c r="J49" s="141">
        <v>45046</v>
      </c>
      <c r="K49" s="85" t="s">
        <v>533</v>
      </c>
      <c r="L49" s="88">
        <v>0</v>
      </c>
      <c r="M49" s="21" t="s">
        <v>295</v>
      </c>
      <c r="N49" s="2" t="s">
        <v>269</v>
      </c>
      <c r="O49" s="86">
        <v>45169</v>
      </c>
      <c r="P49" s="85" t="s">
        <v>610</v>
      </c>
      <c r="Q49" s="88">
        <v>0</v>
      </c>
      <c r="R49" s="21" t="s">
        <v>295</v>
      </c>
      <c r="S49" s="100" t="s">
        <v>480</v>
      </c>
      <c r="T49" s="77">
        <v>45291</v>
      </c>
      <c r="U49" s="115" t="s">
        <v>426</v>
      </c>
      <c r="V49" s="110">
        <v>1</v>
      </c>
      <c r="W49" s="114">
        <f t="shared" si="0"/>
        <v>1</v>
      </c>
      <c r="X49" s="21" t="str">
        <f t="shared" si="1"/>
        <v>TERMINADA</v>
      </c>
      <c r="Y49" s="84" t="s">
        <v>427</v>
      </c>
      <c r="Z49" s="110" t="s">
        <v>269</v>
      </c>
    </row>
    <row r="50" spans="1:26" ht="40.799999999999997">
      <c r="A50" s="19" t="s">
        <v>184</v>
      </c>
      <c r="B50" s="11" t="s">
        <v>88</v>
      </c>
      <c r="C50" s="15" t="s">
        <v>9</v>
      </c>
      <c r="D50" s="1" t="s">
        <v>284</v>
      </c>
      <c r="E50" s="1" t="s">
        <v>285</v>
      </c>
      <c r="F50" s="1">
        <v>3</v>
      </c>
      <c r="G50" s="1" t="s">
        <v>85</v>
      </c>
      <c r="H50" s="2">
        <v>45049</v>
      </c>
      <c r="I50" s="128">
        <v>45308</v>
      </c>
      <c r="J50" s="150"/>
      <c r="K50" s="151"/>
      <c r="L50" s="151"/>
      <c r="M50" s="151"/>
      <c r="N50" s="151"/>
      <c r="O50" s="86">
        <v>45169</v>
      </c>
      <c r="P50" s="84" t="s">
        <v>321</v>
      </c>
      <c r="Q50" s="88">
        <v>0.33</v>
      </c>
      <c r="R50" s="76" t="s">
        <v>296</v>
      </c>
      <c r="S50" s="100" t="s">
        <v>268</v>
      </c>
      <c r="T50" s="77">
        <v>45291</v>
      </c>
      <c r="U50" s="112" t="s">
        <v>611</v>
      </c>
      <c r="V50" s="110">
        <v>2</v>
      </c>
      <c r="W50" s="114">
        <f t="shared" si="0"/>
        <v>0.66666666666666663</v>
      </c>
      <c r="X50" s="21" t="str">
        <f>IF(V50="","",IF(T50&lt;&gt;I50,IF(W50=100%,"TERMINADA",IF(W50&gt;0%,"EN PROCESO",IF(W50=0%,"SIN INICIAR")))))</f>
        <v>EN PROCESO</v>
      </c>
      <c r="Y50" s="84" t="s">
        <v>404</v>
      </c>
      <c r="Z50" s="110" t="s">
        <v>268</v>
      </c>
    </row>
    <row r="51" spans="1:26" ht="102">
      <c r="A51" s="19" t="s">
        <v>184</v>
      </c>
      <c r="B51" s="11" t="s">
        <v>286</v>
      </c>
      <c r="C51" s="15" t="s">
        <v>24</v>
      </c>
      <c r="D51" s="1" t="s">
        <v>287</v>
      </c>
      <c r="E51" s="1" t="s">
        <v>288</v>
      </c>
      <c r="F51" s="1">
        <v>1</v>
      </c>
      <c r="G51" s="1" t="s">
        <v>101</v>
      </c>
      <c r="H51" s="2">
        <v>45108</v>
      </c>
      <c r="I51" s="128">
        <v>45260</v>
      </c>
      <c r="J51" s="150"/>
      <c r="K51" s="151"/>
      <c r="L51" s="151"/>
      <c r="M51" s="151"/>
      <c r="N51" s="151"/>
      <c r="O51" s="86">
        <v>45169</v>
      </c>
      <c r="P51" s="84" t="s">
        <v>304</v>
      </c>
      <c r="Q51" s="88">
        <v>0</v>
      </c>
      <c r="R51" s="21" t="s">
        <v>295</v>
      </c>
      <c r="S51" s="100" t="s">
        <v>268</v>
      </c>
      <c r="T51" s="77">
        <v>45291</v>
      </c>
      <c r="U51" s="115" t="s">
        <v>396</v>
      </c>
      <c r="V51" s="110">
        <v>1</v>
      </c>
      <c r="W51" s="114">
        <f t="shared" si="0"/>
        <v>1</v>
      </c>
      <c r="X51" s="21" t="str">
        <f t="shared" si="1"/>
        <v>TERMINADA</v>
      </c>
      <c r="Y51" s="84" t="s">
        <v>397</v>
      </c>
      <c r="Z51" s="110" t="s">
        <v>268</v>
      </c>
    </row>
    <row r="52" spans="1:26" ht="71.400000000000006">
      <c r="A52" s="19" t="s">
        <v>185</v>
      </c>
      <c r="B52" s="11" t="s">
        <v>94</v>
      </c>
      <c r="C52" s="15" t="s">
        <v>1</v>
      </c>
      <c r="D52" s="1" t="s">
        <v>534</v>
      </c>
      <c r="E52" s="1" t="s">
        <v>535</v>
      </c>
      <c r="F52" s="1">
        <v>1</v>
      </c>
      <c r="G52" s="1" t="s">
        <v>95</v>
      </c>
      <c r="H52" s="2">
        <v>45017</v>
      </c>
      <c r="I52" s="2">
        <v>45137</v>
      </c>
      <c r="J52" s="141">
        <v>45046</v>
      </c>
      <c r="K52" s="84" t="s">
        <v>536</v>
      </c>
      <c r="L52" s="88">
        <v>0</v>
      </c>
      <c r="M52" s="21" t="s">
        <v>295</v>
      </c>
      <c r="N52" s="2" t="s">
        <v>269</v>
      </c>
      <c r="O52" s="86">
        <v>45169</v>
      </c>
      <c r="P52" s="84" t="s">
        <v>537</v>
      </c>
      <c r="Q52" s="88">
        <v>1</v>
      </c>
      <c r="R52" s="21" t="s">
        <v>489</v>
      </c>
      <c r="S52" s="100" t="s">
        <v>269</v>
      </c>
      <c r="T52" s="144"/>
      <c r="U52" s="145"/>
      <c r="V52" s="146"/>
      <c r="W52" s="147"/>
      <c r="X52" s="148"/>
      <c r="Y52" s="108"/>
      <c r="Z52" s="146"/>
    </row>
    <row r="53" spans="1:26" ht="132.6">
      <c r="A53" s="19" t="s">
        <v>185</v>
      </c>
      <c r="B53" s="11" t="s">
        <v>94</v>
      </c>
      <c r="C53" s="15" t="s">
        <v>5</v>
      </c>
      <c r="D53" s="1" t="s">
        <v>96</v>
      </c>
      <c r="E53" s="1" t="s">
        <v>97</v>
      </c>
      <c r="F53" s="1">
        <v>12</v>
      </c>
      <c r="G53" s="1" t="s">
        <v>95</v>
      </c>
      <c r="H53" s="2">
        <v>44927</v>
      </c>
      <c r="I53" s="128">
        <v>45291</v>
      </c>
      <c r="J53" s="141">
        <v>45046</v>
      </c>
      <c r="K53" s="139" t="s">
        <v>538</v>
      </c>
      <c r="L53" s="88">
        <v>0.08</v>
      </c>
      <c r="M53" s="76" t="s">
        <v>296</v>
      </c>
      <c r="N53" s="2" t="s">
        <v>269</v>
      </c>
      <c r="O53" s="86">
        <v>45169</v>
      </c>
      <c r="P53" s="85" t="s">
        <v>317</v>
      </c>
      <c r="Q53" s="88">
        <v>0.04</v>
      </c>
      <c r="R53" s="21" t="s">
        <v>296</v>
      </c>
      <c r="S53" s="100" t="s">
        <v>269</v>
      </c>
      <c r="T53" s="77">
        <v>45291</v>
      </c>
      <c r="U53" s="112" t="s">
        <v>428</v>
      </c>
      <c r="V53" s="110">
        <v>12</v>
      </c>
      <c r="W53" s="114">
        <f t="shared" si="0"/>
        <v>1</v>
      </c>
      <c r="X53" s="21" t="str">
        <f t="shared" si="1"/>
        <v>TERMINADA</v>
      </c>
      <c r="Y53" s="84" t="s">
        <v>429</v>
      </c>
      <c r="Z53" s="110" t="s">
        <v>269</v>
      </c>
    </row>
    <row r="54" spans="1:26" ht="122.4">
      <c r="A54" s="19" t="s">
        <v>185</v>
      </c>
      <c r="B54" s="11" t="s">
        <v>98</v>
      </c>
      <c r="C54" s="15" t="s">
        <v>24</v>
      </c>
      <c r="D54" s="1" t="s">
        <v>99</v>
      </c>
      <c r="E54" s="1" t="s">
        <v>100</v>
      </c>
      <c r="F54" s="1">
        <v>3</v>
      </c>
      <c r="G54" s="1" t="s">
        <v>101</v>
      </c>
      <c r="H54" s="2">
        <v>44986</v>
      </c>
      <c r="I54" s="128">
        <v>45290</v>
      </c>
      <c r="J54" s="141">
        <v>45046</v>
      </c>
      <c r="K54" s="84" t="s">
        <v>543</v>
      </c>
      <c r="L54" s="88">
        <v>0.17</v>
      </c>
      <c r="M54" s="76" t="s">
        <v>296</v>
      </c>
      <c r="N54" s="2" t="s">
        <v>268</v>
      </c>
      <c r="O54" s="86">
        <v>45169</v>
      </c>
      <c r="P54" s="84" t="s">
        <v>333</v>
      </c>
      <c r="Q54" s="88">
        <v>0.5</v>
      </c>
      <c r="R54" s="21" t="s">
        <v>296</v>
      </c>
      <c r="S54" s="101" t="s">
        <v>268</v>
      </c>
      <c r="T54" s="77">
        <v>45291</v>
      </c>
      <c r="U54" s="115" t="s">
        <v>398</v>
      </c>
      <c r="V54" s="110">
        <v>3</v>
      </c>
      <c r="W54" s="114">
        <f t="shared" si="0"/>
        <v>1</v>
      </c>
      <c r="X54" s="21" t="str">
        <f t="shared" si="1"/>
        <v>TERMINADA</v>
      </c>
      <c r="Y54" s="84" t="s">
        <v>399</v>
      </c>
      <c r="Z54" s="110" t="s">
        <v>268</v>
      </c>
    </row>
    <row r="55" spans="1:26" ht="91.8">
      <c r="A55" s="19" t="s">
        <v>185</v>
      </c>
      <c r="B55" s="11" t="s">
        <v>98</v>
      </c>
      <c r="C55" s="15" t="s">
        <v>50</v>
      </c>
      <c r="D55" s="1" t="s">
        <v>102</v>
      </c>
      <c r="E55" s="1" t="s">
        <v>61</v>
      </c>
      <c r="F55" s="1">
        <v>4</v>
      </c>
      <c r="G55" s="1" t="s">
        <v>101</v>
      </c>
      <c r="H55" s="2">
        <v>44958</v>
      </c>
      <c r="I55" s="128">
        <v>45290</v>
      </c>
      <c r="J55" s="141">
        <v>45046</v>
      </c>
      <c r="K55" s="84" t="s">
        <v>544</v>
      </c>
      <c r="L55" s="88">
        <v>0.25</v>
      </c>
      <c r="M55" s="76" t="s">
        <v>296</v>
      </c>
      <c r="N55" s="2" t="s">
        <v>268</v>
      </c>
      <c r="O55" s="86">
        <v>45169</v>
      </c>
      <c r="P55" s="84" t="s">
        <v>334</v>
      </c>
      <c r="Q55" s="88">
        <v>0.25</v>
      </c>
      <c r="R55" s="21" t="s">
        <v>296</v>
      </c>
      <c r="S55" s="101" t="s">
        <v>268</v>
      </c>
      <c r="T55" s="77">
        <v>45291</v>
      </c>
      <c r="U55" s="112" t="s">
        <v>392</v>
      </c>
      <c r="V55" s="110">
        <v>4</v>
      </c>
      <c r="W55" s="114">
        <f t="shared" si="0"/>
        <v>1</v>
      </c>
      <c r="X55" s="21" t="str">
        <f t="shared" si="1"/>
        <v>TERMINADA</v>
      </c>
      <c r="Y55" s="84" t="s">
        <v>462</v>
      </c>
      <c r="Z55" s="110" t="s">
        <v>268</v>
      </c>
    </row>
    <row r="56" spans="1:26" ht="122.4">
      <c r="A56" s="19" t="s">
        <v>185</v>
      </c>
      <c r="B56" s="11" t="s">
        <v>103</v>
      </c>
      <c r="C56" s="15" t="s">
        <v>27</v>
      </c>
      <c r="D56" s="1" t="s">
        <v>104</v>
      </c>
      <c r="E56" s="1" t="s">
        <v>105</v>
      </c>
      <c r="F56" s="1">
        <v>2</v>
      </c>
      <c r="G56" s="1" t="s">
        <v>106</v>
      </c>
      <c r="H56" s="2">
        <v>44958</v>
      </c>
      <c r="I56" s="128">
        <v>45016</v>
      </c>
      <c r="J56" s="141">
        <v>45046</v>
      </c>
      <c r="K56" s="156" t="s">
        <v>545</v>
      </c>
      <c r="L56" s="88">
        <v>0</v>
      </c>
      <c r="M56" s="157" t="s">
        <v>297</v>
      </c>
      <c r="N56" s="2" t="s">
        <v>269</v>
      </c>
      <c r="O56" s="86">
        <v>45169</v>
      </c>
      <c r="P56" s="84" t="s">
        <v>335</v>
      </c>
      <c r="Q56" s="88">
        <v>0.15</v>
      </c>
      <c r="R56" s="21" t="s">
        <v>297</v>
      </c>
      <c r="S56" s="100" t="s">
        <v>313</v>
      </c>
      <c r="T56" s="77">
        <v>45291</v>
      </c>
      <c r="U56" s="112" t="s">
        <v>430</v>
      </c>
      <c r="V56" s="110">
        <v>2</v>
      </c>
      <c r="W56" s="114">
        <f t="shared" si="0"/>
        <v>1</v>
      </c>
      <c r="X56" s="76" t="str">
        <f>IF(V56="","",IF(T56&gt;=I56,IF(W56=100%,"TERMINADA EXTEMPORÁNEA",IF(W56&gt;=0%,"INCUMPLIDA"))))</f>
        <v>TERMINADA EXTEMPORÁNEA</v>
      </c>
      <c r="Y56" s="84" t="s">
        <v>431</v>
      </c>
      <c r="Z56" s="110" t="s">
        <v>269</v>
      </c>
    </row>
    <row r="57" spans="1:26" ht="132.6">
      <c r="A57" s="19" t="s">
        <v>185</v>
      </c>
      <c r="B57" s="11" t="s">
        <v>103</v>
      </c>
      <c r="C57" s="15" t="s">
        <v>31</v>
      </c>
      <c r="D57" s="1" t="s">
        <v>539</v>
      </c>
      <c r="E57" s="1" t="s">
        <v>540</v>
      </c>
      <c r="F57" s="1">
        <v>2</v>
      </c>
      <c r="G57" s="1" t="s">
        <v>541</v>
      </c>
      <c r="H57" s="2">
        <v>44958</v>
      </c>
      <c r="I57" s="2">
        <v>45291</v>
      </c>
      <c r="J57" s="141">
        <v>45046</v>
      </c>
      <c r="K57" s="85" t="s">
        <v>542</v>
      </c>
      <c r="L57" s="88">
        <v>0</v>
      </c>
      <c r="M57" s="21" t="s">
        <v>295</v>
      </c>
      <c r="N57" s="121" t="s">
        <v>546</v>
      </c>
      <c r="O57" s="86">
        <v>45169</v>
      </c>
      <c r="P57" s="85" t="s">
        <v>547</v>
      </c>
      <c r="Q57" s="88">
        <v>1</v>
      </c>
      <c r="R57" s="21" t="s">
        <v>489</v>
      </c>
      <c r="S57" s="126" t="s">
        <v>548</v>
      </c>
      <c r="T57" s="158"/>
      <c r="U57" s="155"/>
      <c r="V57" s="146"/>
      <c r="W57" s="159"/>
      <c r="X57" s="149"/>
      <c r="Y57" s="108"/>
      <c r="Z57" s="146"/>
    </row>
    <row r="58" spans="1:26" ht="183.6">
      <c r="A58" s="19" t="s">
        <v>186</v>
      </c>
      <c r="B58" s="11" t="s">
        <v>107</v>
      </c>
      <c r="C58" s="15" t="s">
        <v>1</v>
      </c>
      <c r="D58" s="1" t="s">
        <v>108</v>
      </c>
      <c r="E58" s="1" t="s">
        <v>109</v>
      </c>
      <c r="F58" s="1">
        <v>1</v>
      </c>
      <c r="G58" s="1" t="s">
        <v>110</v>
      </c>
      <c r="H58" s="2">
        <v>44958</v>
      </c>
      <c r="I58" s="128">
        <v>45291</v>
      </c>
      <c r="J58" s="141">
        <v>45046</v>
      </c>
      <c r="K58" s="85" t="s">
        <v>549</v>
      </c>
      <c r="L58" s="88">
        <v>0.3</v>
      </c>
      <c r="M58" s="76" t="s">
        <v>296</v>
      </c>
      <c r="N58" s="2" t="s">
        <v>480</v>
      </c>
      <c r="O58" s="86">
        <v>45169</v>
      </c>
      <c r="P58" s="85" t="s">
        <v>612</v>
      </c>
      <c r="Q58" s="88">
        <v>0.5</v>
      </c>
      <c r="R58" s="21" t="s">
        <v>296</v>
      </c>
      <c r="S58" s="100" t="s">
        <v>480</v>
      </c>
      <c r="T58" s="77">
        <v>45291</v>
      </c>
      <c r="U58" s="115" t="s">
        <v>613</v>
      </c>
      <c r="V58" s="110">
        <v>1</v>
      </c>
      <c r="W58" s="124">
        <f t="shared" si="0"/>
        <v>1</v>
      </c>
      <c r="X58" s="21" t="str">
        <f t="shared" si="1"/>
        <v>TERMINADA</v>
      </c>
      <c r="Y58" s="84" t="s">
        <v>614</v>
      </c>
      <c r="Z58" s="110" t="s">
        <v>268</v>
      </c>
    </row>
    <row r="59" spans="1:26" ht="224.4">
      <c r="A59" s="19" t="s">
        <v>186</v>
      </c>
      <c r="B59" s="11" t="s">
        <v>111</v>
      </c>
      <c r="C59" s="15" t="s">
        <v>24</v>
      </c>
      <c r="D59" s="1" t="s">
        <v>112</v>
      </c>
      <c r="E59" s="1" t="s">
        <v>113</v>
      </c>
      <c r="F59" s="1">
        <v>2</v>
      </c>
      <c r="G59" s="1" t="s">
        <v>49</v>
      </c>
      <c r="H59" s="2">
        <v>44927</v>
      </c>
      <c r="I59" s="128">
        <v>45291</v>
      </c>
      <c r="J59" s="141">
        <v>45046</v>
      </c>
      <c r="K59" s="85" t="s">
        <v>550</v>
      </c>
      <c r="L59" s="88">
        <v>0.5</v>
      </c>
      <c r="M59" s="76" t="s">
        <v>296</v>
      </c>
      <c r="N59" s="2" t="s">
        <v>480</v>
      </c>
      <c r="O59" s="86">
        <v>45169</v>
      </c>
      <c r="P59" s="98" t="s">
        <v>615</v>
      </c>
      <c r="Q59" s="88">
        <v>0.25</v>
      </c>
      <c r="R59" s="21" t="s">
        <v>296</v>
      </c>
      <c r="S59" s="100" t="s">
        <v>480</v>
      </c>
      <c r="T59" s="77">
        <v>45291</v>
      </c>
      <c r="U59" s="115" t="s">
        <v>432</v>
      </c>
      <c r="V59" s="110">
        <v>2</v>
      </c>
      <c r="W59" s="114">
        <f t="shared" si="0"/>
        <v>1</v>
      </c>
      <c r="X59" s="21" t="str">
        <f t="shared" si="1"/>
        <v>TERMINADA</v>
      </c>
      <c r="Y59" s="84" t="s">
        <v>433</v>
      </c>
      <c r="Z59" s="110" t="s">
        <v>269</v>
      </c>
    </row>
    <row r="60" spans="1:26" ht="102">
      <c r="A60" s="19" t="s">
        <v>186</v>
      </c>
      <c r="B60" s="11" t="s">
        <v>114</v>
      </c>
      <c r="C60" s="15" t="s">
        <v>27</v>
      </c>
      <c r="D60" s="1" t="s">
        <v>115</v>
      </c>
      <c r="E60" s="1" t="s">
        <v>116</v>
      </c>
      <c r="F60" s="1">
        <v>1</v>
      </c>
      <c r="G60" s="1" t="s">
        <v>117</v>
      </c>
      <c r="H60" s="2">
        <v>44958</v>
      </c>
      <c r="I60" s="128">
        <v>45291</v>
      </c>
      <c r="J60" s="141">
        <v>45046</v>
      </c>
      <c r="K60" s="84" t="s">
        <v>481</v>
      </c>
      <c r="L60" s="88">
        <v>0</v>
      </c>
      <c r="M60" s="21" t="s">
        <v>295</v>
      </c>
      <c r="N60" s="121" t="s">
        <v>268</v>
      </c>
      <c r="O60" s="86">
        <v>45169</v>
      </c>
      <c r="P60" s="84" t="s">
        <v>309</v>
      </c>
      <c r="Q60" s="88">
        <v>0</v>
      </c>
      <c r="R60" s="21" t="s">
        <v>295</v>
      </c>
      <c r="S60" s="100" t="s">
        <v>313</v>
      </c>
      <c r="T60" s="77">
        <v>45291</v>
      </c>
      <c r="U60" s="112" t="s">
        <v>438</v>
      </c>
      <c r="V60" s="110">
        <v>1</v>
      </c>
      <c r="W60" s="114">
        <f t="shared" si="0"/>
        <v>1</v>
      </c>
      <c r="X60" s="21" t="str">
        <f t="shared" si="1"/>
        <v>TERMINADA</v>
      </c>
      <c r="Y60" s="84" t="s">
        <v>439</v>
      </c>
      <c r="Z60" s="110" t="s">
        <v>313</v>
      </c>
    </row>
    <row r="61" spans="1:26" ht="153">
      <c r="A61" s="19" t="s">
        <v>187</v>
      </c>
      <c r="B61" s="11" t="s">
        <v>289</v>
      </c>
      <c r="C61" s="15" t="s">
        <v>1</v>
      </c>
      <c r="D61" s="1" t="s">
        <v>551</v>
      </c>
      <c r="E61" s="1" t="s">
        <v>552</v>
      </c>
      <c r="F61" s="1">
        <v>2</v>
      </c>
      <c r="G61" s="1" t="s">
        <v>118</v>
      </c>
      <c r="H61" s="2">
        <v>44958</v>
      </c>
      <c r="I61" s="128">
        <v>45107</v>
      </c>
      <c r="J61" s="141">
        <v>45046</v>
      </c>
      <c r="K61" s="85" t="s">
        <v>553</v>
      </c>
      <c r="L61" s="88">
        <v>0</v>
      </c>
      <c r="M61" s="21" t="s">
        <v>295</v>
      </c>
      <c r="N61" s="121" t="s">
        <v>268</v>
      </c>
      <c r="O61" s="86">
        <v>45169</v>
      </c>
      <c r="P61" s="85" t="s">
        <v>599</v>
      </c>
      <c r="Q61" s="88">
        <v>1</v>
      </c>
      <c r="R61" s="21" t="s">
        <v>489</v>
      </c>
      <c r="S61" s="100" t="s">
        <v>269</v>
      </c>
      <c r="T61" s="144"/>
      <c r="U61" s="155"/>
      <c r="V61" s="146"/>
      <c r="W61" s="147"/>
      <c r="X61" s="148"/>
      <c r="Y61" s="108"/>
      <c r="Z61" s="146"/>
    </row>
    <row r="62" spans="1:26" ht="163.19999999999999">
      <c r="A62" s="19" t="s">
        <v>187</v>
      </c>
      <c r="B62" s="11" t="s">
        <v>289</v>
      </c>
      <c r="C62" s="15" t="s">
        <v>5</v>
      </c>
      <c r="D62" s="1" t="s">
        <v>290</v>
      </c>
      <c r="E62" s="1" t="s">
        <v>291</v>
      </c>
      <c r="F62" s="1">
        <v>2</v>
      </c>
      <c r="G62" s="1" t="s">
        <v>118</v>
      </c>
      <c r="H62" s="2">
        <v>45108</v>
      </c>
      <c r="I62" s="128">
        <v>45291</v>
      </c>
      <c r="J62" s="150"/>
      <c r="K62" s="151"/>
      <c r="L62" s="151"/>
      <c r="M62" s="151"/>
      <c r="N62" s="151"/>
      <c r="O62" s="86">
        <v>45169</v>
      </c>
      <c r="P62" s="85" t="s">
        <v>336</v>
      </c>
      <c r="Q62" s="88">
        <v>0.5</v>
      </c>
      <c r="R62" s="21" t="s">
        <v>296</v>
      </c>
      <c r="S62" s="100" t="s">
        <v>269</v>
      </c>
      <c r="T62" s="77">
        <v>45291</v>
      </c>
      <c r="U62" s="98" t="s">
        <v>407</v>
      </c>
      <c r="V62" s="110">
        <v>1</v>
      </c>
      <c r="W62" s="114">
        <f t="shared" si="0"/>
        <v>0.5</v>
      </c>
      <c r="X62" s="21" t="str">
        <f t="shared" si="1"/>
        <v>INCUMPLIDA</v>
      </c>
      <c r="Y62" s="85" t="s">
        <v>463</v>
      </c>
      <c r="Z62" s="110" t="s">
        <v>313</v>
      </c>
    </row>
    <row r="63" spans="1:26" ht="173.4">
      <c r="A63" s="19" t="s">
        <v>187</v>
      </c>
      <c r="B63" s="11" t="s">
        <v>289</v>
      </c>
      <c r="C63" s="15" t="s">
        <v>9</v>
      </c>
      <c r="D63" s="1" t="s">
        <v>119</v>
      </c>
      <c r="E63" s="1" t="s">
        <v>120</v>
      </c>
      <c r="F63" s="1">
        <v>1</v>
      </c>
      <c r="G63" s="1" t="s">
        <v>121</v>
      </c>
      <c r="H63" s="2">
        <v>44958</v>
      </c>
      <c r="I63" s="128" t="s">
        <v>122</v>
      </c>
      <c r="J63" s="141">
        <v>45046</v>
      </c>
      <c r="K63" s="85" t="s">
        <v>554</v>
      </c>
      <c r="L63" s="88">
        <v>0</v>
      </c>
      <c r="M63" s="21" t="s">
        <v>295</v>
      </c>
      <c r="N63" s="121" t="s">
        <v>269</v>
      </c>
      <c r="O63" s="86">
        <v>45169</v>
      </c>
      <c r="P63" s="85" t="s">
        <v>337</v>
      </c>
      <c r="Q63" s="88">
        <v>0.5</v>
      </c>
      <c r="R63" s="21" t="s">
        <v>296</v>
      </c>
      <c r="S63" s="100" t="s">
        <v>269</v>
      </c>
      <c r="T63" s="77">
        <v>45291</v>
      </c>
      <c r="U63" s="98" t="s">
        <v>408</v>
      </c>
      <c r="V63" s="110">
        <v>1</v>
      </c>
      <c r="W63" s="114">
        <f t="shared" si="0"/>
        <v>1</v>
      </c>
      <c r="X63" s="21" t="str">
        <f>IF(V63="","",IF(T63&lt;&gt;I63,IF(W63=100%,"TERMINADA",IF(W63&gt;=0%,"INCUMPLIDA"))))</f>
        <v>TERMINADA</v>
      </c>
      <c r="Y63" s="85" t="s">
        <v>409</v>
      </c>
      <c r="Z63" s="110" t="s">
        <v>313</v>
      </c>
    </row>
    <row r="64" spans="1:26" ht="91.8">
      <c r="A64" s="19" t="s">
        <v>187</v>
      </c>
      <c r="B64" s="11" t="s">
        <v>123</v>
      </c>
      <c r="C64" s="15" t="s">
        <v>24</v>
      </c>
      <c r="D64" s="1" t="s">
        <v>555</v>
      </c>
      <c r="E64" s="1" t="s">
        <v>556</v>
      </c>
      <c r="F64" s="1">
        <v>1</v>
      </c>
      <c r="G64" s="1" t="s">
        <v>118</v>
      </c>
      <c r="H64" s="2">
        <v>44958</v>
      </c>
      <c r="I64" s="128">
        <v>45291</v>
      </c>
      <c r="J64" s="141">
        <v>45046</v>
      </c>
      <c r="K64" s="85" t="s">
        <v>557</v>
      </c>
      <c r="L64" s="88">
        <v>0.3</v>
      </c>
      <c r="M64" s="76" t="s">
        <v>296</v>
      </c>
      <c r="N64" s="2" t="s">
        <v>269</v>
      </c>
      <c r="O64" s="86">
        <v>45169</v>
      </c>
      <c r="P64" s="85" t="s">
        <v>559</v>
      </c>
      <c r="Q64" s="88">
        <v>1</v>
      </c>
      <c r="R64" s="21" t="s">
        <v>489</v>
      </c>
      <c r="S64" s="100" t="s">
        <v>269</v>
      </c>
      <c r="T64" s="144"/>
      <c r="U64" s="160"/>
      <c r="V64" s="146"/>
      <c r="W64" s="147"/>
      <c r="X64" s="148"/>
      <c r="Y64" s="109"/>
      <c r="Z64" s="146"/>
    </row>
    <row r="65" spans="1:26" ht="102">
      <c r="A65" s="19" t="s">
        <v>187</v>
      </c>
      <c r="B65" s="11" t="s">
        <v>123</v>
      </c>
      <c r="C65" s="15" t="s">
        <v>50</v>
      </c>
      <c r="D65" s="1" t="s">
        <v>124</v>
      </c>
      <c r="E65" s="1" t="s">
        <v>125</v>
      </c>
      <c r="F65" s="1">
        <v>2</v>
      </c>
      <c r="G65" s="1" t="s">
        <v>126</v>
      </c>
      <c r="H65" s="2">
        <v>44958</v>
      </c>
      <c r="I65" s="128">
        <v>45291</v>
      </c>
      <c r="J65" s="141">
        <v>45046</v>
      </c>
      <c r="K65" s="85" t="s">
        <v>558</v>
      </c>
      <c r="L65" s="88">
        <v>0.15</v>
      </c>
      <c r="M65" s="76" t="s">
        <v>296</v>
      </c>
      <c r="N65" s="2" t="s">
        <v>269</v>
      </c>
      <c r="O65" s="86">
        <v>45169</v>
      </c>
      <c r="P65" s="85" t="s">
        <v>328</v>
      </c>
      <c r="Q65" s="88">
        <v>0.5</v>
      </c>
      <c r="R65" s="21" t="s">
        <v>296</v>
      </c>
      <c r="S65" s="100" t="s">
        <v>269</v>
      </c>
      <c r="T65" s="77">
        <v>45291</v>
      </c>
      <c r="U65" s="98" t="s">
        <v>410</v>
      </c>
      <c r="V65" s="110">
        <v>2</v>
      </c>
      <c r="W65" s="114">
        <f t="shared" si="0"/>
        <v>1</v>
      </c>
      <c r="X65" s="21" t="str">
        <f t="shared" si="1"/>
        <v>TERMINADA</v>
      </c>
      <c r="Y65" s="85" t="s">
        <v>464</v>
      </c>
      <c r="Z65" s="110" t="s">
        <v>313</v>
      </c>
    </row>
    <row r="66" spans="1:26" ht="163.19999999999999">
      <c r="A66" s="19" t="s">
        <v>187</v>
      </c>
      <c r="B66" s="11" t="s">
        <v>123</v>
      </c>
      <c r="C66" s="15" t="s">
        <v>68</v>
      </c>
      <c r="D66" s="1" t="s">
        <v>127</v>
      </c>
      <c r="E66" s="1" t="s">
        <v>22</v>
      </c>
      <c r="F66" s="1">
        <v>1</v>
      </c>
      <c r="G66" s="1" t="s">
        <v>118</v>
      </c>
      <c r="H66" s="3">
        <v>44958</v>
      </c>
      <c r="I66" s="129">
        <v>45199</v>
      </c>
      <c r="J66" s="141">
        <v>45046</v>
      </c>
      <c r="K66" s="85" t="s">
        <v>560</v>
      </c>
      <c r="L66" s="88">
        <v>0.3</v>
      </c>
      <c r="M66" s="76" t="s">
        <v>296</v>
      </c>
      <c r="N66" s="2" t="s">
        <v>269</v>
      </c>
      <c r="O66" s="86">
        <v>45169</v>
      </c>
      <c r="P66" s="85" t="s">
        <v>338</v>
      </c>
      <c r="Q66" s="88">
        <v>0.3</v>
      </c>
      <c r="R66" s="21" t="s">
        <v>296</v>
      </c>
      <c r="S66" s="100" t="s">
        <v>269</v>
      </c>
      <c r="T66" s="77">
        <v>45291</v>
      </c>
      <c r="U66" s="98" t="s">
        <v>411</v>
      </c>
      <c r="V66" s="110">
        <v>1</v>
      </c>
      <c r="W66" s="114">
        <f t="shared" si="0"/>
        <v>1</v>
      </c>
      <c r="X66" s="21" t="str">
        <f t="shared" si="1"/>
        <v>TERMINADA</v>
      </c>
      <c r="Y66" s="85" t="s">
        <v>465</v>
      </c>
      <c r="Z66" s="110" t="s">
        <v>313</v>
      </c>
    </row>
    <row r="67" spans="1:26" ht="122.4">
      <c r="A67" s="19" t="s">
        <v>187</v>
      </c>
      <c r="B67" s="11" t="s">
        <v>561</v>
      </c>
      <c r="C67" s="15" t="s">
        <v>27</v>
      </c>
      <c r="D67" s="1" t="s">
        <v>562</v>
      </c>
      <c r="E67" s="1" t="s">
        <v>563</v>
      </c>
      <c r="F67" s="1">
        <v>1</v>
      </c>
      <c r="G67" s="1" t="s">
        <v>54</v>
      </c>
      <c r="H67" s="3">
        <v>44958</v>
      </c>
      <c r="I67" s="129">
        <v>45199</v>
      </c>
      <c r="J67" s="141">
        <v>45046</v>
      </c>
      <c r="K67" s="85" t="s">
        <v>564</v>
      </c>
      <c r="L67" s="88">
        <v>0.5</v>
      </c>
      <c r="M67" s="76" t="s">
        <v>296</v>
      </c>
      <c r="N67" s="2" t="s">
        <v>269</v>
      </c>
      <c r="O67" s="86">
        <v>45169</v>
      </c>
      <c r="P67" s="85" t="s">
        <v>565</v>
      </c>
      <c r="Q67" s="88">
        <v>1</v>
      </c>
      <c r="R67" s="21" t="s">
        <v>489</v>
      </c>
      <c r="S67" s="100" t="s">
        <v>269</v>
      </c>
      <c r="T67" s="144"/>
      <c r="U67" s="160"/>
      <c r="V67" s="146"/>
      <c r="W67" s="147"/>
      <c r="X67" s="148"/>
      <c r="Y67" s="109"/>
      <c r="Z67" s="146"/>
    </row>
    <row r="68" spans="1:26" ht="193.8">
      <c r="A68" s="19" t="s">
        <v>187</v>
      </c>
      <c r="B68" s="11" t="s">
        <v>128</v>
      </c>
      <c r="C68" s="15" t="s">
        <v>38</v>
      </c>
      <c r="D68" s="1" t="s">
        <v>273</v>
      </c>
      <c r="E68" s="1" t="s">
        <v>129</v>
      </c>
      <c r="F68" s="1">
        <v>3</v>
      </c>
      <c r="G68" s="1" t="s">
        <v>54</v>
      </c>
      <c r="H68" s="3">
        <v>44958</v>
      </c>
      <c r="I68" s="129">
        <v>45291</v>
      </c>
      <c r="J68" s="141">
        <v>45046</v>
      </c>
      <c r="K68" s="85" t="s">
        <v>566</v>
      </c>
      <c r="L68" s="88">
        <v>0.1</v>
      </c>
      <c r="M68" s="76" t="s">
        <v>296</v>
      </c>
      <c r="N68" s="2" t="s">
        <v>269</v>
      </c>
      <c r="O68" s="86">
        <v>45169</v>
      </c>
      <c r="P68" s="85" t="s">
        <v>329</v>
      </c>
      <c r="Q68" s="88">
        <v>0.67</v>
      </c>
      <c r="R68" s="21" t="s">
        <v>296</v>
      </c>
      <c r="S68" s="100" t="s">
        <v>269</v>
      </c>
      <c r="T68" s="77">
        <v>45291</v>
      </c>
      <c r="U68" s="98" t="s">
        <v>412</v>
      </c>
      <c r="V68" s="110">
        <v>3</v>
      </c>
      <c r="W68" s="114">
        <f t="shared" si="0"/>
        <v>1</v>
      </c>
      <c r="X68" s="21" t="str">
        <f t="shared" si="1"/>
        <v>TERMINADA</v>
      </c>
      <c r="Y68" s="85" t="s">
        <v>413</v>
      </c>
      <c r="Z68" s="110" t="s">
        <v>313</v>
      </c>
    </row>
    <row r="69" spans="1:26" ht="244.8">
      <c r="A69" s="19" t="s">
        <v>187</v>
      </c>
      <c r="B69" s="11" t="s">
        <v>130</v>
      </c>
      <c r="C69" s="15" t="s">
        <v>40</v>
      </c>
      <c r="D69" s="1" t="s">
        <v>330</v>
      </c>
      <c r="E69" s="1" t="s">
        <v>131</v>
      </c>
      <c r="F69" s="1">
        <v>4</v>
      </c>
      <c r="G69" s="1" t="s">
        <v>54</v>
      </c>
      <c r="H69" s="3">
        <v>44958</v>
      </c>
      <c r="I69" s="129" t="s">
        <v>132</v>
      </c>
      <c r="J69" s="141">
        <v>45046</v>
      </c>
      <c r="K69" s="85" t="s">
        <v>567</v>
      </c>
      <c r="L69" s="88">
        <v>0.08</v>
      </c>
      <c r="M69" s="76" t="s">
        <v>296</v>
      </c>
      <c r="N69" s="2" t="s">
        <v>269</v>
      </c>
      <c r="O69" s="86">
        <v>45169</v>
      </c>
      <c r="P69" s="85" t="s">
        <v>331</v>
      </c>
      <c r="Q69" s="88">
        <v>0.25</v>
      </c>
      <c r="R69" s="21" t="s">
        <v>296</v>
      </c>
      <c r="S69" s="100" t="s">
        <v>269</v>
      </c>
      <c r="T69" s="77">
        <v>45291</v>
      </c>
      <c r="U69" s="98" t="s">
        <v>616</v>
      </c>
      <c r="V69" s="110">
        <v>4</v>
      </c>
      <c r="W69" s="114">
        <f t="shared" si="0"/>
        <v>1</v>
      </c>
      <c r="X69" s="21" t="str">
        <f>IF(V69="","",IF(T5&lt;&gt;I69,IF(W69=100%,"TERMINADA",IF(W69&gt;=0%,"INCUMPLIDA"))))</f>
        <v>TERMINADA</v>
      </c>
      <c r="Y69" s="85" t="s">
        <v>466</v>
      </c>
      <c r="Z69" s="110" t="s">
        <v>313</v>
      </c>
    </row>
    <row r="70" spans="1:26" ht="51">
      <c r="A70" s="19" t="s">
        <v>188</v>
      </c>
      <c r="B70" s="11" t="s">
        <v>568</v>
      </c>
      <c r="C70" s="14" t="s">
        <v>1</v>
      </c>
      <c r="D70" s="1" t="s">
        <v>569</v>
      </c>
      <c r="E70" s="1" t="s">
        <v>570</v>
      </c>
      <c r="F70" s="1">
        <v>3</v>
      </c>
      <c r="G70" s="1" t="s">
        <v>49</v>
      </c>
      <c r="H70" s="2">
        <v>44958</v>
      </c>
      <c r="I70" s="128">
        <v>45290</v>
      </c>
      <c r="J70" s="141">
        <v>45046</v>
      </c>
      <c r="K70" s="85" t="s">
        <v>571</v>
      </c>
      <c r="L70" s="88">
        <v>0.33</v>
      </c>
      <c r="M70" s="76" t="s">
        <v>296</v>
      </c>
      <c r="N70" s="2" t="s">
        <v>480</v>
      </c>
      <c r="O70" s="86">
        <v>45169</v>
      </c>
      <c r="P70" s="161" t="s">
        <v>617</v>
      </c>
      <c r="Q70" s="88">
        <v>1</v>
      </c>
      <c r="R70" s="21" t="s">
        <v>489</v>
      </c>
      <c r="S70" s="100" t="s">
        <v>480</v>
      </c>
      <c r="T70" s="144"/>
      <c r="U70" s="160"/>
      <c r="V70" s="146"/>
      <c r="W70" s="147"/>
      <c r="X70" s="148"/>
      <c r="Y70" s="109"/>
      <c r="Z70" s="146"/>
    </row>
    <row r="71" spans="1:26" ht="71.400000000000006">
      <c r="A71" s="19" t="s">
        <v>188</v>
      </c>
      <c r="B71" s="11" t="s">
        <v>568</v>
      </c>
      <c r="C71" s="162" t="s">
        <v>5</v>
      </c>
      <c r="D71" s="1" t="s">
        <v>573</v>
      </c>
      <c r="E71" s="1" t="s">
        <v>574</v>
      </c>
      <c r="F71" s="1">
        <v>1</v>
      </c>
      <c r="G71" s="1" t="s">
        <v>575</v>
      </c>
      <c r="H71" s="2">
        <v>44958</v>
      </c>
      <c r="I71" s="128">
        <v>45291</v>
      </c>
      <c r="J71" s="141">
        <v>45046</v>
      </c>
      <c r="K71" s="85" t="s">
        <v>579</v>
      </c>
      <c r="L71" s="88">
        <v>1</v>
      </c>
      <c r="M71" s="76" t="s">
        <v>489</v>
      </c>
      <c r="N71" s="2" t="s">
        <v>480</v>
      </c>
      <c r="O71" s="86"/>
      <c r="P71" s="161"/>
      <c r="Q71" s="88"/>
      <c r="R71" s="21"/>
      <c r="S71" s="100"/>
      <c r="T71" s="144"/>
      <c r="U71" s="160"/>
      <c r="V71" s="146"/>
      <c r="W71" s="147"/>
      <c r="X71" s="148"/>
      <c r="Y71" s="109"/>
      <c r="Z71" s="146"/>
    </row>
    <row r="72" spans="1:26" ht="71.400000000000006">
      <c r="A72" s="19" t="s">
        <v>188</v>
      </c>
      <c r="B72" s="11" t="s">
        <v>133</v>
      </c>
      <c r="C72" s="163" t="s">
        <v>24</v>
      </c>
      <c r="D72" s="1" t="s">
        <v>576</v>
      </c>
      <c r="E72" s="1" t="s">
        <v>577</v>
      </c>
      <c r="F72" s="1">
        <v>1</v>
      </c>
      <c r="G72" s="1" t="s">
        <v>578</v>
      </c>
      <c r="H72" s="2">
        <v>44929</v>
      </c>
      <c r="I72" s="128">
        <v>44957</v>
      </c>
      <c r="J72" s="141">
        <v>45046</v>
      </c>
      <c r="K72" s="85" t="s">
        <v>580</v>
      </c>
      <c r="L72" s="88">
        <v>1</v>
      </c>
      <c r="M72" s="76" t="s">
        <v>489</v>
      </c>
      <c r="N72" s="2" t="s">
        <v>480</v>
      </c>
      <c r="O72" s="86"/>
      <c r="P72" s="161"/>
      <c r="Q72" s="88"/>
      <c r="R72" s="21"/>
      <c r="S72" s="100"/>
      <c r="T72" s="144"/>
      <c r="U72" s="160"/>
      <c r="V72" s="146"/>
      <c r="W72" s="147"/>
      <c r="X72" s="148"/>
      <c r="Y72" s="109"/>
      <c r="Z72" s="146"/>
    </row>
    <row r="73" spans="1:26" ht="153">
      <c r="A73" s="19" t="s">
        <v>188</v>
      </c>
      <c r="B73" s="11" t="s">
        <v>133</v>
      </c>
      <c r="C73" s="15" t="s">
        <v>50</v>
      </c>
      <c r="D73" s="1" t="s">
        <v>134</v>
      </c>
      <c r="E73" s="1" t="s">
        <v>135</v>
      </c>
      <c r="F73" s="1">
        <v>1</v>
      </c>
      <c r="G73" s="1" t="s">
        <v>136</v>
      </c>
      <c r="H73" s="2">
        <v>45017</v>
      </c>
      <c r="I73" s="128">
        <v>45291</v>
      </c>
      <c r="J73" s="141">
        <v>45046</v>
      </c>
      <c r="K73" s="85" t="s">
        <v>572</v>
      </c>
      <c r="L73" s="88">
        <v>0</v>
      </c>
      <c r="M73" s="21" t="s">
        <v>295</v>
      </c>
      <c r="N73" s="2" t="s">
        <v>480</v>
      </c>
      <c r="O73" s="86">
        <v>45169</v>
      </c>
      <c r="P73" s="85" t="s">
        <v>618</v>
      </c>
      <c r="Q73" s="88">
        <v>0.5</v>
      </c>
      <c r="R73" s="21" t="s">
        <v>296</v>
      </c>
      <c r="S73" s="100" t="s">
        <v>480</v>
      </c>
      <c r="T73" s="77">
        <v>45291</v>
      </c>
      <c r="U73" s="122" t="s">
        <v>434</v>
      </c>
      <c r="V73" s="110">
        <v>0.5</v>
      </c>
      <c r="W73" s="114">
        <f t="shared" si="0"/>
        <v>0.5</v>
      </c>
      <c r="X73" s="21" t="str">
        <f t="shared" si="1"/>
        <v>INCUMPLIDA</v>
      </c>
      <c r="Y73" s="84" t="s">
        <v>469</v>
      </c>
      <c r="Z73" s="110" t="s">
        <v>269</v>
      </c>
    </row>
    <row r="74" spans="1:26" ht="91.8">
      <c r="A74" s="19" t="s">
        <v>188</v>
      </c>
      <c r="B74" s="11" t="s">
        <v>581</v>
      </c>
      <c r="C74" s="162" t="s">
        <v>27</v>
      </c>
      <c r="D74" s="1" t="s">
        <v>582</v>
      </c>
      <c r="E74" s="1" t="s">
        <v>583</v>
      </c>
      <c r="F74" s="1">
        <v>1</v>
      </c>
      <c r="G74" s="1" t="s">
        <v>49</v>
      </c>
      <c r="H74" s="2">
        <v>44952</v>
      </c>
      <c r="I74" s="128">
        <v>44956</v>
      </c>
      <c r="J74" s="141">
        <v>45046</v>
      </c>
      <c r="K74" s="85" t="s">
        <v>586</v>
      </c>
      <c r="L74" s="88">
        <v>1</v>
      </c>
      <c r="M74" s="76" t="s">
        <v>489</v>
      </c>
      <c r="N74" s="2" t="s">
        <v>480</v>
      </c>
      <c r="O74" s="116"/>
      <c r="P74" s="109"/>
      <c r="Q74" s="117"/>
      <c r="R74" s="148"/>
      <c r="S74" s="119"/>
      <c r="T74" s="144"/>
      <c r="U74" s="168"/>
      <c r="V74" s="146"/>
      <c r="W74" s="147"/>
      <c r="X74" s="148"/>
      <c r="Y74" s="108"/>
      <c r="Z74" s="146"/>
    </row>
    <row r="75" spans="1:26" ht="102">
      <c r="A75" s="19" t="s">
        <v>188</v>
      </c>
      <c r="B75" s="11" t="s">
        <v>581</v>
      </c>
      <c r="C75" s="162" t="s">
        <v>31</v>
      </c>
      <c r="D75" s="1" t="s">
        <v>584</v>
      </c>
      <c r="E75" s="1" t="s">
        <v>585</v>
      </c>
      <c r="F75" s="1">
        <v>2</v>
      </c>
      <c r="G75" s="1" t="s">
        <v>49</v>
      </c>
      <c r="H75" s="2">
        <v>44957</v>
      </c>
      <c r="I75" s="128">
        <v>44957</v>
      </c>
      <c r="J75" s="141">
        <v>45046</v>
      </c>
      <c r="K75" s="139" t="s">
        <v>587</v>
      </c>
      <c r="L75" s="88">
        <v>1</v>
      </c>
      <c r="M75" s="76" t="s">
        <v>489</v>
      </c>
      <c r="N75" s="2" t="s">
        <v>480</v>
      </c>
      <c r="O75" s="116"/>
      <c r="P75" s="109"/>
      <c r="Q75" s="117"/>
      <c r="R75" s="148"/>
      <c r="S75" s="119"/>
      <c r="T75" s="144"/>
      <c r="U75" s="168"/>
      <c r="V75" s="146"/>
      <c r="W75" s="147"/>
      <c r="X75" s="148"/>
      <c r="Y75" s="108"/>
      <c r="Z75" s="146"/>
    </row>
    <row r="76" spans="1:26" ht="142.80000000000001">
      <c r="A76" s="19" t="s">
        <v>188</v>
      </c>
      <c r="B76" s="11" t="s">
        <v>581</v>
      </c>
      <c r="C76" s="162" t="s">
        <v>32</v>
      </c>
      <c r="D76" s="1" t="s">
        <v>588</v>
      </c>
      <c r="E76" s="1" t="s">
        <v>589</v>
      </c>
      <c r="F76" s="1">
        <v>2</v>
      </c>
      <c r="G76" s="1" t="s">
        <v>49</v>
      </c>
      <c r="H76" s="2">
        <v>44957</v>
      </c>
      <c r="I76" s="128">
        <v>45291</v>
      </c>
      <c r="J76" s="141">
        <v>45046</v>
      </c>
      <c r="K76" s="164" t="s">
        <v>587</v>
      </c>
      <c r="L76" s="165">
        <v>1</v>
      </c>
      <c r="M76" s="166" t="s">
        <v>489</v>
      </c>
      <c r="N76" s="167" t="s">
        <v>480</v>
      </c>
      <c r="O76" s="116"/>
      <c r="P76" s="109"/>
      <c r="Q76" s="117"/>
      <c r="R76" s="148"/>
      <c r="S76" s="119"/>
      <c r="T76" s="144"/>
      <c r="U76" s="168"/>
      <c r="V76" s="146"/>
      <c r="W76" s="147"/>
      <c r="X76" s="148"/>
      <c r="Y76" s="108"/>
      <c r="Z76" s="146"/>
    </row>
    <row r="77" spans="1:26" ht="51">
      <c r="A77" s="19" t="s">
        <v>188</v>
      </c>
      <c r="B77" s="11" t="s">
        <v>581</v>
      </c>
      <c r="C77" s="14" t="s">
        <v>35</v>
      </c>
      <c r="D77" s="1" t="s">
        <v>619</v>
      </c>
      <c r="E77" s="1" t="s">
        <v>590</v>
      </c>
      <c r="F77" s="1">
        <v>1</v>
      </c>
      <c r="G77" s="1" t="s">
        <v>49</v>
      </c>
      <c r="H77" s="2">
        <v>45108</v>
      </c>
      <c r="I77" s="128">
        <v>45143</v>
      </c>
      <c r="J77" s="158"/>
      <c r="K77" s="109"/>
      <c r="L77" s="117"/>
      <c r="M77" s="149"/>
      <c r="N77" s="151"/>
      <c r="O77" s="86">
        <v>45169</v>
      </c>
      <c r="P77" s="169" t="s">
        <v>620</v>
      </c>
      <c r="Q77" s="88">
        <v>1</v>
      </c>
      <c r="R77" s="21" t="s">
        <v>489</v>
      </c>
      <c r="S77" s="100" t="s">
        <v>480</v>
      </c>
      <c r="T77" s="144"/>
      <c r="U77" s="168"/>
      <c r="V77" s="146"/>
      <c r="W77" s="147"/>
      <c r="X77" s="148"/>
      <c r="Y77" s="108"/>
      <c r="Z77" s="146"/>
    </row>
    <row r="78" spans="1:26" ht="61.2">
      <c r="A78" s="19" t="s">
        <v>188</v>
      </c>
      <c r="B78" s="11" t="s">
        <v>591</v>
      </c>
      <c r="C78" s="14" t="s">
        <v>38</v>
      </c>
      <c r="D78" s="1" t="s">
        <v>592</v>
      </c>
      <c r="E78" s="1" t="s">
        <v>593</v>
      </c>
      <c r="F78" s="1">
        <v>1</v>
      </c>
      <c r="G78" s="1" t="s">
        <v>594</v>
      </c>
      <c r="H78" s="2">
        <v>45108</v>
      </c>
      <c r="I78" s="128">
        <v>45136</v>
      </c>
      <c r="J78" s="158"/>
      <c r="K78" s="109"/>
      <c r="L78" s="117"/>
      <c r="M78" s="149"/>
      <c r="N78" s="151"/>
      <c r="O78" s="86">
        <v>45169</v>
      </c>
      <c r="P78" s="170" t="s">
        <v>620</v>
      </c>
      <c r="Q78" s="88">
        <v>1</v>
      </c>
      <c r="R78" s="21" t="s">
        <v>489</v>
      </c>
      <c r="S78" s="100" t="s">
        <v>480</v>
      </c>
      <c r="T78" s="144"/>
      <c r="U78" s="168"/>
      <c r="V78" s="146"/>
      <c r="W78" s="147"/>
      <c r="X78" s="148"/>
      <c r="Y78" s="108"/>
      <c r="Z78" s="146"/>
    </row>
    <row r="79" spans="1:26" ht="40.799999999999997">
      <c r="A79" s="19" t="s">
        <v>188</v>
      </c>
      <c r="B79" s="11" t="s">
        <v>292</v>
      </c>
      <c r="C79" s="14" t="s">
        <v>40</v>
      </c>
      <c r="D79" s="1" t="s">
        <v>595</v>
      </c>
      <c r="E79" s="1" t="s">
        <v>596</v>
      </c>
      <c r="F79" s="1">
        <v>1</v>
      </c>
      <c r="G79" s="1" t="s">
        <v>85</v>
      </c>
      <c r="H79" s="2">
        <v>45047</v>
      </c>
      <c r="I79" s="128">
        <v>45139</v>
      </c>
      <c r="J79" s="158"/>
      <c r="K79" s="109"/>
      <c r="L79" s="117"/>
      <c r="M79" s="149"/>
      <c r="N79" s="151"/>
      <c r="O79" s="86">
        <v>45169</v>
      </c>
      <c r="P79" s="84" t="s">
        <v>597</v>
      </c>
      <c r="Q79" s="88">
        <v>1</v>
      </c>
      <c r="R79" s="21" t="s">
        <v>489</v>
      </c>
      <c r="S79" s="100" t="s">
        <v>268</v>
      </c>
      <c r="T79" s="144"/>
      <c r="U79" s="168"/>
      <c r="V79" s="146"/>
      <c r="W79" s="147"/>
      <c r="X79" s="148"/>
      <c r="Y79" s="108"/>
      <c r="Z79" s="146"/>
    </row>
    <row r="80" spans="1:26" ht="61.2">
      <c r="A80" s="19" t="s">
        <v>188</v>
      </c>
      <c r="B80" s="11" t="s">
        <v>292</v>
      </c>
      <c r="C80" s="14" t="s">
        <v>82</v>
      </c>
      <c r="D80" s="1" t="s">
        <v>293</v>
      </c>
      <c r="E80" s="1" t="s">
        <v>294</v>
      </c>
      <c r="F80" s="1">
        <v>3</v>
      </c>
      <c r="G80" s="1" t="s">
        <v>85</v>
      </c>
      <c r="H80" s="2">
        <v>45049</v>
      </c>
      <c r="I80" s="128">
        <v>45308</v>
      </c>
      <c r="J80" s="158"/>
      <c r="K80" s="109"/>
      <c r="L80" s="117"/>
      <c r="M80" s="149"/>
      <c r="N80" s="151"/>
      <c r="O80" s="86">
        <v>45169</v>
      </c>
      <c r="P80" s="84" t="s">
        <v>318</v>
      </c>
      <c r="Q80" s="88">
        <v>0.33</v>
      </c>
      <c r="R80" s="21" t="s">
        <v>296</v>
      </c>
      <c r="S80" s="100" t="s">
        <v>268</v>
      </c>
      <c r="T80" s="77">
        <v>45291</v>
      </c>
      <c r="U80" s="115" t="s">
        <v>621</v>
      </c>
      <c r="V80" s="110">
        <v>2</v>
      </c>
      <c r="W80" s="114">
        <f t="shared" si="0"/>
        <v>0.66666666666666663</v>
      </c>
      <c r="X80" s="21" t="str">
        <f>IF(V80="","",IF(T80&lt;&gt;I80,IF(W80=100%,"TERMINADA",IF(W80&gt;0%,"EN PROCESO",IF(W80=0%,"SIN INICIAR")))))</f>
        <v>EN PROCESO</v>
      </c>
      <c r="Y80" s="84" t="s">
        <v>403</v>
      </c>
      <c r="Z80" s="110" t="s">
        <v>268</v>
      </c>
    </row>
    <row r="81" spans="1:26" ht="204">
      <c r="A81" s="19" t="s">
        <v>189</v>
      </c>
      <c r="B81" s="11" t="s">
        <v>137</v>
      </c>
      <c r="C81" s="14" t="s">
        <v>1</v>
      </c>
      <c r="D81" s="1" t="s">
        <v>339</v>
      </c>
      <c r="E81" s="1" t="s">
        <v>340</v>
      </c>
      <c r="F81" s="1">
        <v>1</v>
      </c>
      <c r="G81" s="1" t="s">
        <v>138</v>
      </c>
      <c r="H81" s="2">
        <v>44958</v>
      </c>
      <c r="I81" s="128">
        <v>45291</v>
      </c>
      <c r="J81" s="141">
        <v>45046</v>
      </c>
      <c r="K81" s="85" t="s">
        <v>598</v>
      </c>
      <c r="L81" s="88">
        <v>0</v>
      </c>
      <c r="M81" s="21" t="s">
        <v>295</v>
      </c>
      <c r="N81" s="2" t="s">
        <v>480</v>
      </c>
      <c r="O81" s="86">
        <v>45169</v>
      </c>
      <c r="P81" s="108"/>
      <c r="Q81" s="108"/>
      <c r="R81" s="108"/>
      <c r="S81" s="108"/>
      <c r="T81" s="77">
        <v>45291</v>
      </c>
      <c r="U81" s="115" t="s">
        <v>622</v>
      </c>
      <c r="V81" s="110">
        <v>1</v>
      </c>
      <c r="W81" s="114">
        <f t="shared" si="0"/>
        <v>1</v>
      </c>
      <c r="X81" s="21" t="str">
        <f t="shared" si="1"/>
        <v>TERMINADA</v>
      </c>
      <c r="Y81" s="115" t="s">
        <v>473</v>
      </c>
      <c r="Z81" s="110" t="s">
        <v>480</v>
      </c>
    </row>
    <row r="82" spans="1:26" ht="183.6">
      <c r="A82" s="19" t="s">
        <v>189</v>
      </c>
      <c r="B82" s="11" t="s">
        <v>139</v>
      </c>
      <c r="C82" s="15" t="s">
        <v>24</v>
      </c>
      <c r="D82" s="1" t="s">
        <v>341</v>
      </c>
      <c r="E82" s="1" t="s">
        <v>342</v>
      </c>
      <c r="F82" s="1">
        <v>1</v>
      </c>
      <c r="G82" s="1" t="s">
        <v>138</v>
      </c>
      <c r="H82" s="2">
        <v>44958</v>
      </c>
      <c r="I82" s="128">
        <v>45291</v>
      </c>
      <c r="J82" s="141">
        <v>45046</v>
      </c>
      <c r="K82" s="85" t="s">
        <v>598</v>
      </c>
      <c r="L82" s="88">
        <v>0</v>
      </c>
      <c r="M82" s="21" t="s">
        <v>295</v>
      </c>
      <c r="N82" s="2" t="s">
        <v>480</v>
      </c>
      <c r="O82" s="86">
        <v>45169</v>
      </c>
      <c r="P82" s="109"/>
      <c r="Q82" s="109"/>
      <c r="R82" s="109"/>
      <c r="S82" s="109"/>
      <c r="T82" s="77">
        <v>45291</v>
      </c>
      <c r="U82" s="115" t="s">
        <v>623</v>
      </c>
      <c r="V82" s="110">
        <v>1</v>
      </c>
      <c r="W82" s="114">
        <f t="shared" si="0"/>
        <v>1</v>
      </c>
      <c r="X82" s="21" t="str">
        <f t="shared" si="1"/>
        <v>TERMINADA</v>
      </c>
      <c r="Y82" s="115" t="s">
        <v>474</v>
      </c>
      <c r="Z82" s="110" t="s">
        <v>480</v>
      </c>
    </row>
    <row r="83" spans="1:26" ht="61.2">
      <c r="A83" s="19" t="s">
        <v>189</v>
      </c>
      <c r="B83" s="11" t="s">
        <v>140</v>
      </c>
      <c r="C83" s="14" t="s">
        <v>27</v>
      </c>
      <c r="D83" s="1" t="s">
        <v>343</v>
      </c>
      <c r="E83" s="1" t="s">
        <v>344</v>
      </c>
      <c r="F83" s="1">
        <v>1</v>
      </c>
      <c r="G83" s="1" t="s">
        <v>138</v>
      </c>
      <c r="H83" s="2">
        <v>44958</v>
      </c>
      <c r="I83" s="128">
        <v>45291</v>
      </c>
      <c r="J83" s="141">
        <v>45046</v>
      </c>
      <c r="K83" s="85" t="s">
        <v>598</v>
      </c>
      <c r="L83" s="88">
        <v>0</v>
      </c>
      <c r="M83" s="21" t="s">
        <v>295</v>
      </c>
      <c r="N83" s="2" t="s">
        <v>480</v>
      </c>
      <c r="O83" s="86">
        <v>45169</v>
      </c>
      <c r="P83" s="109"/>
      <c r="Q83" s="109"/>
      <c r="R83" s="109"/>
      <c r="S83" s="109"/>
      <c r="T83" s="77">
        <v>45291</v>
      </c>
      <c r="U83" s="115" t="s">
        <v>440</v>
      </c>
      <c r="V83" s="110">
        <v>1</v>
      </c>
      <c r="W83" s="114">
        <f t="shared" si="0"/>
        <v>1</v>
      </c>
      <c r="X83" s="21" t="str">
        <f t="shared" si="1"/>
        <v>TERMINADA</v>
      </c>
      <c r="Y83" s="115" t="s">
        <v>475</v>
      </c>
      <c r="Z83" s="110" t="s">
        <v>480</v>
      </c>
    </row>
  </sheetData>
  <mergeCells count="13">
    <mergeCell ref="T3:Z3"/>
    <mergeCell ref="P2:Y2"/>
    <mergeCell ref="F3:F4"/>
    <mergeCell ref="A3:A4"/>
    <mergeCell ref="B3:B4"/>
    <mergeCell ref="C3:D4"/>
    <mergeCell ref="E3:E4"/>
    <mergeCell ref="G3:G4"/>
    <mergeCell ref="H3:H4"/>
    <mergeCell ref="I3:I4"/>
    <mergeCell ref="O3:S3"/>
    <mergeCell ref="J3:N3"/>
    <mergeCell ref="B2:M2"/>
  </mergeCells>
  <conditionalFormatting sqref="M5:M7">
    <cfRule type="containsText" dxfId="50" priority="193" operator="containsText" text="INCUMPLIDA">
      <formula>NOT(ISERROR(SEARCH("INCUMPLIDA",M5)))</formula>
    </cfRule>
    <cfRule type="containsText" dxfId="49" priority="194" operator="containsText" text="TERMINADA">
      <formula>NOT(ISERROR(SEARCH("TERMINADA",M5)))</formula>
    </cfRule>
    <cfRule type="containsText" dxfId="48" priority="195" operator="containsText" text="EN PROCESO">
      <formula>NOT(ISERROR(SEARCH("EN PROCESO",M5)))</formula>
    </cfRule>
    <cfRule type="containsText" dxfId="47" priority="196" operator="containsText" text="SIN INICIAR">
      <formula>NOT(ISERROR(SEARCH("SIN INICIAR",M5)))</formula>
    </cfRule>
  </conditionalFormatting>
  <conditionalFormatting sqref="M9:M10">
    <cfRule type="containsText" dxfId="46" priority="185" operator="containsText" text="INCUMPLIDA">
      <formula>NOT(ISERROR(SEARCH("INCUMPLIDA",M9)))</formula>
    </cfRule>
    <cfRule type="containsText" dxfId="45" priority="186" operator="containsText" text="TERMINADA">
      <formula>NOT(ISERROR(SEARCH("TERMINADA",M9)))</formula>
    </cfRule>
    <cfRule type="containsText" dxfId="44" priority="187" operator="containsText" text="EN PROCESO">
      <formula>NOT(ISERROR(SEARCH("EN PROCESO",M9)))</formula>
    </cfRule>
    <cfRule type="containsText" dxfId="43" priority="188" operator="containsText" text="SIN INICIAR">
      <formula>NOT(ISERROR(SEARCH("SIN INICIAR",M9)))</formula>
    </cfRule>
  </conditionalFormatting>
  <conditionalFormatting sqref="M13:M17">
    <cfRule type="containsText" dxfId="42" priority="165" operator="containsText" text="INCUMPLIDA">
      <formula>NOT(ISERROR(SEARCH("INCUMPLIDA",M13)))</formula>
    </cfRule>
    <cfRule type="containsText" dxfId="41" priority="166" operator="containsText" text="TERMINADA">
      <formula>NOT(ISERROR(SEARCH("TERMINADA",M13)))</formula>
    </cfRule>
    <cfRule type="containsText" dxfId="40" priority="167" operator="containsText" text="EN PROCESO">
      <formula>NOT(ISERROR(SEARCH("EN PROCESO",M13)))</formula>
    </cfRule>
    <cfRule type="containsText" dxfId="39" priority="168" operator="containsText" text="SIN INICIAR">
      <formula>NOT(ISERROR(SEARCH("SIN INICIAR",M13)))</formula>
    </cfRule>
  </conditionalFormatting>
  <conditionalFormatting sqref="M19">
    <cfRule type="containsText" dxfId="38" priority="157" operator="containsText" text="INCUMPLIDA">
      <formula>NOT(ISERROR(SEARCH("INCUMPLIDA",M19)))</formula>
    </cfRule>
    <cfRule type="containsText" dxfId="37" priority="158" operator="containsText" text="TERMINADA">
      <formula>NOT(ISERROR(SEARCH("TERMINADA",M19)))</formula>
    </cfRule>
    <cfRule type="containsText" dxfId="36" priority="159" operator="containsText" text="EN PROCESO">
      <formula>NOT(ISERROR(SEARCH("EN PROCESO",M19)))</formula>
    </cfRule>
    <cfRule type="containsText" dxfId="35" priority="160" operator="containsText" text="SIN INICIAR">
      <formula>NOT(ISERROR(SEARCH("SIN INICIAR",M19)))</formula>
    </cfRule>
  </conditionalFormatting>
  <conditionalFormatting sqref="M21:M22">
    <cfRule type="containsText" dxfId="34" priority="153" operator="containsText" text="INCUMPLIDA">
      <formula>NOT(ISERROR(SEARCH("INCUMPLIDA",M21)))</formula>
    </cfRule>
    <cfRule type="containsText" dxfId="33" priority="154" operator="containsText" text="TERMINADA">
      <formula>NOT(ISERROR(SEARCH("TERMINADA",M21)))</formula>
    </cfRule>
    <cfRule type="containsText" dxfId="32" priority="155" operator="containsText" text="EN PROCESO">
      <formula>NOT(ISERROR(SEARCH("EN PROCESO",M21)))</formula>
    </cfRule>
    <cfRule type="containsText" dxfId="31" priority="156" operator="containsText" text="SIN INICIAR">
      <formula>NOT(ISERROR(SEARCH("SIN INICIAR",M21)))</formula>
    </cfRule>
  </conditionalFormatting>
  <conditionalFormatting sqref="M26">
    <cfRule type="containsText" dxfId="30" priority="149" operator="containsText" text="INCUMPLIDA">
      <formula>NOT(ISERROR(SEARCH("INCUMPLIDA",M26)))</formula>
    </cfRule>
    <cfRule type="containsText" dxfId="29" priority="150" operator="containsText" text="TERMINADA">
      <formula>NOT(ISERROR(SEARCH("TERMINADA",M26)))</formula>
    </cfRule>
    <cfRule type="containsText" dxfId="28" priority="151" operator="containsText" text="EN PROCESO">
      <formula>NOT(ISERROR(SEARCH("EN PROCESO",M26)))</formula>
    </cfRule>
    <cfRule type="containsText" dxfId="27" priority="152" operator="containsText" text="SIN INICIAR">
      <formula>NOT(ISERROR(SEARCH("SIN INICIAR",M26)))</formula>
    </cfRule>
  </conditionalFormatting>
  <conditionalFormatting sqref="M32:M45">
    <cfRule type="containsText" dxfId="26" priority="105" operator="containsText" text="INCUMPLIDA">
      <formula>NOT(ISERROR(SEARCH("INCUMPLIDA",M32)))</formula>
    </cfRule>
    <cfRule type="containsText" dxfId="25" priority="106" operator="containsText" text="TERMINADA">
      <formula>NOT(ISERROR(SEARCH("TERMINADA",M32)))</formula>
    </cfRule>
    <cfRule type="containsText" dxfId="24" priority="107" operator="containsText" text="EN PROCESO">
      <formula>NOT(ISERROR(SEARCH("EN PROCESO",M32)))</formula>
    </cfRule>
    <cfRule type="containsText" dxfId="23" priority="108" operator="containsText" text="SIN INICIAR">
      <formula>NOT(ISERROR(SEARCH("SIN INICIAR",M32)))</formula>
    </cfRule>
  </conditionalFormatting>
  <conditionalFormatting sqref="M47:M49">
    <cfRule type="containsText" dxfId="22" priority="93" operator="containsText" text="INCUMPLIDA">
      <formula>NOT(ISERROR(SEARCH("INCUMPLIDA",M47)))</formula>
    </cfRule>
    <cfRule type="containsText" dxfId="21" priority="94" operator="containsText" text="TERMINADA">
      <formula>NOT(ISERROR(SEARCH("TERMINADA",M47)))</formula>
    </cfRule>
    <cfRule type="containsText" dxfId="20" priority="95" operator="containsText" text="EN PROCESO">
      <formula>NOT(ISERROR(SEARCH("EN PROCESO",M47)))</formula>
    </cfRule>
    <cfRule type="containsText" dxfId="19" priority="96" operator="containsText" text="SIN INICIAR">
      <formula>NOT(ISERROR(SEARCH("SIN INICIAR",M47)))</formula>
    </cfRule>
  </conditionalFormatting>
  <conditionalFormatting sqref="M52:M55">
    <cfRule type="containsText" dxfId="18" priority="81" operator="containsText" text="INCUMPLIDA">
      <formula>NOT(ISERROR(SEARCH("INCUMPLIDA",M52)))</formula>
    </cfRule>
    <cfRule type="containsText" dxfId="17" priority="82" operator="containsText" text="TERMINADA">
      <formula>NOT(ISERROR(SEARCH("TERMINADA",M52)))</formula>
    </cfRule>
    <cfRule type="containsText" dxfId="16" priority="83" operator="containsText" text="EN PROCESO">
      <formula>NOT(ISERROR(SEARCH("EN PROCESO",M52)))</formula>
    </cfRule>
    <cfRule type="containsText" dxfId="15" priority="84" operator="containsText" text="SIN INICIAR">
      <formula>NOT(ISERROR(SEARCH("SIN INICIAR",M52)))</formula>
    </cfRule>
  </conditionalFormatting>
  <conditionalFormatting sqref="M57:M61">
    <cfRule type="containsText" dxfId="14" priority="61" operator="containsText" text="INCUMPLIDA">
      <formula>NOT(ISERROR(SEARCH("INCUMPLIDA",M57)))</formula>
    </cfRule>
    <cfRule type="containsText" dxfId="13" priority="62" operator="containsText" text="TERMINADA">
      <formula>NOT(ISERROR(SEARCH("TERMINADA",M57)))</formula>
    </cfRule>
    <cfRule type="containsText" dxfId="12" priority="63" operator="containsText" text="EN PROCESO">
      <formula>NOT(ISERROR(SEARCH("EN PROCESO",M57)))</formula>
    </cfRule>
    <cfRule type="containsText" dxfId="11" priority="64" operator="containsText" text="SIN INICIAR">
      <formula>NOT(ISERROR(SEARCH("SIN INICIAR",M57)))</formula>
    </cfRule>
  </conditionalFormatting>
  <conditionalFormatting sqref="M63:M83">
    <cfRule type="containsText" dxfId="10" priority="1" operator="containsText" text="INCUMPLIDA">
      <formula>NOT(ISERROR(SEARCH("INCUMPLIDA",M63)))</formula>
    </cfRule>
    <cfRule type="containsText" dxfId="9" priority="2" operator="containsText" text="TERMINADA">
      <formula>NOT(ISERROR(SEARCH("TERMINADA",M63)))</formula>
    </cfRule>
    <cfRule type="containsText" dxfId="8" priority="3" operator="containsText" text="EN PROCESO">
      <formula>NOT(ISERROR(SEARCH("EN PROCESO",M63)))</formula>
    </cfRule>
    <cfRule type="containsText" dxfId="7" priority="4" operator="containsText" text="SIN INICIAR">
      <formula>NOT(ISERROR(SEARCH("SIN INICIAR",M63)))</formula>
    </cfRule>
  </conditionalFormatting>
  <conditionalFormatting sqref="R5:R80 W34">
    <cfRule type="containsText" dxfId="6" priority="221" operator="containsText" text="INCUMPLIDA">
      <formula>NOT(ISERROR(SEARCH("INCUMPLIDA",R5)))</formula>
    </cfRule>
    <cfRule type="containsText" dxfId="5" priority="222" operator="containsText" text="TERMINADA">
      <formula>NOT(ISERROR(SEARCH("TERMINADA",R5)))</formula>
    </cfRule>
    <cfRule type="containsText" dxfId="4" priority="223" operator="containsText" text="EN PROCESO">
      <formula>NOT(ISERROR(SEARCH("EN PROCESO",R5)))</formula>
    </cfRule>
    <cfRule type="containsText" dxfId="3" priority="224" operator="containsText" text="SIN INICIAR">
      <formula>NOT(ISERROR(SEARCH("SIN INICIAR",R5)))</formula>
    </cfRule>
  </conditionalFormatting>
  <conditionalFormatting sqref="X3:X33 X35:X83">
    <cfRule type="containsText" dxfId="2" priority="205" operator="containsText" text="INCUMPLIDA">
      <formula>NOT(ISERROR(SEARCH("INCUMPLIDA",X3)))</formula>
    </cfRule>
  </conditionalFormatting>
  <conditionalFormatting sqref="X5:X33 X35:X83">
    <cfRule type="containsText" dxfId="1" priority="206" operator="containsText" text="TERMINADA">
      <formula>NOT(ISERROR(SEARCH("TERMINADA",X5)))</formula>
    </cfRule>
    <cfRule type="containsText" dxfId="0" priority="207" operator="containsText" text="EN PROCESO">
      <formula>NOT(ISERROR(SEARCH("EN PROCESO",X5)))</formula>
    </cfRule>
  </conditionalFormatting>
  <dataValidations count="2">
    <dataValidation type="list" allowBlank="1" showInputMessage="1" showErrorMessage="1" sqref="V5:V7 V80:V83 V18:V72 V10:V14" xr:uid="{00000000-0002-0000-0000-000000000000}">
      <formula1>"0,0.3,0.5,1,2,3,4,5,6,7,8,9,10,11,12,13,14,15,16,17,!8,19,20,21,22"</formula1>
    </dataValidation>
    <dataValidation type="list" allowBlank="1" showInputMessage="1" showErrorMessage="1" sqref="V8:V9 V73:V79 V15:V17" xr:uid="{00000000-0002-0000-0000-000001000000}">
      <mc:AlternateContent xmlns:x12ac="http://schemas.microsoft.com/office/spreadsheetml/2011/1/ac" xmlns:mc="http://schemas.openxmlformats.org/markup-compatibility/2006">
        <mc:Choice Requires="x12ac">
          <x12ac:list>0,"0,3","0,5",1,2,3,4,5,6,7,8,9,10,11,12,13,14,15,16,17,!8,19,20,21,22</x12ac:list>
        </mc:Choice>
        <mc:Fallback>
          <formula1>"0,0,3,0,5,1,2,3,4,5,6,7,8,9,10,11,12,13,14,15,16,17,!8,19,20,21,22"</formula1>
        </mc:Fallback>
      </mc:AlternateContent>
    </dataValidation>
  </dataValidations>
  <hyperlinks>
    <hyperlink ref="U15" r:id="rId1" location="gid=1843561589" xr:uid="{00000000-0004-0000-0000-000000000000}"/>
    <hyperlink ref="U16" r:id="rId2" xr:uid="{00000000-0004-0000-0000-000001000000}"/>
    <hyperlink ref="U17" r:id="rId3" xr:uid="{00000000-0004-0000-0000-000002000000}"/>
  </hyperlinks>
  <pageMargins left="0.7" right="0.7" top="0.75" bottom="0.75" header="0.3" footer="0.3"/>
  <pageSetup paperSize="9" orientation="portrait" horizontalDpi="1200" verticalDpi="1200" r:id="rId4"/>
  <ignoredErrors>
    <ignoredError sqref="X80 X50 X12 X28" 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49"/>
  <sheetViews>
    <sheetView topLeftCell="A22" workbookViewId="0">
      <selection activeCell="C3" sqref="C3"/>
    </sheetView>
  </sheetViews>
  <sheetFormatPr baseColWidth="10" defaultColWidth="10.6640625" defaultRowHeight="14.4"/>
  <cols>
    <col min="3" max="3" width="11.5546875" style="20"/>
  </cols>
  <sheetData>
    <row r="2" spans="3:3">
      <c r="C2" s="20">
        <v>0</v>
      </c>
    </row>
    <row r="3" spans="3:3">
      <c r="C3" s="20">
        <v>0.3</v>
      </c>
    </row>
    <row r="4" spans="3:3">
      <c r="C4" s="20">
        <v>0.5</v>
      </c>
    </row>
    <row r="5" spans="3:3">
      <c r="C5" s="20">
        <v>1</v>
      </c>
    </row>
    <row r="6" spans="3:3">
      <c r="C6" s="20">
        <v>1.5</v>
      </c>
    </row>
    <row r="7" spans="3:3">
      <c r="C7" s="20">
        <v>2</v>
      </c>
    </row>
    <row r="8" spans="3:3">
      <c r="C8" s="20">
        <v>3</v>
      </c>
    </row>
    <row r="9" spans="3:3">
      <c r="C9" s="20">
        <v>4</v>
      </c>
    </row>
    <row r="10" spans="3:3">
      <c r="C10" s="20">
        <v>5</v>
      </c>
    </row>
    <row r="11" spans="3:3">
      <c r="C11" s="20">
        <v>6</v>
      </c>
    </row>
    <row r="12" spans="3:3">
      <c r="C12" s="20">
        <v>7</v>
      </c>
    </row>
    <row r="13" spans="3:3">
      <c r="C13" s="20">
        <v>8</v>
      </c>
    </row>
    <row r="14" spans="3:3">
      <c r="C14" s="20">
        <v>9</v>
      </c>
    </row>
    <row r="15" spans="3:3">
      <c r="C15" s="20">
        <v>10</v>
      </c>
    </row>
    <row r="16" spans="3:3">
      <c r="C16" s="20">
        <v>11</v>
      </c>
    </row>
    <row r="17" spans="3:3">
      <c r="C17" s="20">
        <v>12</v>
      </c>
    </row>
    <row r="18" spans="3:3">
      <c r="C18" s="20">
        <v>13</v>
      </c>
    </row>
    <row r="19" spans="3:3">
      <c r="C19" s="20">
        <v>14</v>
      </c>
    </row>
    <row r="20" spans="3:3">
      <c r="C20" s="20">
        <v>15</v>
      </c>
    </row>
    <row r="21" spans="3:3">
      <c r="C21" s="20">
        <v>16</v>
      </c>
    </row>
    <row r="22" spans="3:3">
      <c r="C22" s="20">
        <v>17</v>
      </c>
    </row>
    <row r="23" spans="3:3">
      <c r="C23" s="20">
        <v>18</v>
      </c>
    </row>
    <row r="24" spans="3:3">
      <c r="C24" s="20">
        <v>19</v>
      </c>
    </row>
    <row r="25" spans="3:3">
      <c r="C25" s="20">
        <v>20</v>
      </c>
    </row>
    <row r="26" spans="3:3">
      <c r="C26" s="20">
        <v>21</v>
      </c>
    </row>
    <row r="27" spans="3:3">
      <c r="C27" s="20">
        <v>22</v>
      </c>
    </row>
    <row r="28" spans="3:3">
      <c r="C28" s="20">
        <v>23</v>
      </c>
    </row>
    <row r="29" spans="3:3">
      <c r="C29" s="20">
        <v>24</v>
      </c>
    </row>
    <row r="30" spans="3:3">
      <c r="C30" s="20">
        <v>25</v>
      </c>
    </row>
    <row r="31" spans="3:3">
      <c r="C31" s="20">
        <v>26</v>
      </c>
    </row>
    <row r="32" spans="3:3">
      <c r="C32" s="20">
        <v>27</v>
      </c>
    </row>
    <row r="33" spans="3:3">
      <c r="C33" s="20">
        <v>28</v>
      </c>
    </row>
    <row r="34" spans="3:3">
      <c r="C34" s="20">
        <v>29</v>
      </c>
    </row>
    <row r="35" spans="3:3">
      <c r="C35" s="20">
        <v>30</v>
      </c>
    </row>
    <row r="36" spans="3:3">
      <c r="C36" s="20">
        <v>31</v>
      </c>
    </row>
    <row r="37" spans="3:3">
      <c r="C37" s="20">
        <v>32</v>
      </c>
    </row>
    <row r="38" spans="3:3">
      <c r="C38" s="20">
        <v>33</v>
      </c>
    </row>
    <row r="39" spans="3:3">
      <c r="C39" s="20">
        <v>34</v>
      </c>
    </row>
    <row r="40" spans="3:3">
      <c r="C40" s="20">
        <v>35</v>
      </c>
    </row>
    <row r="41" spans="3:3">
      <c r="C41" s="20">
        <v>36</v>
      </c>
    </row>
    <row r="42" spans="3:3">
      <c r="C42" s="20">
        <v>37</v>
      </c>
    </row>
    <row r="43" spans="3:3">
      <c r="C43" s="20">
        <v>38</v>
      </c>
    </row>
    <row r="44" spans="3:3">
      <c r="C44" s="20">
        <v>39</v>
      </c>
    </row>
    <row r="45" spans="3:3">
      <c r="C45" s="20">
        <v>40</v>
      </c>
    </row>
    <row r="46" spans="3:3">
      <c r="C46" s="20">
        <v>41</v>
      </c>
    </row>
    <row r="47" spans="3:3">
      <c r="C47" s="20">
        <v>42</v>
      </c>
    </row>
    <row r="48" spans="3:3">
      <c r="C48" s="20">
        <v>43</v>
      </c>
    </row>
    <row r="49" spans="3:3">
      <c r="C49" s="20">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A24"/>
  <sheetViews>
    <sheetView showGridLines="0" topLeftCell="V13" zoomScaleNormal="100" workbookViewId="0">
      <selection activeCell="Y21" sqref="Y21"/>
    </sheetView>
  </sheetViews>
  <sheetFormatPr baseColWidth="10" defaultColWidth="0" defaultRowHeight="0" customHeight="1" zeroHeight="1"/>
  <cols>
    <col min="1" max="1" width="26.6640625" style="23" customWidth="1"/>
    <col min="2" max="2" width="4.33203125" style="23" customWidth="1"/>
    <col min="3" max="3" width="11.44140625" style="23" customWidth="1"/>
    <col min="4" max="4" width="21.6640625" style="23" customWidth="1"/>
    <col min="5" max="5" width="15.33203125" style="23" customWidth="1"/>
    <col min="6" max="6" width="20.88671875" style="23" customWidth="1"/>
    <col min="7" max="7" width="22.44140625" style="23" customWidth="1"/>
    <col min="8" max="9" width="10.33203125" style="23" customWidth="1"/>
    <col min="10" max="10" width="4.6640625" style="23" customWidth="1"/>
    <col min="11" max="11" width="10.6640625" style="23" customWidth="1"/>
    <col min="12" max="12" width="5.6640625" style="23" customWidth="1"/>
    <col min="13" max="13" width="11.88671875" style="23" customWidth="1"/>
    <col min="14" max="14" width="14.44140625" style="23" customWidth="1"/>
    <col min="15" max="15" width="10.44140625" style="23" customWidth="1"/>
    <col min="16" max="16" width="7.88671875" style="23" customWidth="1"/>
    <col min="17" max="17" width="16.5546875" style="23" customWidth="1"/>
    <col min="18" max="18" width="14.33203125" style="23" customWidth="1"/>
    <col min="19" max="19" width="43" style="23" customWidth="1"/>
    <col min="20" max="23" width="17.6640625" style="23" customWidth="1"/>
    <col min="24" max="24" width="37.6640625" style="23" customWidth="1"/>
    <col min="25" max="27" width="17.6640625" style="23" customWidth="1"/>
    <col min="28" max="28" width="50.6640625" style="23" customWidth="1"/>
    <col min="29" max="29" width="17.6640625" style="23" customWidth="1"/>
    <col min="30" max="30" width="10.6640625" style="23" customWidth="1"/>
    <col min="31" max="16381" width="10.6640625" style="23" hidden="1"/>
    <col min="16382" max="16384" width="27.33203125" style="23" hidden="1"/>
  </cols>
  <sheetData>
    <row r="1" spans="1:22" ht="8.25" customHeight="1" thickBot="1"/>
    <row r="2" spans="1:22" ht="63" customHeight="1" thickBot="1">
      <c r="A2" s="218" t="s">
        <v>141</v>
      </c>
      <c r="B2" s="219"/>
      <c r="C2" s="220" t="s">
        <v>142</v>
      </c>
      <c r="D2" s="220"/>
      <c r="E2" s="220"/>
      <c r="F2" s="220"/>
      <c r="G2" s="220"/>
      <c r="H2" s="220"/>
      <c r="I2" s="220"/>
      <c r="J2" s="220"/>
      <c r="K2" s="220"/>
      <c r="L2" s="220"/>
      <c r="M2" s="220"/>
      <c r="N2" s="220"/>
      <c r="O2" s="220"/>
      <c r="P2" s="220"/>
      <c r="Q2" s="220"/>
      <c r="R2" s="220"/>
      <c r="S2" s="220"/>
      <c r="T2" s="220"/>
      <c r="U2" s="220"/>
      <c r="V2" s="220"/>
    </row>
    <row r="3" spans="1:22" ht="8.25" customHeight="1" thickBot="1">
      <c r="A3" s="22"/>
      <c r="B3" s="22"/>
      <c r="C3" s="22"/>
      <c r="D3" s="22"/>
      <c r="E3" s="22"/>
      <c r="F3" s="22"/>
      <c r="G3" s="22"/>
      <c r="H3" s="22"/>
      <c r="I3" s="22"/>
      <c r="J3" s="22"/>
      <c r="K3" s="22"/>
      <c r="L3" s="22"/>
      <c r="M3" s="22"/>
      <c r="N3" s="22"/>
      <c r="O3" s="22"/>
      <c r="P3" s="24"/>
      <c r="Q3" s="24"/>
      <c r="R3" s="24"/>
      <c r="S3" s="24"/>
      <c r="T3" s="24"/>
      <c r="U3" s="24"/>
      <c r="V3" s="24"/>
    </row>
    <row r="4" spans="1:22" ht="30" customHeight="1">
      <c r="A4" s="221" t="s">
        <v>143</v>
      </c>
      <c r="B4" s="222"/>
      <c r="C4" s="222"/>
      <c r="D4" s="222"/>
      <c r="E4" s="222"/>
      <c r="F4" s="222"/>
      <c r="G4" s="222"/>
      <c r="H4" s="222"/>
      <c r="I4" s="222"/>
      <c r="J4" s="222"/>
      <c r="K4" s="222"/>
      <c r="L4" s="222"/>
      <c r="M4" s="222"/>
      <c r="N4" s="222"/>
      <c r="O4" s="222"/>
      <c r="P4" s="222"/>
      <c r="Q4" s="222"/>
      <c r="R4" s="222"/>
      <c r="S4" s="222"/>
      <c r="T4" s="222"/>
      <c r="U4" s="222"/>
      <c r="V4" s="222"/>
    </row>
    <row r="5" spans="1:22" ht="8.25" customHeight="1">
      <c r="A5" s="22"/>
      <c r="B5" s="22"/>
      <c r="C5" s="22"/>
      <c r="D5" s="22"/>
      <c r="E5" s="22"/>
      <c r="F5" s="22"/>
      <c r="G5" s="22"/>
      <c r="H5" s="22"/>
      <c r="I5" s="22"/>
      <c r="J5" s="22"/>
      <c r="K5" s="22"/>
      <c r="L5" s="22"/>
      <c r="M5" s="22"/>
      <c r="N5" s="22"/>
      <c r="O5" s="22"/>
      <c r="P5" s="24"/>
      <c r="Q5" s="24"/>
      <c r="R5" s="24"/>
      <c r="S5" s="24"/>
      <c r="T5" s="24"/>
      <c r="U5" s="24"/>
      <c r="V5" s="24"/>
    </row>
    <row r="6" spans="1:22" ht="24.9" customHeight="1">
      <c r="A6" s="216" t="s">
        <v>144</v>
      </c>
      <c r="B6" s="216"/>
      <c r="C6" s="217" t="s">
        <v>145</v>
      </c>
      <c r="D6" s="217"/>
      <c r="E6" s="217"/>
      <c r="F6" s="217"/>
      <c r="G6" s="217"/>
      <c r="H6" s="217"/>
      <c r="I6" s="24"/>
      <c r="J6" s="24"/>
      <c r="K6" s="24"/>
      <c r="L6" s="24"/>
      <c r="M6" s="24"/>
      <c r="N6" s="24"/>
      <c r="O6" s="24"/>
      <c r="P6" s="24"/>
      <c r="Q6" s="24"/>
      <c r="R6" s="24"/>
      <c r="S6" s="24"/>
      <c r="T6" s="24"/>
      <c r="U6" s="24"/>
      <c r="V6" s="24"/>
    </row>
    <row r="7" spans="1:22" ht="9" customHeight="1">
      <c r="A7" s="24"/>
      <c r="B7" s="24"/>
      <c r="C7" s="24"/>
      <c r="D7" s="24"/>
      <c r="E7" s="24"/>
      <c r="F7" s="24"/>
      <c r="G7" s="24"/>
      <c r="H7" s="24"/>
      <c r="I7" s="24"/>
      <c r="J7" s="24"/>
      <c r="K7" s="216" t="s">
        <v>146</v>
      </c>
      <c r="L7" s="216"/>
      <c r="M7" s="217" t="s">
        <v>147</v>
      </c>
      <c r="N7" s="217"/>
      <c r="O7" s="217"/>
      <c r="P7" s="24"/>
      <c r="Q7" s="24"/>
      <c r="R7" s="24"/>
      <c r="S7" s="24"/>
      <c r="T7" s="24"/>
      <c r="U7" s="24"/>
      <c r="V7" s="24"/>
    </row>
    <row r="8" spans="1:22" ht="15.9" customHeight="1">
      <c r="A8" s="216" t="s">
        <v>148</v>
      </c>
      <c r="B8" s="216"/>
      <c r="C8" s="217" t="s">
        <v>149</v>
      </c>
      <c r="D8" s="217"/>
      <c r="E8" s="217"/>
      <c r="F8" s="217"/>
      <c r="G8" s="217"/>
      <c r="H8" s="217"/>
      <c r="I8" s="24"/>
      <c r="J8" s="24"/>
      <c r="K8" s="216"/>
      <c r="L8" s="216"/>
      <c r="M8" s="217"/>
      <c r="N8" s="217"/>
      <c r="O8" s="217"/>
      <c r="P8" s="24"/>
      <c r="Q8" s="24"/>
      <c r="R8" s="24"/>
      <c r="S8" s="24"/>
      <c r="T8" s="24"/>
      <c r="U8" s="24"/>
      <c r="V8" s="24"/>
    </row>
    <row r="9" spans="1:22" ht="9" customHeight="1">
      <c r="A9" s="216"/>
      <c r="B9" s="216"/>
      <c r="C9" s="217"/>
      <c r="D9" s="217"/>
      <c r="E9" s="217"/>
      <c r="F9" s="217"/>
      <c r="G9" s="217"/>
      <c r="H9" s="217"/>
      <c r="I9" s="24"/>
      <c r="J9" s="24"/>
      <c r="K9" s="24"/>
      <c r="L9" s="24"/>
      <c r="M9" s="24"/>
      <c r="N9" s="24"/>
      <c r="O9" s="24"/>
      <c r="P9" s="24"/>
      <c r="Q9" s="24"/>
      <c r="R9" s="24"/>
      <c r="S9" s="24"/>
      <c r="T9" s="24"/>
      <c r="U9" s="24"/>
      <c r="V9" s="24"/>
    </row>
    <row r="10" spans="1:22" ht="9" customHeight="1">
      <c r="A10" s="24"/>
      <c r="B10" s="24"/>
      <c r="C10" s="24"/>
      <c r="D10" s="24"/>
      <c r="E10" s="24"/>
      <c r="F10" s="24"/>
      <c r="G10" s="24"/>
      <c r="H10" s="24"/>
      <c r="I10" s="24"/>
      <c r="J10" s="24"/>
      <c r="K10" s="216" t="s">
        <v>150</v>
      </c>
      <c r="L10" s="216"/>
      <c r="M10" s="217">
        <v>2023</v>
      </c>
      <c r="N10" s="217"/>
      <c r="O10" s="217"/>
      <c r="P10" s="24"/>
      <c r="Q10" s="24"/>
      <c r="R10" s="24"/>
      <c r="S10" s="24"/>
      <c r="T10" s="24"/>
      <c r="U10" s="24"/>
      <c r="V10" s="24"/>
    </row>
    <row r="11" spans="1:22" ht="15.9" customHeight="1">
      <c r="A11" s="216" t="s">
        <v>151</v>
      </c>
      <c r="B11" s="216"/>
      <c r="C11" s="217" t="s">
        <v>152</v>
      </c>
      <c r="D11" s="217"/>
      <c r="E11" s="217"/>
      <c r="F11" s="217"/>
      <c r="G11" s="217"/>
      <c r="H11" s="217"/>
      <c r="I11" s="24"/>
      <c r="J11" s="24"/>
      <c r="K11" s="216"/>
      <c r="L11" s="216"/>
      <c r="M11" s="217"/>
      <c r="N11" s="217"/>
      <c r="O11" s="217"/>
      <c r="P11" s="24"/>
      <c r="Q11" s="24"/>
      <c r="R11" s="24"/>
      <c r="S11" s="24"/>
      <c r="T11" s="24"/>
      <c r="U11" s="24"/>
      <c r="V11" s="24"/>
    </row>
    <row r="12" spans="1:22" ht="6" customHeight="1">
      <c r="A12" s="216"/>
      <c r="B12" s="216"/>
      <c r="C12" s="217"/>
      <c r="D12" s="217"/>
      <c r="E12" s="217"/>
      <c r="F12" s="217"/>
      <c r="G12" s="217"/>
      <c r="H12" s="217"/>
      <c r="I12" s="24"/>
      <c r="J12" s="24"/>
      <c r="K12" s="24"/>
      <c r="L12" s="24"/>
      <c r="M12" s="24"/>
      <c r="N12" s="24"/>
      <c r="O12" s="24"/>
      <c r="P12" s="24"/>
      <c r="Q12" s="24"/>
      <c r="R12" s="24"/>
      <c r="S12" s="24"/>
      <c r="T12" s="24"/>
      <c r="U12" s="24"/>
      <c r="V12" s="24"/>
    </row>
    <row r="13" spans="1:22" ht="3" customHeight="1">
      <c r="A13" s="216"/>
      <c r="B13" s="216"/>
      <c r="C13" s="217"/>
      <c r="D13" s="217"/>
      <c r="E13" s="217"/>
      <c r="F13" s="217"/>
      <c r="G13" s="217"/>
      <c r="H13" s="217"/>
      <c r="I13" s="24"/>
      <c r="J13" s="24"/>
      <c r="K13" s="211" t="s">
        <v>141</v>
      </c>
      <c r="L13" s="211"/>
      <c r="M13" s="211"/>
      <c r="N13" s="211"/>
      <c r="O13" s="211"/>
      <c r="P13" s="24"/>
      <c r="Q13" s="24"/>
      <c r="R13" s="24"/>
      <c r="S13" s="24"/>
      <c r="T13" s="24"/>
      <c r="U13" s="24"/>
      <c r="V13" s="24"/>
    </row>
    <row r="14" spans="1:22" ht="11.1" customHeight="1">
      <c r="A14" s="24"/>
      <c r="B14" s="24"/>
      <c r="C14" s="24"/>
      <c r="D14" s="24"/>
      <c r="E14" s="24"/>
      <c r="F14" s="24"/>
      <c r="G14" s="24"/>
      <c r="H14" s="24"/>
      <c r="I14" s="24"/>
      <c r="J14" s="24"/>
      <c r="K14" s="211"/>
      <c r="L14" s="211"/>
      <c r="M14" s="211"/>
      <c r="N14" s="211"/>
      <c r="O14" s="211"/>
      <c r="P14" s="24"/>
      <c r="Q14" s="24"/>
      <c r="R14" s="24"/>
      <c r="S14" s="24"/>
      <c r="T14" s="24"/>
      <c r="U14" s="24"/>
      <c r="V14" s="24"/>
    </row>
    <row r="15" spans="1:22" ht="6" customHeight="1">
      <c r="A15" s="216" t="s">
        <v>153</v>
      </c>
      <c r="B15" s="216"/>
      <c r="C15" s="217" t="s">
        <v>154</v>
      </c>
      <c r="D15" s="217"/>
      <c r="E15" s="217"/>
      <c r="F15" s="217"/>
      <c r="G15" s="217"/>
      <c r="H15" s="217"/>
      <c r="I15" s="24"/>
      <c r="J15" s="24"/>
      <c r="K15" s="211"/>
      <c r="L15" s="211"/>
      <c r="M15" s="211"/>
      <c r="N15" s="211"/>
      <c r="O15" s="211"/>
      <c r="P15" s="24"/>
      <c r="Q15" s="24"/>
      <c r="R15" s="24"/>
      <c r="S15" s="24"/>
      <c r="T15" s="24"/>
      <c r="U15" s="24"/>
      <c r="V15" s="24"/>
    </row>
    <row r="16" spans="1:22" ht="18.899999999999999" customHeight="1">
      <c r="A16" s="216"/>
      <c r="B16" s="216"/>
      <c r="C16" s="217"/>
      <c r="D16" s="217"/>
      <c r="E16" s="217"/>
      <c r="F16" s="217"/>
      <c r="G16" s="217"/>
      <c r="H16" s="217"/>
      <c r="I16" s="24"/>
      <c r="J16" s="24"/>
      <c r="K16" s="24"/>
      <c r="L16" s="24"/>
      <c r="M16" s="24"/>
      <c r="N16" s="24"/>
      <c r="O16" s="24"/>
      <c r="P16" s="24"/>
      <c r="Q16" s="24"/>
      <c r="R16" s="24"/>
      <c r="S16" s="24"/>
      <c r="T16" s="24"/>
      <c r="U16" s="24"/>
      <c r="V16" s="24"/>
    </row>
    <row r="17" spans="1:29" ht="20.100000000000001" customHeight="1" thickBot="1">
      <c r="A17" s="211" t="s">
        <v>141</v>
      </c>
      <c r="B17" s="211"/>
      <c r="C17" s="211"/>
      <c r="D17" s="211"/>
      <c r="E17" s="211"/>
      <c r="F17" s="211"/>
      <c r="G17" s="211"/>
      <c r="H17" s="211"/>
      <c r="I17" s="211"/>
      <c r="J17" s="211"/>
      <c r="K17" s="211"/>
      <c r="L17" s="211"/>
      <c r="M17" s="211"/>
      <c r="N17" s="211"/>
      <c r="O17" s="211"/>
      <c r="P17" s="24"/>
      <c r="Q17" s="24"/>
      <c r="R17" s="24"/>
      <c r="S17" s="24"/>
      <c r="T17" s="24"/>
      <c r="U17" s="24"/>
      <c r="V17" s="24"/>
    </row>
    <row r="18" spans="1:29" ht="42" customHeight="1" thickBot="1">
      <c r="A18" s="212" t="s">
        <v>155</v>
      </c>
      <c r="B18" s="213"/>
      <c r="C18" s="213"/>
      <c r="D18" s="213"/>
      <c r="E18" s="213"/>
      <c r="F18" s="213" t="s">
        <v>156</v>
      </c>
      <c r="G18" s="213"/>
      <c r="H18" s="213"/>
      <c r="I18" s="213"/>
      <c r="J18" s="213"/>
      <c r="K18" s="213"/>
      <c r="L18" s="213"/>
      <c r="M18" s="203"/>
      <c r="N18" s="200" t="s">
        <v>157</v>
      </c>
      <c r="O18" s="201"/>
      <c r="P18" s="201"/>
      <c r="Q18" s="201"/>
      <c r="R18" s="201"/>
      <c r="S18" s="201"/>
      <c r="T18" s="201"/>
      <c r="U18" s="201"/>
      <c r="V18" s="201"/>
      <c r="W18" s="201"/>
      <c r="X18" s="201"/>
      <c r="Y18" s="201"/>
      <c r="Z18" s="201"/>
      <c r="AA18" s="201"/>
      <c r="AB18" s="201"/>
      <c r="AC18" s="202"/>
    </row>
    <row r="19" spans="1:29" ht="15" customHeight="1">
      <c r="A19" s="212" t="s">
        <v>158</v>
      </c>
      <c r="B19" s="203" t="s">
        <v>159</v>
      </c>
      <c r="C19" s="204"/>
      <c r="D19" s="213" t="s">
        <v>160</v>
      </c>
      <c r="E19" s="213" t="s">
        <v>161</v>
      </c>
      <c r="F19" s="213" t="s">
        <v>162</v>
      </c>
      <c r="G19" s="213" t="s">
        <v>163</v>
      </c>
      <c r="H19" s="203" t="s">
        <v>164</v>
      </c>
      <c r="I19" s="204"/>
      <c r="J19" s="203" t="s">
        <v>165</v>
      </c>
      <c r="K19" s="204"/>
      <c r="L19" s="203" t="s">
        <v>166</v>
      </c>
      <c r="M19" s="204"/>
      <c r="N19" s="213" t="s">
        <v>167</v>
      </c>
      <c r="O19" s="203" t="s">
        <v>168</v>
      </c>
      <c r="P19" s="204"/>
      <c r="Q19" s="209" t="s">
        <v>46</v>
      </c>
      <c r="R19" s="194" t="s">
        <v>190</v>
      </c>
      <c r="S19" s="195"/>
      <c r="T19" s="195"/>
      <c r="U19" s="195"/>
      <c r="V19" s="196"/>
      <c r="W19" s="197" t="s">
        <v>298</v>
      </c>
      <c r="X19" s="198"/>
      <c r="Y19" s="198"/>
      <c r="Z19" s="198"/>
      <c r="AA19" s="198"/>
      <c r="AB19" s="198"/>
      <c r="AC19" s="199"/>
    </row>
    <row r="20" spans="1:29" ht="21" customHeight="1" thickBot="1">
      <c r="A20" s="214"/>
      <c r="B20" s="205"/>
      <c r="C20" s="206"/>
      <c r="D20" s="215"/>
      <c r="E20" s="215"/>
      <c r="F20" s="215"/>
      <c r="G20" s="215"/>
      <c r="H20" s="205"/>
      <c r="I20" s="206"/>
      <c r="J20" s="205"/>
      <c r="K20" s="206"/>
      <c r="L20" s="205"/>
      <c r="M20" s="206"/>
      <c r="N20" s="215"/>
      <c r="O20" s="205"/>
      <c r="P20" s="206"/>
      <c r="Q20" s="210"/>
      <c r="R20" s="90" t="s">
        <v>191</v>
      </c>
      <c r="S20" s="91" t="s">
        <v>192</v>
      </c>
      <c r="T20" s="91" t="s">
        <v>194</v>
      </c>
      <c r="U20" s="91" t="s">
        <v>195</v>
      </c>
      <c r="V20" s="92" t="s">
        <v>197</v>
      </c>
      <c r="W20" s="93" t="s">
        <v>191</v>
      </c>
      <c r="X20" s="94" t="s">
        <v>192</v>
      </c>
      <c r="Y20" s="94" t="s">
        <v>193</v>
      </c>
      <c r="Z20" s="94" t="s">
        <v>194</v>
      </c>
      <c r="AA20" s="94" t="s">
        <v>195</v>
      </c>
      <c r="AB20" s="94" t="s">
        <v>196</v>
      </c>
      <c r="AC20" s="95" t="s">
        <v>197</v>
      </c>
    </row>
    <row r="21" spans="1:29" ht="91.8">
      <c r="A21" s="78" t="s">
        <v>169</v>
      </c>
      <c r="B21" s="207" t="s">
        <v>170</v>
      </c>
      <c r="C21" s="207"/>
      <c r="D21" s="78" t="s">
        <v>171</v>
      </c>
      <c r="E21" s="78" t="s">
        <v>172</v>
      </c>
      <c r="F21" s="78" t="s">
        <v>173</v>
      </c>
      <c r="G21" s="78" t="s">
        <v>174</v>
      </c>
      <c r="H21" s="207" t="s">
        <v>175</v>
      </c>
      <c r="I21" s="207"/>
      <c r="J21" s="207" t="s">
        <v>176</v>
      </c>
      <c r="K21" s="207"/>
      <c r="L21" s="207" t="s">
        <v>177</v>
      </c>
      <c r="M21" s="207"/>
      <c r="N21" s="80">
        <v>44958</v>
      </c>
      <c r="O21" s="208">
        <v>45230</v>
      </c>
      <c r="P21" s="207"/>
      <c r="Q21" s="78" t="s">
        <v>178</v>
      </c>
      <c r="R21" s="77" t="s">
        <v>198</v>
      </c>
      <c r="S21" s="83" t="s">
        <v>270</v>
      </c>
      <c r="T21" s="79">
        <v>0.5</v>
      </c>
      <c r="U21" s="81" t="s">
        <v>296</v>
      </c>
      <c r="V21" s="78" t="s">
        <v>268</v>
      </c>
      <c r="W21" s="77">
        <v>45169</v>
      </c>
      <c r="X21" s="82" t="s">
        <v>299</v>
      </c>
      <c r="Y21" s="78">
        <v>1</v>
      </c>
      <c r="Z21" s="79">
        <f>IF(Y21="","",IF(OR(1="",W21=""),"",(Y21*100%/1)))</f>
        <v>1</v>
      </c>
      <c r="AA21" s="96" t="str">
        <f>IF(Y21="","",IF(W21&lt;&gt;U21,IF(Z21=0%,"SIN INICIAR",IF(Z21=100%,"TERMINADA",IF(Z21&gt;0%,"EN PROCESO")))))</f>
        <v>TERMINADA</v>
      </c>
      <c r="AB21" s="97" t="s">
        <v>300</v>
      </c>
      <c r="AC21" s="78" t="s">
        <v>268</v>
      </c>
    </row>
    <row r="22" spans="1:29" ht="10.199999999999999"/>
    <row r="23" spans="1:29" ht="10.199999999999999"/>
    <row r="24" spans="1:29" ht="10.199999999999999"/>
  </sheetData>
  <mergeCells count="39">
    <mergeCell ref="K7:L8"/>
    <mergeCell ref="M7:O8"/>
    <mergeCell ref="A8:B9"/>
    <mergeCell ref="C8:H9"/>
    <mergeCell ref="A2:B2"/>
    <mergeCell ref="C2:V2"/>
    <mergeCell ref="A4:V4"/>
    <mergeCell ref="A6:B6"/>
    <mergeCell ref="C6:H6"/>
    <mergeCell ref="K10:L11"/>
    <mergeCell ref="M10:O11"/>
    <mergeCell ref="A11:B13"/>
    <mergeCell ref="C11:H13"/>
    <mergeCell ref="K13:O15"/>
    <mergeCell ref="A15:B16"/>
    <mergeCell ref="C15:H16"/>
    <mergeCell ref="A17:O17"/>
    <mergeCell ref="A18:E18"/>
    <mergeCell ref="F18:M18"/>
    <mergeCell ref="A19:A20"/>
    <mergeCell ref="B19:C20"/>
    <mergeCell ref="D19:D20"/>
    <mergeCell ref="E19:E20"/>
    <mergeCell ref="F19:F20"/>
    <mergeCell ref="G19:G20"/>
    <mergeCell ref="H19:I20"/>
    <mergeCell ref="J19:K20"/>
    <mergeCell ref="L19:M20"/>
    <mergeCell ref="N19:N20"/>
    <mergeCell ref="R19:V19"/>
    <mergeCell ref="W19:AC19"/>
    <mergeCell ref="N18:AC18"/>
    <mergeCell ref="O19:P20"/>
    <mergeCell ref="B21:C21"/>
    <mergeCell ref="H21:I21"/>
    <mergeCell ref="J21:K21"/>
    <mergeCell ref="L21:M21"/>
    <mergeCell ref="O21:P21"/>
    <mergeCell ref="Q19:Q20"/>
  </mergeCells>
  <hyperlinks>
    <hyperlink ref="A4:V4" location="PORTADA!B18" display="Componente 2: Racionalización de Trámites" xr:uid="{00000000-0004-0000-0200-000000000000}"/>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ignoredErrors>
    <ignoredError sqref="B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Hoja3!$C$3:$C$10</xm:f>
          </x14:formula1>
          <xm:sqref>Y21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6"/>
  <sheetViews>
    <sheetView zoomScale="80" zoomScaleNormal="80" zoomScaleSheetLayoutView="80" workbookViewId="0">
      <selection activeCell="AA11" sqref="AA11"/>
    </sheetView>
  </sheetViews>
  <sheetFormatPr baseColWidth="10" defaultColWidth="0" defaultRowHeight="15" customHeight="1" zeroHeight="1"/>
  <cols>
    <col min="1" max="1" width="4.44140625" style="74" customWidth="1"/>
    <col min="2" max="2" width="13.33203125" style="74" customWidth="1"/>
    <col min="3" max="3" width="6.33203125" style="74" customWidth="1"/>
    <col min="4" max="4" width="45.109375" style="25" customWidth="1"/>
    <col min="5" max="56" width="3.6640625" style="25" customWidth="1"/>
    <col min="57" max="57" width="48.6640625" style="75" customWidth="1"/>
    <col min="58" max="68" width="0" style="25" hidden="1" customWidth="1"/>
    <col min="69" max="16383" width="13.33203125" style="25" hidden="1"/>
    <col min="16384" max="16384" width="6.6640625" style="25" hidden="1" customWidth="1"/>
  </cols>
  <sheetData>
    <row r="1" spans="1:57" ht="21" customHeight="1">
      <c r="A1" s="223"/>
      <c r="B1" s="224"/>
      <c r="C1" s="224"/>
      <c r="D1" s="229" t="s">
        <v>145</v>
      </c>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1"/>
    </row>
    <row r="2" spans="1:57" ht="21" customHeight="1">
      <c r="A2" s="225"/>
      <c r="B2" s="226"/>
      <c r="C2" s="226"/>
      <c r="D2" s="234" t="s">
        <v>203</v>
      </c>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2"/>
    </row>
    <row r="3" spans="1:57" ht="21" customHeight="1">
      <c r="A3" s="225"/>
      <c r="B3" s="226"/>
      <c r="C3" s="226"/>
      <c r="D3" s="234" t="s">
        <v>204</v>
      </c>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2"/>
    </row>
    <row r="4" spans="1:57" ht="21" customHeight="1" thickBot="1">
      <c r="A4" s="227"/>
      <c r="B4" s="228"/>
      <c r="C4" s="228"/>
      <c r="D4" s="236">
        <v>2023</v>
      </c>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3"/>
    </row>
    <row r="5" spans="1:57" ht="14.4">
      <c r="A5" s="240" t="s">
        <v>205</v>
      </c>
      <c r="B5" s="241"/>
      <c r="C5" s="241"/>
      <c r="D5" s="242"/>
      <c r="E5" s="246">
        <v>2023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8"/>
      <c r="BA5" s="249">
        <v>2024</v>
      </c>
      <c r="BB5" s="247"/>
      <c r="BC5" s="247"/>
      <c r="BD5" s="248"/>
      <c r="BE5" s="250" t="s">
        <v>206</v>
      </c>
    </row>
    <row r="6" spans="1:57" ht="14.4">
      <c r="A6" s="243"/>
      <c r="B6" s="242"/>
      <c r="C6" s="242"/>
      <c r="D6" s="242"/>
      <c r="E6" s="252" t="s">
        <v>207</v>
      </c>
      <c r="F6" s="238"/>
      <c r="G6" s="238"/>
      <c r="H6" s="238"/>
      <c r="I6" s="238" t="s">
        <v>208</v>
      </c>
      <c r="J6" s="238"/>
      <c r="K6" s="238"/>
      <c r="L6" s="238"/>
      <c r="M6" s="238" t="s">
        <v>209</v>
      </c>
      <c r="N6" s="238"/>
      <c r="O6" s="238"/>
      <c r="P6" s="238"/>
      <c r="Q6" s="238" t="s">
        <v>210</v>
      </c>
      <c r="R6" s="238"/>
      <c r="S6" s="238"/>
      <c r="T6" s="238"/>
      <c r="U6" s="238" t="s">
        <v>211</v>
      </c>
      <c r="V6" s="238"/>
      <c r="W6" s="238"/>
      <c r="X6" s="238"/>
      <c r="Y6" s="238" t="s">
        <v>212</v>
      </c>
      <c r="Z6" s="238"/>
      <c r="AA6" s="238"/>
      <c r="AB6" s="238"/>
      <c r="AC6" s="238" t="s">
        <v>213</v>
      </c>
      <c r="AD6" s="238"/>
      <c r="AE6" s="238"/>
      <c r="AF6" s="238"/>
      <c r="AG6" s="238" t="s">
        <v>214</v>
      </c>
      <c r="AH6" s="238"/>
      <c r="AI6" s="238"/>
      <c r="AJ6" s="238"/>
      <c r="AK6" s="238" t="s">
        <v>215</v>
      </c>
      <c r="AL6" s="238"/>
      <c r="AM6" s="238"/>
      <c r="AN6" s="238"/>
      <c r="AO6" s="238" t="s">
        <v>216</v>
      </c>
      <c r="AP6" s="238"/>
      <c r="AQ6" s="238"/>
      <c r="AR6" s="238"/>
      <c r="AS6" s="238" t="s">
        <v>217</v>
      </c>
      <c r="AT6" s="238"/>
      <c r="AU6" s="238"/>
      <c r="AV6" s="238"/>
      <c r="AW6" s="238" t="s">
        <v>218</v>
      </c>
      <c r="AX6" s="238"/>
      <c r="AY6" s="238"/>
      <c r="AZ6" s="239"/>
      <c r="BA6" s="259" t="s">
        <v>207</v>
      </c>
      <c r="BB6" s="238"/>
      <c r="BC6" s="238"/>
      <c r="BD6" s="238"/>
      <c r="BE6" s="251"/>
    </row>
    <row r="7" spans="1:57" thickBot="1">
      <c r="A7" s="244"/>
      <c r="B7" s="245"/>
      <c r="C7" s="245"/>
      <c r="D7" s="245"/>
      <c r="E7" s="26" t="s">
        <v>219</v>
      </c>
      <c r="F7" s="27" t="s">
        <v>220</v>
      </c>
      <c r="G7" s="27" t="s">
        <v>221</v>
      </c>
      <c r="H7" s="27" t="s">
        <v>222</v>
      </c>
      <c r="I7" s="27" t="s">
        <v>219</v>
      </c>
      <c r="J7" s="27" t="s">
        <v>220</v>
      </c>
      <c r="K7" s="27" t="s">
        <v>221</v>
      </c>
      <c r="L7" s="27" t="s">
        <v>222</v>
      </c>
      <c r="M7" s="27" t="s">
        <v>219</v>
      </c>
      <c r="N7" s="27" t="s">
        <v>220</v>
      </c>
      <c r="O7" s="27" t="s">
        <v>221</v>
      </c>
      <c r="P7" s="27" t="s">
        <v>222</v>
      </c>
      <c r="Q7" s="27" t="s">
        <v>219</v>
      </c>
      <c r="R7" s="27" t="s">
        <v>220</v>
      </c>
      <c r="S7" s="27" t="s">
        <v>221</v>
      </c>
      <c r="T7" s="27" t="s">
        <v>222</v>
      </c>
      <c r="U7" s="27" t="s">
        <v>219</v>
      </c>
      <c r="V7" s="27" t="s">
        <v>220</v>
      </c>
      <c r="W7" s="27" t="s">
        <v>221</v>
      </c>
      <c r="X7" s="27" t="s">
        <v>222</v>
      </c>
      <c r="Y7" s="27" t="s">
        <v>219</v>
      </c>
      <c r="Z7" s="27" t="s">
        <v>220</v>
      </c>
      <c r="AA7" s="27" t="s">
        <v>221</v>
      </c>
      <c r="AB7" s="27" t="s">
        <v>222</v>
      </c>
      <c r="AC7" s="27" t="s">
        <v>219</v>
      </c>
      <c r="AD7" s="27" t="s">
        <v>220</v>
      </c>
      <c r="AE7" s="27" t="s">
        <v>221</v>
      </c>
      <c r="AF7" s="27" t="s">
        <v>222</v>
      </c>
      <c r="AG7" s="27" t="s">
        <v>219</v>
      </c>
      <c r="AH7" s="27" t="s">
        <v>220</v>
      </c>
      <c r="AI7" s="27" t="s">
        <v>221</v>
      </c>
      <c r="AJ7" s="27" t="s">
        <v>222</v>
      </c>
      <c r="AK7" s="27" t="s">
        <v>219</v>
      </c>
      <c r="AL7" s="27" t="s">
        <v>220</v>
      </c>
      <c r="AM7" s="27" t="s">
        <v>221</v>
      </c>
      <c r="AN7" s="27" t="s">
        <v>222</v>
      </c>
      <c r="AO7" s="27" t="s">
        <v>219</v>
      </c>
      <c r="AP7" s="27" t="s">
        <v>220</v>
      </c>
      <c r="AQ7" s="27" t="s">
        <v>221</v>
      </c>
      <c r="AR7" s="27" t="s">
        <v>222</v>
      </c>
      <c r="AS7" s="27" t="s">
        <v>219</v>
      </c>
      <c r="AT7" s="27" t="s">
        <v>220</v>
      </c>
      <c r="AU7" s="27" t="s">
        <v>221</v>
      </c>
      <c r="AV7" s="27" t="s">
        <v>222</v>
      </c>
      <c r="AW7" s="27" t="s">
        <v>219</v>
      </c>
      <c r="AX7" s="27" t="s">
        <v>220</v>
      </c>
      <c r="AY7" s="27" t="s">
        <v>221</v>
      </c>
      <c r="AZ7" s="28" t="s">
        <v>222</v>
      </c>
      <c r="BA7" s="26" t="s">
        <v>219</v>
      </c>
      <c r="BB7" s="27" t="s">
        <v>220</v>
      </c>
      <c r="BC7" s="27" t="s">
        <v>221</v>
      </c>
      <c r="BD7" s="27" t="s">
        <v>222</v>
      </c>
      <c r="BE7" s="251"/>
    </row>
    <row r="8" spans="1:57" ht="65.25" customHeight="1">
      <c r="A8" s="253">
        <v>1</v>
      </c>
      <c r="B8" s="256" t="s">
        <v>223</v>
      </c>
      <c r="C8" s="29" t="s">
        <v>1</v>
      </c>
      <c r="D8" s="30" t="s">
        <v>224</v>
      </c>
      <c r="E8" s="31"/>
      <c r="F8" s="32"/>
      <c r="G8" s="33"/>
      <c r="H8" s="33"/>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4"/>
      <c r="BA8" s="35"/>
      <c r="BB8" s="36"/>
      <c r="BC8" s="36"/>
      <c r="BD8" s="37"/>
      <c r="BE8" s="38" t="s">
        <v>225</v>
      </c>
    </row>
    <row r="9" spans="1:57" ht="65.25" customHeight="1">
      <c r="A9" s="254"/>
      <c r="B9" s="257"/>
      <c r="C9" s="39" t="s">
        <v>5</v>
      </c>
      <c r="D9" s="40" t="s">
        <v>226</v>
      </c>
      <c r="E9" s="41"/>
      <c r="F9" s="42"/>
      <c r="G9" s="42"/>
      <c r="H9" s="43"/>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4"/>
      <c r="BA9" s="41"/>
      <c r="BB9" s="42"/>
      <c r="BC9" s="42"/>
      <c r="BD9" s="45"/>
      <c r="BE9" s="46" t="s">
        <v>227</v>
      </c>
    </row>
    <row r="10" spans="1:57" ht="65.25" customHeight="1" thickBot="1">
      <c r="A10" s="255"/>
      <c r="B10" s="258"/>
      <c r="C10" s="47" t="s">
        <v>9</v>
      </c>
      <c r="D10" s="48" t="s">
        <v>228</v>
      </c>
      <c r="E10" s="49"/>
      <c r="F10" s="50"/>
      <c r="G10" s="50"/>
      <c r="H10" s="50"/>
      <c r="I10" s="51"/>
      <c r="J10" s="51"/>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2"/>
      <c r="BA10" s="49"/>
      <c r="BB10" s="50"/>
      <c r="BC10" s="50"/>
      <c r="BD10" s="53"/>
      <c r="BE10" s="54" t="s">
        <v>229</v>
      </c>
    </row>
    <row r="11" spans="1:57" s="57" customFormat="1" ht="65.25" customHeight="1">
      <c r="A11" s="253">
        <v>2</v>
      </c>
      <c r="B11" s="256" t="s">
        <v>230</v>
      </c>
      <c r="C11" s="29" t="s">
        <v>24</v>
      </c>
      <c r="D11" s="30" t="s">
        <v>231</v>
      </c>
      <c r="E11" s="35"/>
      <c r="F11" s="36"/>
      <c r="G11" s="36"/>
      <c r="H11" s="36"/>
      <c r="I11" s="36"/>
      <c r="J11" s="55"/>
      <c r="K11" s="55"/>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56"/>
      <c r="BA11" s="35"/>
      <c r="BB11" s="36"/>
      <c r="BC11" s="36"/>
      <c r="BD11" s="37"/>
      <c r="BE11" s="38" t="s">
        <v>232</v>
      </c>
    </row>
    <row r="12" spans="1:57" ht="65.25" customHeight="1">
      <c r="A12" s="254"/>
      <c r="B12" s="257"/>
      <c r="C12" s="39" t="s">
        <v>50</v>
      </c>
      <c r="D12" s="40" t="s">
        <v>233</v>
      </c>
      <c r="E12" s="41"/>
      <c r="F12" s="42"/>
      <c r="G12" s="42"/>
      <c r="H12" s="42"/>
      <c r="I12" s="42"/>
      <c r="J12" s="43"/>
      <c r="K12" s="43"/>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4"/>
      <c r="BA12" s="41"/>
      <c r="BB12" s="42"/>
      <c r="BC12" s="42"/>
      <c r="BD12" s="45"/>
      <c r="BE12" s="58" t="s">
        <v>234</v>
      </c>
    </row>
    <row r="13" spans="1:57" ht="65.25" customHeight="1">
      <c r="A13" s="254"/>
      <c r="B13" s="257"/>
      <c r="C13" s="39" t="s">
        <v>68</v>
      </c>
      <c r="D13" s="40" t="s">
        <v>235</v>
      </c>
      <c r="E13" s="41"/>
      <c r="F13" s="42"/>
      <c r="G13" s="42"/>
      <c r="H13" s="42"/>
      <c r="I13" s="42"/>
      <c r="J13" s="42"/>
      <c r="K13" s="43"/>
      <c r="L13" s="43"/>
      <c r="M13" s="43"/>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4"/>
      <c r="BA13" s="41"/>
      <c r="BB13" s="42"/>
      <c r="BC13" s="42"/>
      <c r="BD13" s="45"/>
      <c r="BE13" s="46" t="s">
        <v>236</v>
      </c>
    </row>
    <row r="14" spans="1:57" ht="65.25" customHeight="1">
      <c r="A14" s="254"/>
      <c r="B14" s="257"/>
      <c r="C14" s="39" t="s">
        <v>237</v>
      </c>
      <c r="D14" s="40" t="s">
        <v>238</v>
      </c>
      <c r="E14" s="41"/>
      <c r="F14" s="42"/>
      <c r="G14" s="42"/>
      <c r="H14" s="42"/>
      <c r="I14" s="42"/>
      <c r="J14" s="42"/>
      <c r="K14" s="42"/>
      <c r="L14" s="42"/>
      <c r="M14" s="43"/>
      <c r="N14" s="43"/>
      <c r="O14" s="43"/>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4"/>
      <c r="BA14" s="41"/>
      <c r="BB14" s="42"/>
      <c r="BC14" s="42"/>
      <c r="BD14" s="45"/>
      <c r="BE14" s="59" t="s">
        <v>239</v>
      </c>
    </row>
    <row r="15" spans="1:57" s="68" customFormat="1" ht="65.25" customHeight="1" thickBot="1">
      <c r="A15" s="255"/>
      <c r="B15" s="258"/>
      <c r="C15" s="60" t="s">
        <v>240</v>
      </c>
      <c r="D15" s="61" t="s">
        <v>241</v>
      </c>
      <c r="E15" s="62"/>
      <c r="F15" s="63"/>
      <c r="G15" s="63"/>
      <c r="H15" s="63"/>
      <c r="I15" s="63"/>
      <c r="J15" s="63"/>
      <c r="K15" s="63"/>
      <c r="L15" s="63"/>
      <c r="M15" s="63"/>
      <c r="N15" s="63"/>
      <c r="O15" s="64"/>
      <c r="P15" s="64"/>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5"/>
      <c r="BA15" s="62"/>
      <c r="BB15" s="63"/>
      <c r="BC15" s="63"/>
      <c r="BD15" s="66"/>
      <c r="BE15" s="67" t="s">
        <v>242</v>
      </c>
    </row>
    <row r="16" spans="1:57" ht="65.25" customHeight="1">
      <c r="A16" s="253">
        <v>3</v>
      </c>
      <c r="B16" s="256" t="s">
        <v>243</v>
      </c>
      <c r="C16" s="29" t="s">
        <v>27</v>
      </c>
      <c r="D16" s="30" t="s">
        <v>244</v>
      </c>
      <c r="E16" s="35"/>
      <c r="F16" s="36"/>
      <c r="G16" s="36"/>
      <c r="H16" s="36"/>
      <c r="I16" s="36"/>
      <c r="J16" s="36"/>
      <c r="K16" s="36"/>
      <c r="L16" s="36"/>
      <c r="M16" s="36"/>
      <c r="N16" s="36"/>
      <c r="O16" s="36"/>
      <c r="P16" s="36"/>
      <c r="Q16" s="55"/>
      <c r="R16" s="55"/>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56"/>
      <c r="BA16" s="35"/>
      <c r="BB16" s="36"/>
      <c r="BC16" s="36"/>
      <c r="BD16" s="37"/>
      <c r="BE16" s="38" t="s">
        <v>245</v>
      </c>
    </row>
    <row r="17" spans="1:57" ht="65.25" customHeight="1" thickBot="1">
      <c r="A17" s="255"/>
      <c r="B17" s="258"/>
      <c r="C17" s="60" t="s">
        <v>31</v>
      </c>
      <c r="D17" s="61" t="s">
        <v>246</v>
      </c>
      <c r="E17" s="62"/>
      <c r="F17" s="63"/>
      <c r="G17" s="63"/>
      <c r="H17" s="63"/>
      <c r="I17" s="63"/>
      <c r="J17" s="63"/>
      <c r="K17" s="63"/>
      <c r="L17" s="63"/>
      <c r="M17" s="63"/>
      <c r="N17" s="63"/>
      <c r="O17" s="63"/>
      <c r="P17" s="63"/>
      <c r="Q17" s="64"/>
      <c r="R17" s="64"/>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5"/>
      <c r="BA17" s="62"/>
      <c r="BB17" s="63"/>
      <c r="BC17" s="63"/>
      <c r="BD17" s="66"/>
      <c r="BE17" s="69" t="s">
        <v>247</v>
      </c>
    </row>
    <row r="18" spans="1:57" ht="65.25" customHeight="1">
      <c r="A18" s="253">
        <v>4</v>
      </c>
      <c r="B18" s="256" t="s">
        <v>248</v>
      </c>
      <c r="C18" s="29" t="s">
        <v>38</v>
      </c>
      <c r="D18" s="30" t="s">
        <v>249</v>
      </c>
      <c r="E18" s="35"/>
      <c r="F18" s="36"/>
      <c r="G18" s="36"/>
      <c r="H18" s="55"/>
      <c r="I18" s="36"/>
      <c r="J18" s="36"/>
      <c r="K18" s="36"/>
      <c r="L18" s="55"/>
      <c r="M18" s="36"/>
      <c r="N18" s="36"/>
      <c r="O18" s="36"/>
      <c r="P18" s="55"/>
      <c r="Q18" s="36"/>
      <c r="R18" s="57"/>
      <c r="S18" s="36"/>
      <c r="T18" s="55"/>
      <c r="U18" s="36"/>
      <c r="V18" s="36"/>
      <c r="W18" s="36"/>
      <c r="X18" s="55"/>
      <c r="Y18" s="36"/>
      <c r="Z18" s="36"/>
      <c r="AA18" s="36"/>
      <c r="AB18" s="55"/>
      <c r="AC18" s="36"/>
      <c r="AD18" s="36"/>
      <c r="AE18" s="36"/>
      <c r="AF18" s="55"/>
      <c r="AG18" s="36"/>
      <c r="AH18" s="36"/>
      <c r="AI18" s="36"/>
      <c r="AJ18" s="55"/>
      <c r="AK18" s="36"/>
      <c r="AL18" s="36"/>
      <c r="AM18" s="36"/>
      <c r="AN18" s="55"/>
      <c r="AO18" s="36"/>
      <c r="AP18" s="36"/>
      <c r="AQ18" s="36"/>
      <c r="AR18" s="55"/>
      <c r="AS18" s="36"/>
      <c r="AT18" s="36"/>
      <c r="AU18" s="36"/>
      <c r="AV18" s="55"/>
      <c r="AW18" s="36"/>
      <c r="AX18" s="36"/>
      <c r="AY18" s="36"/>
      <c r="AZ18" s="70"/>
      <c r="BA18" s="35"/>
      <c r="BB18" s="36"/>
      <c r="BC18" s="36"/>
      <c r="BD18" s="37"/>
      <c r="BE18" s="38" t="s">
        <v>250</v>
      </c>
    </row>
    <row r="19" spans="1:57" ht="65.25" customHeight="1">
      <c r="A19" s="254"/>
      <c r="B19" s="257"/>
      <c r="C19" s="39" t="s">
        <v>55</v>
      </c>
      <c r="D19" s="40" t="s">
        <v>251</v>
      </c>
      <c r="E19" s="41"/>
      <c r="F19" s="42"/>
      <c r="G19" s="42"/>
      <c r="H19" s="42"/>
      <c r="I19" s="42"/>
      <c r="J19" s="42"/>
      <c r="K19" s="42"/>
      <c r="L19" s="42"/>
      <c r="M19" s="42"/>
      <c r="N19" s="42"/>
      <c r="O19" s="42"/>
      <c r="P19" s="42"/>
      <c r="Q19" s="43"/>
      <c r="R19" s="43"/>
      <c r="S19" s="43"/>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4"/>
      <c r="BA19" s="41"/>
      <c r="BB19" s="42"/>
      <c r="BC19" s="42"/>
      <c r="BD19" s="45"/>
      <c r="BE19" s="58" t="s">
        <v>252</v>
      </c>
    </row>
    <row r="20" spans="1:57" ht="65.25" customHeight="1">
      <c r="A20" s="254"/>
      <c r="B20" s="257"/>
      <c r="C20" s="39" t="s">
        <v>80</v>
      </c>
      <c r="D20" s="40" t="s">
        <v>253</v>
      </c>
      <c r="E20" s="41"/>
      <c r="F20" s="42"/>
      <c r="G20" s="42"/>
      <c r="H20" s="42"/>
      <c r="I20" s="42"/>
      <c r="J20" s="42"/>
      <c r="K20" s="42"/>
      <c r="L20" s="42"/>
      <c r="M20" s="42"/>
      <c r="N20" s="42"/>
      <c r="O20" s="42"/>
      <c r="P20" s="42"/>
      <c r="Q20" s="42"/>
      <c r="R20" s="42"/>
      <c r="S20" s="43"/>
      <c r="T20" s="43"/>
      <c r="U20" s="43"/>
      <c r="V20" s="43"/>
      <c r="W20" s="43"/>
      <c r="X20" s="43"/>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4"/>
      <c r="BA20" s="41"/>
      <c r="BB20" s="42"/>
      <c r="BC20" s="42"/>
      <c r="BD20" s="45"/>
      <c r="BE20" s="46" t="s">
        <v>254</v>
      </c>
    </row>
    <row r="21" spans="1:57" ht="65.25" customHeight="1" thickBot="1">
      <c r="A21" s="255"/>
      <c r="B21" s="258"/>
      <c r="C21" s="60" t="s">
        <v>255</v>
      </c>
      <c r="D21" s="61" t="s">
        <v>256</v>
      </c>
      <c r="E21" s="62"/>
      <c r="F21" s="63"/>
      <c r="G21" s="63"/>
      <c r="H21" s="63"/>
      <c r="I21" s="63"/>
      <c r="J21" s="63"/>
      <c r="K21" s="63"/>
      <c r="L21" s="63"/>
      <c r="M21" s="63"/>
      <c r="N21" s="63"/>
      <c r="O21" s="63"/>
      <c r="P21" s="63"/>
      <c r="Q21" s="63"/>
      <c r="R21" s="63"/>
      <c r="S21" s="63"/>
      <c r="T21" s="63"/>
      <c r="U21" s="63"/>
      <c r="V21" s="63"/>
      <c r="W21" s="63"/>
      <c r="X21" s="63"/>
      <c r="Y21" s="64"/>
      <c r="Z21" s="64"/>
      <c r="AA21" s="64"/>
      <c r="AB21" s="64"/>
      <c r="AC21" s="64"/>
      <c r="AD21" s="64"/>
      <c r="AE21" s="63"/>
      <c r="AF21" s="63"/>
      <c r="AG21" s="63"/>
      <c r="AH21" s="63"/>
      <c r="AI21" s="63"/>
      <c r="AJ21" s="63"/>
      <c r="AK21" s="63"/>
      <c r="AL21" s="63"/>
      <c r="AM21" s="63"/>
      <c r="AN21" s="63"/>
      <c r="AO21" s="63"/>
      <c r="AP21" s="63"/>
      <c r="AQ21" s="63"/>
      <c r="AR21" s="63"/>
      <c r="AS21" s="63"/>
      <c r="AT21" s="63"/>
      <c r="AU21" s="63"/>
      <c r="AV21" s="63"/>
      <c r="AW21" s="63"/>
      <c r="AX21" s="63"/>
      <c r="AY21" s="63"/>
      <c r="AZ21" s="65"/>
      <c r="BA21" s="62"/>
      <c r="BB21" s="63"/>
      <c r="BC21" s="63"/>
      <c r="BD21" s="66"/>
      <c r="BE21" s="67" t="s">
        <v>257</v>
      </c>
    </row>
    <row r="22" spans="1:57" ht="65.25" customHeight="1">
      <c r="A22" s="253">
        <v>5</v>
      </c>
      <c r="B22" s="256" t="s">
        <v>258</v>
      </c>
      <c r="C22" s="29" t="s">
        <v>40</v>
      </c>
      <c r="D22" s="30" t="s">
        <v>259</v>
      </c>
      <c r="E22" s="35"/>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55"/>
      <c r="AF22" s="55"/>
      <c r="AG22" s="55"/>
      <c r="AH22" s="55"/>
      <c r="AI22" s="55"/>
      <c r="AJ22" s="55"/>
      <c r="AK22" s="36"/>
      <c r="AL22" s="36"/>
      <c r="AM22" s="36"/>
      <c r="AN22" s="36"/>
      <c r="AO22" s="36"/>
      <c r="AP22" s="36"/>
      <c r="AQ22" s="36"/>
      <c r="AR22" s="36"/>
      <c r="AS22" s="36"/>
      <c r="AT22" s="36"/>
      <c r="AU22" s="36"/>
      <c r="AV22" s="36"/>
      <c r="AW22" s="36"/>
      <c r="AX22" s="36"/>
      <c r="AY22" s="36"/>
      <c r="AZ22" s="56"/>
      <c r="BA22" s="35"/>
      <c r="BB22" s="36"/>
      <c r="BC22" s="36"/>
      <c r="BD22" s="37"/>
      <c r="BE22" s="38" t="s">
        <v>260</v>
      </c>
    </row>
    <row r="23" spans="1:57" ht="65.25" customHeight="1">
      <c r="A23" s="254"/>
      <c r="B23" s="257"/>
      <c r="C23" s="39" t="s">
        <v>82</v>
      </c>
      <c r="D23" s="40" t="s">
        <v>261</v>
      </c>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c r="AL23" s="43"/>
      <c r="AM23" s="43"/>
      <c r="AN23" s="43"/>
      <c r="AO23" s="43"/>
      <c r="AP23" s="43"/>
      <c r="AQ23" s="43"/>
      <c r="AR23" s="43"/>
      <c r="AS23" s="43"/>
      <c r="AT23" s="43"/>
      <c r="AU23" s="43"/>
      <c r="AV23" s="43"/>
      <c r="AW23" s="42"/>
      <c r="AX23" s="42"/>
      <c r="AY23" s="42"/>
      <c r="AZ23" s="44"/>
      <c r="BA23" s="41"/>
      <c r="BB23" s="42"/>
      <c r="BC23" s="42"/>
      <c r="BD23" s="45"/>
      <c r="BE23" s="58" t="s">
        <v>262</v>
      </c>
    </row>
    <row r="24" spans="1:57" ht="65.25" customHeight="1">
      <c r="A24" s="254"/>
      <c r="B24" s="257"/>
      <c r="C24" s="39" t="s">
        <v>263</v>
      </c>
      <c r="D24" s="40" t="s">
        <v>264</v>
      </c>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3"/>
      <c r="AV24" s="43"/>
      <c r="AW24" s="43"/>
      <c r="AX24" s="43"/>
      <c r="AY24" s="42"/>
      <c r="AZ24" s="44"/>
      <c r="BA24" s="41"/>
      <c r="BB24" s="42"/>
      <c r="BC24" s="42"/>
      <c r="BD24" s="45"/>
      <c r="BE24" s="46" t="s">
        <v>265</v>
      </c>
    </row>
    <row r="25" spans="1:57" ht="65.25" customHeight="1" thickBot="1">
      <c r="A25" s="255"/>
      <c r="B25" s="258"/>
      <c r="C25" s="60" t="s">
        <v>266</v>
      </c>
      <c r="D25" s="61" t="s">
        <v>267</v>
      </c>
      <c r="E25" s="62"/>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4"/>
      <c r="AZ25" s="71"/>
      <c r="BA25" s="72"/>
      <c r="BB25" s="64"/>
      <c r="BC25" s="64"/>
      <c r="BD25" s="73"/>
      <c r="BE25" s="69" t="s">
        <v>225</v>
      </c>
    </row>
    <row r="26" spans="1:57" ht="14.4"/>
  </sheetData>
  <mergeCells count="33">
    <mergeCell ref="A18:A21"/>
    <mergeCell ref="B18:B21"/>
    <mergeCell ref="A22:A25"/>
    <mergeCell ref="B22:B25"/>
    <mergeCell ref="BA6:BD6"/>
    <mergeCell ref="A8:A10"/>
    <mergeCell ref="B8:B10"/>
    <mergeCell ref="A11:A15"/>
    <mergeCell ref="B11:B15"/>
    <mergeCell ref="A16:A17"/>
    <mergeCell ref="B16:B17"/>
    <mergeCell ref="AC6:AF6"/>
    <mergeCell ref="AG6:AJ6"/>
    <mergeCell ref="AK6:AN6"/>
    <mergeCell ref="AO6:AR6"/>
    <mergeCell ref="AS6:AV6"/>
    <mergeCell ref="AW6:AZ6"/>
    <mergeCell ref="A5:D7"/>
    <mergeCell ref="E5:AZ5"/>
    <mergeCell ref="BA5:BD5"/>
    <mergeCell ref="BE5:BE7"/>
    <mergeCell ref="E6:H6"/>
    <mergeCell ref="I6:L6"/>
    <mergeCell ref="M6:P6"/>
    <mergeCell ref="Q6:T6"/>
    <mergeCell ref="U6:X6"/>
    <mergeCell ref="Y6:AB6"/>
    <mergeCell ref="A1:C4"/>
    <mergeCell ref="D1:BD1"/>
    <mergeCell ref="BE1:BE4"/>
    <mergeCell ref="D2:BD2"/>
    <mergeCell ref="D3:BD3"/>
    <mergeCell ref="D4:BD4"/>
  </mergeCells>
  <printOptions horizontalCentered="1"/>
  <pageMargins left="0.06" right="0.09" top="0.45" bottom="0.74803149606299213" header="0.23622047244094491"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PTEP</vt:lpstr>
      <vt:lpstr>Hoja3</vt:lpstr>
      <vt:lpstr>4.1 Anexo SUIT</vt:lpstr>
      <vt:lpstr>4.2 Anexo Cronograma</vt:lpstr>
      <vt:lpstr>'4.1 Anexo SUIT'!Área_de_impresión</vt:lpstr>
      <vt:lpstr>'4.2 Anexo 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dc:creator>
  <cp:lastModifiedBy>JIZETH HAEL GONZALEZ RAMIREZ</cp:lastModifiedBy>
  <dcterms:created xsi:type="dcterms:W3CDTF">2023-02-09T15:58:06Z</dcterms:created>
  <dcterms:modified xsi:type="dcterms:W3CDTF">2024-02-20T18:32:21Z</dcterms:modified>
</cp:coreProperties>
</file>