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Users\Jizeth\Documents\JIZETH\1. CANAL CAPITAL\CANAL_CAPITAL_2025\PTEP-MRC\"/>
    </mc:Choice>
  </mc:AlternateContent>
  <xr:revisionPtr revIDLastSave="0" documentId="13_ncr:1_{C991A93C-270E-4916-93E0-2BF597203B4E}" xr6:coauthVersionLast="47" xr6:coauthVersionMax="47" xr10:uidLastSave="{00000000-0000-0000-0000-000000000000}"/>
  <bookViews>
    <workbookView xWindow="-108" yWindow="-108" windowWidth="23256" windowHeight="12456" xr2:uid="{00000000-000D-0000-FFFF-FFFF00000000}"/>
  </bookViews>
  <sheets>
    <sheet name="PTEP" sheetId="1" r:id="rId1"/>
    <sheet name="4.1 Anexo SUIT" sheetId="2" r:id="rId2"/>
  </sheets>
  <definedNames>
    <definedName name="_xlnm._FilterDatabase" localSheetId="0" hidden="1">PTEP!$A$4:$Q$77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O22" i="1" s="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21" i="1"/>
  <c r="O21"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7" i="1"/>
  <c r="O67" i="1" s="1"/>
  <c r="N68" i="1"/>
  <c r="O68" i="1" s="1"/>
  <c r="N69" i="1"/>
  <c r="O69" i="1" s="1"/>
  <c r="N70" i="1"/>
  <c r="O70" i="1" s="1"/>
  <c r="N71" i="1"/>
  <c r="O71" i="1" s="1"/>
  <c r="N72" i="1"/>
  <c r="O72" i="1" s="1"/>
  <c r="N73" i="1"/>
  <c r="O73" i="1" s="1"/>
  <c r="N74" i="1"/>
  <c r="O74" i="1" s="1"/>
  <c r="N75" i="1"/>
  <c r="O75" i="1" s="1"/>
  <c r="N76" i="1"/>
  <c r="O76" i="1" s="1"/>
  <c r="N77" i="1"/>
  <c r="O77" i="1" s="1"/>
  <c r="N5" i="1"/>
  <c r="O5"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<sst xmlns="http://schemas.openxmlformats.org/spreadsheetml/2006/main" count="820" uniqueCount="405">
  <si>
    <t>Subcomponente / procesos</t>
  </si>
  <si>
    <t>Actividades</t>
  </si>
  <si>
    <t>Meta o producto</t>
  </si>
  <si>
    <t>Responsable</t>
  </si>
  <si>
    <t>Apoyo</t>
  </si>
  <si>
    <t>Fecha inicial</t>
  </si>
  <si>
    <t>Fecha final</t>
  </si>
  <si>
    <t>1. Lineamientos de transparencia activa.</t>
  </si>
  <si>
    <t>1.1</t>
  </si>
  <si>
    <t>Divulgar a través de los canales de comunicación internos el documento con lineamientos para la publicación de información en el botón de transparencia.</t>
  </si>
  <si>
    <t xml:space="preserve">Una (1) comunicación interna realizada en el año </t>
  </si>
  <si>
    <t xml:space="preserve">Comunicaciones </t>
  </si>
  <si>
    <t>Planeación</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</si>
  <si>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</si>
  <si>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</si>
  <si>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</si>
  <si>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Digital</t>
  </si>
  <si>
    <t>1.3</t>
  </si>
  <si>
    <t>Revisar y si es el caso, actualizar y publicar en la página web institucional y en los portales de datos abiertos Bogotá, el documento  y el instrumento "Registro de activos de información"</t>
  </si>
  <si>
    <t>Documento "Registro de activos de información" revisado y con análisis para realizar la publicación en la página web de la entidad y en el portal de datos abiertos Bogotá.</t>
  </si>
  <si>
    <t xml:space="preserve"> Sistemas</t>
  </si>
  <si>
    <t xml:space="preserve"> Gestión Documental</t>
  </si>
  <si>
    <t>1.4</t>
  </si>
  <si>
    <t>Documento "Índice de información clasificada y reservada" revisado y publicado en la página web de la entidad y en el portal de datos abiertos Bogotá.</t>
  </si>
  <si>
    <t>1.5</t>
  </si>
  <si>
    <t>Documento "Esquema de publicación de información" revisado y publicado en la página web de la entidad y en el portal de datos abiertos Bogotá.</t>
  </si>
  <si>
    <t xml:space="preserve">Planeación </t>
  </si>
  <si>
    <t>Equipo Digital</t>
  </si>
  <si>
    <t>1.6</t>
  </si>
  <si>
    <t xml:space="preserve">Revisar, actualizar (si aplica) el inventario de trámites, otros procedimientos administrativos (OPA) y consultas de acceso a información pública en el SUIT. </t>
  </si>
  <si>
    <t>Sistema Único de Información y Trámites - SUIT actualizado</t>
  </si>
  <si>
    <t>Atención al Ciudadano</t>
  </si>
  <si>
    <t>1.7</t>
  </si>
  <si>
    <t>Asistir a capacitaciones sobre las nuevas disposiciones normativas del Decreto 1122 de 2024</t>
  </si>
  <si>
    <t xml:space="preserve">Dos (2) capacitaciones  </t>
  </si>
  <si>
    <t>Control Interno</t>
  </si>
  <si>
    <t xml:space="preserve">Mesa Técnica Modelo de relacionamiento </t>
  </si>
  <si>
    <t>1.8</t>
  </si>
  <si>
    <t>Llevar a cabo una capacitación interna en materia de transparencia en el marco de la Ley 1712 de 2014 y la Ley 2195 de 2022 y las nuevas disposiciones del Decreto 1122 de 2024</t>
  </si>
  <si>
    <t>Una (1) capacitación realizada</t>
  </si>
  <si>
    <t xml:space="preserve"> Recursos Humanos</t>
  </si>
  <si>
    <t xml:space="preserve">Control Interno </t>
  </si>
  <si>
    <t>NA</t>
  </si>
  <si>
    <t>2. Lineamientos de transparencia pasiva.</t>
  </si>
  <si>
    <t>2.1</t>
  </si>
  <si>
    <t xml:space="preserve">Enviar un reporte quincenal a las áreas que tengan peticiones  pendientes de respuesta con el fin de hacer el seguimiento del caso.  </t>
  </si>
  <si>
    <t xml:space="preserve">Al menos 22 reportes enviados por correo electrónico </t>
  </si>
  <si>
    <t>3. Elaboración de los instrumentos de gestión de la información.</t>
  </si>
  <si>
    <t>3.1</t>
  </si>
  <si>
    <t>Publicar el programa de gestión documental en la sede electrónica de la entidad conforme a lo definido en la ley 1712 de 2014</t>
  </si>
  <si>
    <t>Un (1) Programa de Gestión Documental - PGD actualizado en la página web anualmente</t>
  </si>
  <si>
    <t>Gestión Documental</t>
  </si>
  <si>
    <t>3.2</t>
  </si>
  <si>
    <t>Actualizar las Tablas de Retención documental de la entidad conforme a lo definido en el acuerdo 04 de 2019 del archivo general de la nación</t>
  </si>
  <si>
    <t>Tablas de retención documental - TRD actualizadas y publicadas en la sede electrónica de la entidad</t>
  </si>
  <si>
    <t>4. Criterio diferencial de accesibilidad.</t>
  </si>
  <si>
    <t>4.1</t>
  </si>
  <si>
    <t>Realizar una capacitación al personal del canal para atención diferencial de personas en condición de discapacidad.</t>
  </si>
  <si>
    <t>Recursos Humanos</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</si>
  <si>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</si>
  <si>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</si>
  <si>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</si>
  <si>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</si>
  <si>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Atención al Ciudadano.</t>
  </si>
  <si>
    <t>1. Información de calidad y en lenguaje comprensible</t>
  </si>
  <si>
    <t>Revisar y actualizar la estrategia de rendición de cuentas, teniendo en cuenta los canales y metodologías a emplear, así como lo grupos de valor de la entidad.</t>
  </si>
  <si>
    <t>Estrategia de rendición de cuentas actualizada para la vigencia.</t>
  </si>
  <si>
    <t>Comunicaciones</t>
  </si>
  <si>
    <t>Socializar a través de  redes sociales y la página web del Canal la estrategia de rendición de cuentas</t>
  </si>
  <si>
    <t xml:space="preserve">Una (1) socialización realizada en redes sociales y página web </t>
  </si>
  <si>
    <t xml:space="preserve">Digital </t>
  </si>
  <si>
    <t xml:space="preserve">Socializar la estrategia de rendición de cuentas con los grupos de valor internos del Canal </t>
  </si>
  <si>
    <t>Socializar a nivel interno el Programa de Transparencia y Ética Pública - PTEP (Plan Anticorrupción y de Atención al Ciudadano - PAAC).</t>
  </si>
  <si>
    <t>Inducción a nivel interno las nuevas disposiciones normativas del Decreto 1122 de 2024</t>
  </si>
  <si>
    <t xml:space="preserve">Una (1) socialización interna realizada en el año </t>
  </si>
  <si>
    <t>Recursos humanos</t>
  </si>
  <si>
    <t>2. Diálogo de doble vía con la ciudadanía y sus organizaciones</t>
  </si>
  <si>
    <t>Diseñar y presentar a través de redes sociales material informativo que permita presentar los avances en la gestión institucional y administrativa del Canal</t>
  </si>
  <si>
    <t>Una (1) comunicación realizada en el año</t>
  </si>
  <si>
    <t>2.2</t>
  </si>
  <si>
    <t>Realizar audiencia pública de rendición de cuentas que permita el acercamiento de los grupos de valor con la entidad a través del uso de TIC</t>
  </si>
  <si>
    <t>Una (1) audiencia pública de rendición de cuentas realizada</t>
  </si>
  <si>
    <t xml:space="preserve">Gerencia </t>
  </si>
  <si>
    <t>3. Responsabilidad en la
cultura de la rendición y
petición de cuentas</t>
  </si>
  <si>
    <t xml:space="preserve">Coordinar con los entes pertinentes, la capacitación a los colaboradores de la entidad en materia de rendición de cuentas </t>
  </si>
  <si>
    <t>Una (1) jornada de capacitación a los colaboradores de la entidad</t>
  </si>
  <si>
    <t>Divulgar entre los grupos de valor internos los resultados de los ejercicios de rendición de cuentas adelantados por el Canal</t>
  </si>
  <si>
    <t>Una (1) comunicación realizada en el año sobre el resultado de la rendición de cuentas.</t>
  </si>
  <si>
    <t>4. Evaluación y retroalimentación a  la gestión institucional</t>
  </si>
  <si>
    <t>Evaluar la jornada de rendición de cuentas desarrollada</t>
  </si>
  <si>
    <t>Una (1) evaluación sobre la rendición de cuentas realizada y sistematizada</t>
  </si>
  <si>
    <t xml:space="preserve">Atención al ciudadano </t>
  </si>
  <si>
    <t>6. Articulación Institucional a
los Nodos de Rendición de
Cuentas</t>
  </si>
  <si>
    <t>6.1</t>
  </si>
  <si>
    <t>Participar en la estrategia de rendición de cuentas del sector cultura, recreación y deporte y publicar el material en los medios pertinentes.</t>
  </si>
  <si>
    <t>Una (1) participación en la rendición de cuentas sectorial</t>
  </si>
  <si>
    <t>1. Estructura administrativa y direccionamiento estratégico.</t>
  </si>
  <si>
    <t>Realizar la revisión de los informes de servicio al ciudadano una vez al año.</t>
  </si>
  <si>
    <t>Una (1) reunión de CIGD con la temática de servicio al ciudadano.</t>
  </si>
  <si>
    <t>Divulgar entre los grupos de valor internos los mecanismos definidos para la gestión de buenas prácticas en materia de servicio a la Ciudadanía a través del correo institucional.</t>
  </si>
  <si>
    <t>Cuatro (4)  comunicaciones realizadas en el año.</t>
  </si>
  <si>
    <t>Realizar acciones de formación y cualificación de los servidores en temáticas relacionadas con innovación en la administración pública, ética y valores del servicio público, gestión del cambio y/o lenguaje claro, entre otros.</t>
  </si>
  <si>
    <t>Una (1) actividad  para los servidores de la entidad relacionadas con en alguna de las temáticas señaladas</t>
  </si>
  <si>
    <t xml:space="preserve">Tres (3) sesiones de Mesa técnica </t>
  </si>
  <si>
    <t>2. Fortalecimiento de los canales de atención.</t>
  </si>
  <si>
    <t>Fortalecer en la página web la descripción de los canales de atención de la entidad y su mejor uso dependiendo de la necesidad del ciudadano.</t>
  </si>
  <si>
    <t xml:space="preserve">Un (1) banner en la página web invitando a la ciudadanía a conocer los canales de atención disponibles en la entidad </t>
  </si>
  <si>
    <t>Fortalecer la descripción de los canales de atención de la entidad para las denuncias por posibles actos de corrupción en la página web y plataformas digitales</t>
  </si>
  <si>
    <t>Dos (2) mensajes asociados a los canales de atención a la ciudadanía elaborados y publicados en redes sociales</t>
  </si>
  <si>
    <t>2.3</t>
  </si>
  <si>
    <t>Fortalecer la descripción de los canales de atención para las denuncias con enfoque de género en la página web y plataformas digitales</t>
  </si>
  <si>
    <t>3. Talento Humano.</t>
  </si>
  <si>
    <t xml:space="preserve">Publicar mensajes a través del correo institucional sobre los distintos tipos de canales de atención a la ciudadanía disponibles en el Canal </t>
  </si>
  <si>
    <t>Tres (3) mensajes en el año asociados a los mecanismos de atención ciudadana</t>
  </si>
  <si>
    <t>Una (1) actividad realizadas en el año</t>
  </si>
  <si>
    <t>3.3</t>
  </si>
  <si>
    <t>Coordinar acciones de formación y cualificación a la auxiliar de atención al ciudadano y auxiliar de correspondencia en materia de leguaje de señas y/o en atención a población en condición de discapacidad.</t>
  </si>
  <si>
    <t>Una (1) actividad realizada en el año</t>
  </si>
  <si>
    <t>4. Normativo y procedimental.</t>
  </si>
  <si>
    <t xml:space="preserve">Revisar y/o actualizar en lo pertinente el documento AAUT-MN-001 Manual de Servicio a la Ciudadanía y los protocolos de servicio a la Ciudadanía atendiendo los requisitos generales en materia de atención a la ciudadanía </t>
  </si>
  <si>
    <t xml:space="preserve">Un (1) manual revisado y/o actualizado. </t>
  </si>
  <si>
    <t>Revisar y actualizar en lo pertinente la carta de trato digno al usuario, en cumplimiento del numeral 5 del artículo 7 de la ley 1437 de 2011.</t>
  </si>
  <si>
    <t>Un (1) documento "carta de trato digno" actualizado, publicado y comunicado.</t>
  </si>
  <si>
    <t>5. Relacionamiento con el ciudadano.</t>
  </si>
  <si>
    <t>Realizar informes de la encuesta de satisfacción ciudadana disponible en la página web y divulgarlo a través de la página web del Canal.</t>
  </si>
  <si>
    <t>Dos (2) "Informes de satisfacción de usuarios"</t>
  </si>
  <si>
    <t>5.2</t>
  </si>
  <si>
    <t xml:space="preserve">Revisar y actualizar la estrategia de caracterización de usuarios del Canal </t>
  </si>
  <si>
    <t>Un (1) documento de caracterización de usuarios y grupos de interés publicado y divulgado</t>
  </si>
  <si>
    <t>6. Análisis de la información de las denuncia de corrupción (enfoque de género)</t>
  </si>
  <si>
    <t xml:space="preserve">Incluir en los informes mensuales de PQRS información de las denuncias de corrupción con enfoque de género. </t>
  </si>
  <si>
    <t>Once (11) informes de peticiones ciudadanas publicados</t>
  </si>
  <si>
    <t>1. Racionalización de trámites</t>
  </si>
  <si>
    <t xml:space="preserve">Formular e implementar en caso que aplique, la estrategia de racionalización de tramites. </t>
  </si>
  <si>
    <t>Una (1) estrategia de racionalización implementada para el OPA (si es necesario) o su justificación en caso de no implementarse</t>
  </si>
  <si>
    <t/>
  </si>
  <si>
    <t>Programa de Transparencia y Ética Pública 2025
Versión 1
Fecha de publicación: 31/01/2025</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</si>
  <si>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</si>
  <si>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</si>
  <si>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</si>
  <si>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</si>
  <si>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</si>
  <si>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</si>
  <si>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</si>
  <si>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</si>
  <si>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</si>
  <si>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</si>
  <si>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</si>
  <si>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</si>
  <si>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Registro SUIT</t>
  </si>
  <si>
    <t>Datos del trámite</t>
  </si>
  <si>
    <t>Planes de desarrollo</t>
  </si>
  <si>
    <t>Ciudadanía</t>
  </si>
  <si>
    <t>Institución</t>
  </si>
  <si>
    <t>Análisis Entidad</t>
  </si>
  <si>
    <t>Otros Lineamientos</t>
  </si>
  <si>
    <t>Racionalización</t>
  </si>
  <si>
    <t>Priorización</t>
  </si>
  <si>
    <t>Tipo</t>
  </si>
  <si>
    <t>Número</t>
  </si>
  <si>
    <t>Nombre</t>
  </si>
  <si>
    <t>Estado</t>
  </si>
  <si>
    <t>Justificación</t>
  </si>
  <si>
    <t>Departamental</t>
  </si>
  <si>
    <t>Distrital o Municipal</t>
  </si>
  <si>
    <t>Trámite con alto costo para el ciudadano</t>
  </si>
  <si>
    <t>Trámite con mayor demanda de los ciudadanos</t>
  </si>
  <si>
    <t>Trámite con alto tiempo para su obtención</t>
  </si>
  <si>
    <t>Trámite totalmente en línea</t>
  </si>
  <si>
    <t>Trámite parcialmente en línea</t>
  </si>
  <si>
    <t>Trámite presencial</t>
  </si>
  <si>
    <t>Trámite con mayores quejas de la ciudadanía</t>
  </si>
  <si>
    <t>Trámite propuesto en ejercicios de participación ciudadana</t>
  </si>
  <si>
    <t>Trámite que los ciudadanos proponen simplificar</t>
  </si>
  <si>
    <t>Trámite con alto costo para la entidad</t>
  </si>
  <si>
    <t>Trámite susceptible de riesgos de corrupción</t>
  </si>
  <si>
    <t>Trámite prorizado por otros criterios de la institución</t>
  </si>
  <si>
    <t>Análisis Interno</t>
  </si>
  <si>
    <t>Estudio de Caracterización</t>
  </si>
  <si>
    <t>Criterio de Automatización</t>
  </si>
  <si>
    <t>Criterio de Digitalización</t>
  </si>
  <si>
    <t>Ya fue racionalizado</t>
  </si>
  <si>
    <t>Resultado priorización</t>
  </si>
  <si>
    <t>Trámites a racionalizar</t>
  </si>
  <si>
    <t>Tipo formato integrado: Otros procedimientos administrativos de cara al usuarioOtros procedimientos administrativos de cara al usuario</t>
  </si>
  <si>
    <t>Permiso de retransmisión de las señales de televisión</t>
  </si>
  <si>
    <t>Inscrito</t>
  </si>
  <si>
    <t>Dentro del inventario de trámites y servicios del canal registrados en el SUIT solamente se cuenta con el procedimiento administrativo de permiso de retransmisión de las señales; sobre el mismo se han incluido acciones de mejora como el formulario en la página web para la solicitud de los permisos, la creación de un campo en la página web donde los grupos de valor pueden descargar su permiso y la vigencia permanente de estos en cumplimiento de la normativa vigente, así las cosas, actualmente el OPA no es susceptible de mejoras adicionales. 
Por esta razón, la entidad no registra estrategia de racionalización para esta vigencia.</t>
  </si>
  <si>
    <t>No</t>
  </si>
  <si>
    <t>Si</t>
  </si>
  <si>
    <t xml:space="preserve">1. Apertura de datos para los ciudadanos y grupos de interés </t>
  </si>
  <si>
    <t>Reunión con el equipo interdisciplinario para la revisión de los activos de información que serán incluidos en la publicación de set de datos abiertos.</t>
  </si>
  <si>
    <t>Evidencia de reunión</t>
  </si>
  <si>
    <t xml:space="preserve">Sistemas </t>
  </si>
  <si>
    <t>Seguimiento a la usabilidad de los set de datos publicados en datos abiertos</t>
  </si>
  <si>
    <t>Reporte mensual del uso y descarga de los set de datos publicados mensualmente</t>
  </si>
  <si>
    <t>Programación</t>
  </si>
  <si>
    <t>2. Entrega de información en lenguaje sencillo que de cuenta de la gestión institucional.</t>
  </si>
  <si>
    <t>Promover ejercicios de capacitación y de traducción de documentos en lenguaje claro</t>
  </si>
  <si>
    <t>1. Un (1) taller de lenguaje claro
2. Dos (2) documentos traducidos a lenguaje claro</t>
  </si>
  <si>
    <t>Divulgar a través del correo electrónico la guía de lenguaje claro y/o pautas para escribir en lenguaje claro</t>
  </si>
  <si>
    <t xml:space="preserve">Dos (2)  comunicaciones realizadas en el año </t>
  </si>
  <si>
    <t>3. Apertura de la información presupuestal institucional y de resultados.</t>
  </si>
  <si>
    <t xml:space="preserve">Documento actualizado </t>
  </si>
  <si>
    <t xml:space="preserve">Mesa técnica del Modelo de relacionamiento </t>
  </si>
  <si>
    <t>1. Ciudadanía en la toma de decisiones públicas.</t>
  </si>
  <si>
    <t>Un (1) informe de los espacios de trabajo colaborativo.</t>
  </si>
  <si>
    <t xml:space="preserve">Dirección Operativa
</t>
  </si>
  <si>
    <t>2. Iniciativas de innovación por articulación institucional.</t>
  </si>
  <si>
    <t xml:space="preserve">Realizar iniciativas de participación en Capital invitando a la ciudadanía a aportar nuevas ideas para solucionar un problema, construir una idea o desarrollar un proyecto. </t>
  </si>
  <si>
    <t>Una (1) iniciativa de participación realizada</t>
  </si>
  <si>
    <t xml:space="preserve">Mesa Técnica Modelo Relacionamiento </t>
  </si>
  <si>
    <t>Dirección Operativa</t>
  </si>
  <si>
    <t>3. Redes de innovación pública.</t>
  </si>
  <si>
    <t>Asistir a los encuentros de la Red del Conocimiento e Innovación del Sector Cultura, Recreación y Deporte</t>
  </si>
  <si>
    <t xml:space="preserve">Reuniones atendidas de acuerdo con el cronograma de la red </t>
  </si>
  <si>
    <t>1. Programas gestión de integridad .</t>
  </si>
  <si>
    <t xml:space="preserve">Un (1) mensaje de socialización del Plan de Integridad en el año </t>
  </si>
  <si>
    <t xml:space="preserve">  Publicar el Código de Integridad actualizado en la Página web del Canal para consulta de los grupos de valor.</t>
  </si>
  <si>
    <t>Publicación en la página web del código de Integridad para consulta de los grupos de valor</t>
  </si>
  <si>
    <t>31/06/2025</t>
  </si>
  <si>
    <t>2. Promoción de la integridad en las instituciones y grupos de interés.</t>
  </si>
  <si>
    <t>Implementar mecanismos que le permitan al Canal medir el grado de apropiación de la cultura de la Integridad y así mismo enfocar las acciones hacia aquellos puntos débiles que se detecten.</t>
  </si>
  <si>
    <t xml:space="preserve">Dos (2) encuestas aplicada en el año </t>
  </si>
  <si>
    <t xml:space="preserve">Adelantar acciones para la visibilización de los gestores éticos de la entidad  </t>
  </si>
  <si>
    <t xml:space="preserve">Una (1) socializaciones de los gestores éticos en el año </t>
  </si>
  <si>
    <t xml:space="preserve">Recursos humanos </t>
  </si>
  <si>
    <t xml:space="preserve"> Gestores éticos</t>
  </si>
  <si>
    <t xml:space="preserve">Llevar a cabo capacitaciones en materia de veedurías ciudadanas (Decreto distrital 1712 de 2014 artículo 4) con el apoyo de las entidades correspondientes </t>
  </si>
  <si>
    <t xml:space="preserve">Una (1) capacitación realizada </t>
  </si>
  <si>
    <t>3. Participación en las estrategias distritales de Integridad</t>
  </si>
  <si>
    <t xml:space="preserve">Participar en actividades interna o Distritales en materia de integridad </t>
  </si>
  <si>
    <t>Participación de Capital en una (1) actividad en materia de integridad</t>
  </si>
  <si>
    <t xml:space="preserve">4. Gestión preventiva de conflicto de interés </t>
  </si>
  <si>
    <t>Participar en actividades interna o Distritales en materia de conflicto de interés</t>
  </si>
  <si>
    <t xml:space="preserve"> Socializar piezas graficas al interior de la entidad sobre conflictos de interés</t>
  </si>
  <si>
    <t>Dos (2) piezas graficas socializadas</t>
  </si>
  <si>
    <t>5. Gestión prácticas Antisoborno, Antifraude</t>
  </si>
  <si>
    <t>Llevar a cabo capacitaciones relacionadas con la prevención de soborno y fraude .</t>
  </si>
  <si>
    <t>Participación de Capital en una (1) actividad en materia de soborno y fraude</t>
  </si>
  <si>
    <t>Dos (2) piezas graficas socializadas en materia de soborno y fraude</t>
  </si>
  <si>
    <t>1. Política de administración de riesgos</t>
  </si>
  <si>
    <t>Socializar la política de administración del riesgo de la entidad así como el manual metodológico de administración del riesgo en los canales de comunicación dispuestos.</t>
  </si>
  <si>
    <t>Dos (2) mensajes en el año.</t>
  </si>
  <si>
    <t>Adelantar la revisión y actualización de riesgos de gestión de los procesos de la entidad alineados con la Política de Administración del Riesgo así como con el Manual Metodológico de Administración del Riesgo.</t>
  </si>
  <si>
    <t>Matrices de riesgos actualizadas de los procesos de la entidad.</t>
  </si>
  <si>
    <t>Líderes y responsables de los procesos de la entidad.</t>
  </si>
  <si>
    <t>2. Construcción del mapa de riesgos anticorrupción (Incluidos los riesgos de lavado de activos)</t>
  </si>
  <si>
    <t>Revisar y actualizar los riesgos de corrupción para la vigencia 2025</t>
  </si>
  <si>
    <t>Mapa de riesgos de corrupción actualizado, consolidado y publicado en la página web y en la intranet institucional.</t>
  </si>
  <si>
    <t>Líderes y responsables de los procesos de la entidad con riesgos de corrupción identificados.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</si>
  <si>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</si>
  <si>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</si>
  <si>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Oficial de cumplimiento 
Líderes y responsables de los procesos de la entidad con riesgos de corrupción identificados.</t>
  </si>
  <si>
    <t>3. Consulta y divulgación</t>
  </si>
  <si>
    <t>Publicar en la página web (sede electrónica)  el proyecto de Programa de Transparencia y Ética Pública - PTEP de la vigencia 2025, para conocimiento general.</t>
  </si>
  <si>
    <t>Proyecto de Programa de Transparencia y Ética Pública - PTEP publicado en la página web.</t>
  </si>
  <si>
    <t>Publicar en la  sede electrónica y en la intranet la versión final del Programa de Transparencia y Ética Pública - PTEP y la Matriz de Riesgos de Corrupción de la vigencia 2025.</t>
  </si>
  <si>
    <t>Versión uno (1) del Programa de Transparencia y Ética Pública - PTEP de la vigencia 2025 publicados en la sede electrónica e intranet.
Versión uno (1) de la matriz de riesgos de corrupción 2025 publicadas en la sede electrónica e intranet.</t>
  </si>
  <si>
    <t>Publicar en la  sede electrónica y en la intranet las versiones y actualizaciones que se realicen sobre el Programa de Transparencia y Ética Pública - PTEP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</si>
  <si>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
Versiones del Programa de Transparencia y Ética Pública - PTEP y de la Matriz de riesgos de corrupción vigentes   publicados en la sede electrónica e intranet.</t>
  </si>
  <si>
    <t>1. Adecuación institucional para cumplir con la debida diligencia</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</si>
  <si>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</si>
  <si>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Un (1) espacio de sensibilización 
Una (1) comunicación masiva al interior de la entidad</t>
  </si>
  <si>
    <t xml:space="preserve">Talento Humano
Comunicaciones </t>
  </si>
  <si>
    <t>2. Construcción del plan de trabajo para adaptar y/o desarrollar la debida diligencia</t>
  </si>
  <si>
    <t xml:space="preserve">Elaborar un plan de trabajo que contenga las acciones requeridas para adaptar y/o desarrollar el principio de debida diligencia y  SARLAFT a interior de Capital </t>
  </si>
  <si>
    <t xml:space="preserve">Un (1) plan de trabajo de debida diligencia documentado </t>
  </si>
  <si>
    <t xml:space="preserve">Oficial de cumplimiento </t>
  </si>
  <si>
    <t xml:space="preserve">Planeación 
</t>
  </si>
  <si>
    <t>2.2.</t>
  </si>
  <si>
    <t xml:space="preserve">Socializar con los directos involucrados en materia de SARLAFT el plan de trabajo correspondiente. </t>
  </si>
  <si>
    <t>3. Gestión de la debida diligencia</t>
  </si>
  <si>
    <t>3.1.</t>
  </si>
  <si>
    <t>Minutas contractuales con la inclusión de la obligación especifica en el marco de la política integral de transparencia</t>
  </si>
  <si>
    <t>Contratación</t>
  </si>
  <si>
    <t>3.2.</t>
  </si>
  <si>
    <t>Correo electrónico enviado a personas naturales</t>
  </si>
  <si>
    <r>
      <t>Revisar</t>
    </r>
    <r>
      <rPr>
        <i/>
        <sz val="8"/>
        <color rgb="FFFF0000"/>
        <rFont val="Tahoma"/>
        <family val="2"/>
      </rPr>
      <t xml:space="preserve"> </t>
    </r>
    <r>
      <rPr>
        <i/>
        <sz val="8"/>
        <color theme="1"/>
        <rFont val="Tahoma"/>
        <family val="2"/>
      </rPr>
      <t>y publicar en la página web institucional y en los portales de datos abiertos Bogotá, el documento  y el instrumento "Índice de información clasificada y reservada"</t>
    </r>
  </si>
  <si>
    <r>
      <t>Revisar</t>
    </r>
    <r>
      <rPr>
        <i/>
        <sz val="8"/>
        <color rgb="FFFF0000"/>
        <rFont val="Tahoma"/>
        <family val="2"/>
      </rPr>
      <t xml:space="preserve"> </t>
    </r>
    <r>
      <rPr>
        <i/>
        <sz val="8"/>
        <color theme="1"/>
        <rFont val="Tahoma"/>
        <family val="2"/>
      </rPr>
      <t xml:space="preserve"> y publicar en la página web institucional y en los portales de datos abiertos Bogotá, el "Esquema de publicación de información"</t>
    </r>
  </si>
  <si>
    <t>Coordinar acciones de formación y cualificación a los servidores en temáticas relacionadas con el mejoramiento del servicio a la ciudadanía y el modelo de relacionamiento.</t>
  </si>
  <si>
    <t xml:space="preserve">Jurídica </t>
  </si>
  <si>
    <t>1. Fecha seguimiento</t>
  </si>
  <si>
    <t>2. Evidencias o soportes ejecución acción de mejora</t>
  </si>
  <si>
    <t>3. Actividades realizadas  a la fecha</t>
  </si>
  <si>
    <t>4. Resultado del indicador</t>
  </si>
  <si>
    <t>5. Alerta</t>
  </si>
  <si>
    <t>6. Análisis - Seguimiento OCI</t>
  </si>
  <si>
    <t>7. Auditor que realizó el seguimiento</t>
  </si>
  <si>
    <t>PRIMER SEGUIMIENTO 2025</t>
  </si>
  <si>
    <t>Programa de Transparencia y Ética Pública -PTEP (PAAC) 
Versión 1
Fecha de publicación: 31/01/2025
Primer Seguimiento vigencia 2025
Oficina de Control Interno</t>
  </si>
  <si>
    <t>Componente</t>
  </si>
  <si>
    <t>Componente 1:  Mecanismos para la transparencia y acceso a la información pública</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</si>
  <si>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</si>
  <si>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</si>
  <si>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</si>
  <si>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</si>
  <si>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</si>
  <si>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</si>
  <si>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</si>
  <si>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Componente 9: Medidas de debida diligencia y prevención de lavado de activos.</t>
  </si>
  <si>
    <t>Jizeth González</t>
  </si>
  <si>
    <t>1. Formato integrado SUIT actualizado</t>
  </si>
  <si>
    <t>Universo</t>
  </si>
  <si>
    <r>
      <t xml:space="preserve">Reporte At. Ciudadano: </t>
    </r>
    <r>
      <rPr>
        <sz val="8"/>
        <color theme="1"/>
        <rFont val="Tahoma"/>
        <family val="2"/>
      </rPr>
      <t xml:space="preserve">Se revisó el OPA - permiso de retransmisión de las señales - en el SUIT acorde con la implementación de la estrategia de racionalización de trámites.
</t>
    </r>
    <r>
      <rPr>
        <b/>
        <sz val="8"/>
        <color theme="1"/>
        <rFont val="Tahoma"/>
        <family val="2"/>
      </rPr>
      <t xml:space="preserve">Análisis OCI: </t>
    </r>
    <r>
      <rPr>
        <sz val="8"/>
        <color theme="1"/>
        <rFont val="Tahoma"/>
        <family val="2"/>
      </rPr>
      <t xml:space="preserve">Se observa la ficha del "Permiso de retransmisión de señal de televisión" actualizada con fecha del 30 de abril de 2025, de conformidad con lo definido en la acción. Teniendo en cuenta lo anterior, se califica la acción </t>
    </r>
    <r>
      <rPr>
        <b/>
        <sz val="8"/>
        <color theme="1"/>
        <rFont val="Tahoma"/>
        <family val="2"/>
      </rPr>
      <t>"En Proceso"</t>
    </r>
    <r>
      <rPr>
        <sz val="8"/>
        <color theme="1"/>
        <rFont val="Tahoma"/>
        <family val="2"/>
      </rPr>
      <t>.</t>
    </r>
  </si>
  <si>
    <t>1. Enlace evidencias: https://drive.google.com/drive/folders/1r0WLPLOSJX7dqFjiPBEIrDH03BPvmS5G?usp=sharing</t>
  </si>
  <si>
    <t>1. Enlace evidencias: https://www.canalcapital.gov.co/institucional/informe-pqrs</t>
  </si>
  <si>
    <t>1. Enlace evidencias: https://docs.google.com/forms/d/1wGNuNCcjQM9U493L5y5rJZ1onfskzkBp3AZ2CCI3LbI/edit</t>
  </si>
  <si>
    <t xml:space="preserve">No se remiten soportes para el presente seguimiento. </t>
  </si>
  <si>
    <r>
      <t xml:space="preserve">Reporte At. Ciudadano: </t>
    </r>
    <r>
      <rPr>
        <sz val="8"/>
        <color theme="1"/>
        <rFont val="Tahoma"/>
        <family val="2"/>
      </rPr>
      <t xml:space="preserve">Respecto a esta acción no se tienen avances. 
</t>
    </r>
    <r>
      <rPr>
        <b/>
        <sz val="8"/>
        <color theme="1"/>
        <rFont val="Tahoma"/>
        <family val="2"/>
      </rPr>
      <t xml:space="preserve">Análisis OCI: </t>
    </r>
    <r>
      <rPr>
        <sz val="8"/>
        <color theme="1"/>
        <rFont val="Tahoma"/>
        <family val="2"/>
      </rPr>
      <t xml:space="preserve">Teniendo en cuenta el reporte del área, se califica la actividad </t>
    </r>
    <r>
      <rPr>
        <b/>
        <sz val="8"/>
        <color theme="1"/>
        <rFont val="Tahoma"/>
        <family val="2"/>
      </rPr>
      <t>"Sin Iniciar"</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</si>
  <si>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comunicaciones interna.
</t>
    </r>
    <r>
      <rPr>
        <b/>
        <sz val="8"/>
        <color theme="1"/>
        <rFont val="Tahoma"/>
        <family val="2"/>
      </rPr>
      <t xml:space="preserve">Análisis OCI: </t>
    </r>
    <r>
      <rPr>
        <sz val="8"/>
        <color theme="1"/>
        <rFont val="Tahoma"/>
        <family val="2"/>
      </rPr>
      <t xml:space="preserve">Se observa el soporte de socialización de la pieza "¡Te traemos algunos tips que puedes aplicar para brindar un buen servicio a la ciudadanía!" del 25 de marzo de 2025, vía comunicaciones internas. Teniendo en cuenta lo establecido en las actividades, así como las fechas de ejecución se califica como </t>
    </r>
    <r>
      <rPr>
        <b/>
        <sz val="8"/>
        <color theme="1"/>
        <rFont val="Tahoma"/>
        <family val="2"/>
      </rPr>
      <t>"En Proceso"</t>
    </r>
    <r>
      <rPr>
        <sz val="8"/>
        <color theme="1"/>
        <rFont val="Tahoma"/>
        <family val="2"/>
      </rPr>
      <t>.</t>
    </r>
  </si>
  <si>
    <t>1. Enlace evidencias: https://drive.google.com/drive/folders/1PXIAjP-VGwu6RcDghqvzlpW00SinYUPk?usp=sharing</t>
  </si>
  <si>
    <t>1. Enlace evidencias: https://docs.google.com/spreadsheets/d/1Q2ggIGoiQr2Ilh3q2f5nOHlULmu40qC_fjaJc60VrCY/edit?gid=0#gid=0</t>
  </si>
  <si>
    <t>1. Enlaces evidencia: https://www.canalcapital.gov.co/institucional/servicios/carta-trato-digno
https://drive.google.com/drive/folders/1R9vUEShc9BrSBy7cSg2TneCluPuRXwd5?usp=sharing</t>
  </si>
  <si>
    <t>1. Enlace evidencias: https://drive.google.com/drive/folders/1KGqDQLmSTTlg-EOMgSg76hNr5zQZKxjY?usp=sharing</t>
  </si>
  <si>
    <t>1. Enlace evidencias: https://drive.google.com/drive/folders/1B9i0YYcBV-6JWjJGm7_HNefUSYjzHH-T?usp=sharing
2. Memorias mesa de trabajo racionalización de trámites</t>
  </si>
  <si>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t>
    </r>
  </si>
  <si>
    <t xml:space="preserve">1. Enlace evidencias: https://drive.google.com/drive/folders/15QoFZr8L2VNO4EUo8U1N3vY4416TlOi3?usp=drive_link </t>
  </si>
  <si>
    <t>1. CUADRO DE CONTROL 2025 corte 30 Abril 2025</t>
  </si>
  <si>
    <r>
      <t xml:space="preserve">Reporte Contratación: </t>
    </r>
    <r>
      <rPr>
        <sz val="8"/>
        <color theme="1"/>
        <rFont val="Tahoma"/>
        <family val="2"/>
      </rPr>
      <t xml:space="preserve">Durante el período correspondiente de Enero a Abril 30 de 2025, se incluyeron en todas las minutas contractuales de los contratos suscritos por Capital, un enlace con la Política de Transparencia del Canal. </t>
    </r>
    <r>
      <rPr>
        <b/>
        <sz val="8"/>
        <color theme="1"/>
        <rFont val="Tahoma"/>
        <family val="2"/>
      </rPr>
      <t xml:space="preserve">
Análisis OCI: </t>
    </r>
    <r>
      <rPr>
        <sz val="8"/>
        <color theme="1"/>
        <rFont val="Tahoma"/>
        <family val="2"/>
      </rPr>
      <t xml:space="preserve">Teniendo en cuenta las fechas establecidas para la ejecución de la actividad. se toma una muestra de ocho (8) contratos entre marzo y abril de 2025 con el fin de verificar la inclusión de la Política de Transparencia en las minutas contractuales, evidenciando que la Política se menciona entre las cláusulas vigésimo tercera a vigésimo quinta. Dado, lo verificado, así como la fecha de ejecución se califica </t>
    </r>
    <r>
      <rPr>
        <b/>
        <sz val="8"/>
        <color theme="1"/>
        <rFont val="Tahoma"/>
        <family val="2"/>
      </rPr>
      <t>"En Proceso"</t>
    </r>
    <r>
      <rPr>
        <sz val="8"/>
        <color theme="1"/>
        <rFont val="Tahoma"/>
        <family val="2"/>
      </rPr>
      <t>.</t>
    </r>
  </si>
  <si>
    <t>1. Como evidencia del cumplimiento de esta actividad se deja en la carpeta de evidencias un pantallazo del banner en la página web.
https://drive.google.com/drive/u/0/folders/1u6SPfeKhfK8fuDUbOSj6zkBz309Br6cS</t>
  </si>
  <si>
    <t>1. Como evidencia de la realización de esta actividad se suministra la lista de publicaciones en la carpeta. https://drive.google.com/drive/u/0/folders/1XhZEMstyxTA_cOhX35J6-2mkUnNY7jb</t>
  </si>
  <si>
    <r>
      <t xml:space="preserve">Reporte Digital: </t>
    </r>
    <r>
      <rPr>
        <sz val="8"/>
        <color theme="1"/>
        <rFont val="Tahoma"/>
        <family val="2"/>
      </rPr>
      <t xml:space="preserve">Durante el cuatrimestre se realizaron ajustes al banner por solicitud de la Oficina de Atención al Ciudadano y se mantuvo su publicación en la página web.
</t>
    </r>
    <r>
      <rPr>
        <b/>
        <sz val="8"/>
        <color theme="1"/>
        <rFont val="Tahoma"/>
        <family val="2"/>
      </rPr>
      <t xml:space="preserve">Análisis OCI: </t>
    </r>
    <r>
      <rPr>
        <sz val="8"/>
        <color theme="1"/>
        <rFont val="Tahoma"/>
        <family val="2"/>
      </rPr>
      <t xml:space="preserve">Se remite correo electrónico en el cual se solicita la actualización de la pieza de canales de comunicación del banner de la página web de Capital el 25 de marzo de 2025; sin embargo, el requerimiento fue atendido el 3 de abril. Dado lo anterior, así como la fecha de terminación formulada se califica la acción como </t>
    </r>
    <r>
      <rPr>
        <b/>
        <sz val="8"/>
        <color theme="1"/>
        <rFont val="Tahoma"/>
        <family val="2"/>
      </rPr>
      <t>"Terminada Extemporánea"</t>
    </r>
    <r>
      <rPr>
        <sz val="8"/>
        <color theme="1"/>
        <rFont val="Tahoma"/>
        <family val="2"/>
      </rPr>
      <t>.</t>
    </r>
  </si>
  <si>
    <t>1. Enlace evidencias: https://www.youtube.com/watch?v=zOAPlNLxrf0&amp;t=1704s</t>
  </si>
  <si>
    <t xml:space="preserve">1. Enlace evidencias: https://drive.google.com/drive/folders/1DhYpH5vayg1yX2K0NCJPrXmCttQ3qop4?usp=drive_link </t>
  </si>
  <si>
    <t>1. Enlace evidencias: 6.1 Acta Comité Sectorial GD 24022025 - 20251700152763</t>
  </si>
  <si>
    <r>
      <rPr>
        <b/>
        <sz val="8"/>
        <color theme="1"/>
        <rFont val="Tahoma"/>
        <family val="2"/>
      </rPr>
      <t xml:space="preserve">Reporte Comunicaciones: </t>
    </r>
    <r>
      <rPr>
        <sz val="8"/>
        <color theme="1"/>
        <rFont val="Tahoma"/>
        <family val="2"/>
      </rPr>
      <t xml:space="preserve">Comunicaciones formó parte del equipo transversal de rendición de cuentas institucional, aportando diversos insumos, incluyendo una versión más amigable del informe de gestión, así como el desarrollo de las campañas y los diálogos desplegados previos a la audiencia de rendición de cuentas.
</t>
    </r>
    <r>
      <rPr>
        <b/>
        <sz val="8"/>
        <color theme="1"/>
        <rFont val="Tahoma"/>
        <family val="2"/>
      </rPr>
      <t xml:space="preserve">Análisis OCI: </t>
    </r>
    <r>
      <rPr>
        <sz val="8"/>
        <color theme="1"/>
        <rFont val="Tahoma"/>
        <family val="2"/>
      </rPr>
      <t xml:space="preserve"> Se remitió el enlace de grabación de la rendición de cuentas de Capital realizada el pasado 27 de abril de 2025, la cual tuvo una duración de 36:14 minutos, la cual se encuentra disponible en el canal de YouTube de la entidad. Teniendo en cuenta el ejercicio adelantado, así como la fecha de terminación se califica como </t>
    </r>
    <r>
      <rPr>
        <b/>
        <sz val="8"/>
        <color theme="1"/>
        <rFont val="Tahoma"/>
        <family val="2"/>
      </rPr>
      <t>"Terminada Extemporánea"</t>
    </r>
    <r>
      <rPr>
        <sz val="8"/>
        <color theme="1"/>
        <rFont val="Tahoma"/>
        <family val="2"/>
      </rPr>
      <t xml:space="preserve">. </t>
    </r>
  </si>
  <si>
    <t>1. Se adjunta el correo de solicitud, la carta de respuesta dirigida a uno de los funcionarios públicos de la entidad y el calendario institucional, donde se evidencia la invitación masiva realizada al interior de la entidad para participar en la capacitación mencionada.</t>
  </si>
  <si>
    <r>
      <rPr>
        <b/>
        <sz val="8"/>
        <color rgb="FF000000"/>
        <rFont val="Tahoma"/>
        <family val="2"/>
      </rPr>
      <t xml:space="preserve">Reporte R. Humanos: </t>
    </r>
    <r>
      <rPr>
        <sz val="8"/>
        <color rgb="FF000000"/>
        <rFont val="Tahoma"/>
        <family val="2"/>
      </rPr>
      <t xml:space="preserve">Actividad pendiente por ejecutar.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</si>
  <si>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r>
      <rPr>
        <b/>
        <sz val="8"/>
        <color rgb="FF000000"/>
        <rFont val="Tahoma"/>
        <family val="2"/>
      </rPr>
      <t xml:space="preserve">Reporte R. Humanos: </t>
    </r>
    <r>
      <rPr>
        <sz val="8"/>
        <color rgb="FF000000"/>
        <rFont val="Tahoma"/>
        <family val="2"/>
      </rPr>
      <t xml:space="preserve">Actividad pendiente por ejecutar.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</si>
  <si>
    <r>
      <rPr>
        <b/>
        <sz val="8"/>
        <color rgb="FF000000"/>
        <rFont val="Tahoma"/>
        <family val="2"/>
      </rPr>
      <t xml:space="preserve">Reporte R. Humanos: </t>
    </r>
    <r>
      <rPr>
        <sz val="8"/>
        <color rgb="FF000000"/>
        <rFont val="Tahoma"/>
        <family val="2"/>
      </rPr>
      <t xml:space="preserve">La primera encuesta esta programada para el mes de mayo.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</si>
  <si>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r>
      <rPr>
        <b/>
        <sz val="8"/>
        <color rgb="FF000000"/>
        <rFont val="Tahoma"/>
        <family val="2"/>
      </rPr>
      <t xml:space="preserve">Reporte R. Humanos: </t>
    </r>
    <r>
      <rPr>
        <sz val="8"/>
        <color rgb="FF000000"/>
        <rFont val="Tahoma"/>
        <family val="2"/>
      </rPr>
      <t xml:space="preserve">Esta capacitación está programada para el 11 de mayo y será reportada en el siguiente periodo.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</si>
  <si>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t>1. Se adjuntan los dos comunicados enviados de manera masiva al interior de la entidad por el área de Comunicaciones Internas, los cuales fueron gestionados y solicitados por el área de Recursos Humanos como parte de la estrategia de divulgación de la Política Integral de Transparencia y Gestión Antisoborno.</t>
  </si>
  <si>
    <t>1. Se relacionan como soporte el oficio de respuesta dirigido a Canal Capital, las memorias de la capacitación compartidas por la Veeduría Distrital, el calendario institucional con la invitación masiva al interior de la entidad y la pieza gráfica de invitación diseñada y difundida por el área de Comunicaciones.</t>
  </si>
  <si>
    <t>1. Se adjuntan el calendario correspondiente a la invitación masiva al evento, así como el correo enviado por Función Pública con las memorias de la capacitación, el cual incluye las presentaciones utilizadas y el acta de la sesión.</t>
  </si>
  <si>
    <r>
      <rPr>
        <b/>
        <sz val="8"/>
        <color rgb="FF000000"/>
        <rFont val="Tahoma"/>
        <family val="2"/>
      </rPr>
      <t xml:space="preserve">Reporte R. Humanos: </t>
    </r>
    <r>
      <rPr>
        <sz val="8"/>
        <color rgb="FF000000"/>
        <rFont val="Tahoma"/>
        <family val="2"/>
      </rPr>
      <t xml:space="preserve">Para el desarrollo de esta actividad, se tiene prevista la Semana de la Integridad, la cual se llevará a cabo en el segundo semestre del año.
</t>
    </r>
    <r>
      <rPr>
        <b/>
        <sz val="8"/>
        <color rgb="FF000000"/>
        <rFont val="Tahoma"/>
        <family val="2"/>
      </rPr>
      <t xml:space="preserve">
Análisis OCI: </t>
    </r>
    <r>
      <rPr>
        <sz val="8"/>
        <color rgb="FF000000"/>
        <rFont val="Tahoma"/>
        <family val="2"/>
      </rPr>
      <t>Teniendo en cuenta el reporte del área, se califica la actividad</t>
    </r>
    <r>
      <rPr>
        <b/>
        <sz val="8"/>
        <color rgb="FF000000"/>
        <rFont val="Tahoma"/>
        <family val="2"/>
      </rPr>
      <t xml:space="preserve"> "Sin Iniciar".</t>
    </r>
  </si>
  <si>
    <t>1. Se adjunta el correo con el portafolio enviado para la participación en las diferentes actividades, así como el registro de las inconsistencias presentadas durante el curso de Servicio Civil y el calendario de agendamiento correspondiente.</t>
  </si>
  <si>
    <t>1. Se adjuntan la publicación del Plan de Integridad 2025 en la página web e intranet de Canal Capital, así como la pieza gráfica utilizada para invitar a los colaboradores a conocer los planes vigentes del área de Recursos Humanos.</t>
  </si>
  <si>
    <t>1. Se adjunta como soporte la nota publicada en la intranet institucional.</t>
  </si>
  <si>
    <r>
      <rPr>
        <b/>
        <sz val="8"/>
        <color rgb="FF000000"/>
        <rFont val="Tahoma"/>
        <family val="2"/>
      </rPr>
      <t xml:space="preserve">Reporte R. Humano: </t>
    </r>
    <r>
      <rPr>
        <sz val="8"/>
        <color rgb="FF000000"/>
        <rFont val="Tahoma"/>
        <family val="2"/>
      </rPr>
      <t xml:space="preserve">El 30 de abril se publicó una nota alusiva a los gestores de integridad, con el objetivo de dar a conocer sus funciones y promover la gestión de la integridad al interior de la entidad. Esta publicación está disponible tanto para los colaboradores como para la ciudadanía en general.
</t>
    </r>
    <r>
      <rPr>
        <b/>
        <sz val="8"/>
        <color rgb="FF000000"/>
        <rFont val="Tahoma"/>
        <family val="2"/>
      </rPr>
      <t xml:space="preserve">Análisis OCI: </t>
    </r>
    <r>
      <rPr>
        <sz val="8"/>
        <color rgb="FF000000"/>
        <rFont val="Tahoma"/>
        <family val="2"/>
      </rPr>
      <t xml:space="preserve">Se remite el soporte de publicación de la nota de presentación de las gestoras de integridad del 30 de abril de 2025 "... embajadoras de la cultura del servicio" en la intranet de Capital, de conformidad con lo programado, por lo que la acción se califica como </t>
    </r>
    <r>
      <rPr>
        <b/>
        <sz val="8"/>
        <color rgb="FF000000"/>
        <rFont val="Tahoma"/>
        <family val="2"/>
      </rPr>
      <t>"Terminada"</t>
    </r>
    <r>
      <rPr>
        <sz val="8"/>
        <color rgb="FF000000"/>
        <rFont val="Tahoma"/>
        <family val="2"/>
      </rPr>
      <t xml:space="preserve">. </t>
    </r>
  </si>
  <si>
    <t>1. Se adjunta el correo de envío masivo dirigido a todos los contratistas de la entidad.</t>
  </si>
  <si>
    <t>1. Se adjuntan los siguientes documentos de soporte:
Estrategia RdC 2024</t>
  </si>
  <si>
    <t>1. 20250305 Acta 1ra Mesa Técnica relacionamiento ciudadano</t>
  </si>
  <si>
    <t xml:space="preserve">1. Acta evidencia de reunión trim 1 2025
</t>
  </si>
  <si>
    <t>1. Enlace evidencias: https://docs.google.com/document/d/1iNPt96FQvE_porXr1jvCe8tnTV4Cd7xX/edit?usp=sharing&amp;ouid=101227827334203309085&amp;rtpof=true&amp;sd=true</t>
  </si>
  <si>
    <t xml:space="preserve">1. Listado de asistencia y PPT </t>
  </si>
  <si>
    <t>1. Enlace de evidencias: https://drive.google.com/drive/folders/17W5ARWbCxdMrWxbQFjga3cLGzCDJaYOx?usp=share_link</t>
  </si>
  <si>
    <t>1. Enlace evidencias: https://www.canalcapital.gov.co/institucional/planeacion-presupuesto-e-informes/43-plan-accion</t>
  </si>
  <si>
    <t>1. Enlaces de evidencias: "Programa de Transparencia
https://www.canalcapital.gov.co/sites/default/files/media/file/file/Programa%20de%20Transparencia%20y%20E%CC%81tica%20Pu%CC%81blica%20-PTEP%202025%20Versio%CC%81n%201%2020253101%20%287%29.xlsx
Matriz de Riesgos
https://www.canalcapital.gov.co/sites/default/files/media/file/file/MATRIZ%20DE%20RIESGO%20CORRUPCIO%CC%81N%20-%20MONITOREO%201%C2%B0%20R_2025.xlsx "</t>
  </si>
  <si>
    <r>
      <t xml:space="preserve">Reporte Planeación: </t>
    </r>
    <r>
      <rPr>
        <sz val="8"/>
        <color theme="1"/>
        <rFont val="Tahoma"/>
        <family val="2"/>
      </rPr>
      <t xml:space="preserve">Hasta ahora no ha habido actualizaciones de estos dos instrumentos.
</t>
    </r>
    <r>
      <rPr>
        <b/>
        <sz val="8"/>
        <color theme="1"/>
        <rFont val="Tahoma"/>
        <family val="2"/>
      </rPr>
      <t xml:space="preserve">Análisis OCI: </t>
    </r>
    <r>
      <rPr>
        <sz val="8"/>
        <color theme="1"/>
        <rFont val="Tahoma"/>
        <family val="2"/>
      </rPr>
      <t xml:space="preserve">Teniendo en cuenta lo indicado por el área, se califica a acción </t>
    </r>
    <r>
      <rPr>
        <b/>
        <sz val="8"/>
        <color theme="1"/>
        <rFont val="Tahoma"/>
        <family val="2"/>
      </rPr>
      <t>"Sin Iniciar"</t>
    </r>
    <r>
      <rPr>
        <sz val="8"/>
        <color theme="1"/>
        <rFont val="Tahoma"/>
        <family val="2"/>
      </rPr>
      <t>.</t>
    </r>
  </si>
  <si>
    <r>
      <rPr>
        <b/>
        <sz val="8"/>
        <color rgb="FF000000"/>
        <rFont val="Tahoma"/>
        <family val="2"/>
      </rPr>
      <t xml:space="preserve">Reporte R. Humano: </t>
    </r>
    <r>
      <rPr>
        <sz val="8"/>
        <color rgb="FF000000"/>
        <rFont val="Tahoma"/>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Tahoma"/>
        <family val="2"/>
      </rPr>
      <t xml:space="preserve">Análisis OCI: </t>
    </r>
    <r>
      <rPr>
        <sz val="8"/>
        <color rgb="FF000000"/>
        <rFont val="Tahoma"/>
        <family val="2"/>
      </rPr>
      <t xml:space="preserve">Se remiten los soportes de publicación del plan de integridad del área, para el cual se tienen en cuenta las fechas de publicación en la intranet y correo de socialización del 30 de abril de 2025. Se recomienda al área tener en cuenta lo formulado para la ejecución por parte de los responsables y las fechas de inicio proyectadas. Teniendo en cuenta lo indicado, se califica la acción como </t>
    </r>
    <r>
      <rPr>
        <b/>
        <sz val="8"/>
        <color rgb="FF000000"/>
        <rFont val="Tahoma"/>
        <family val="2"/>
      </rPr>
      <t>"Terminada"</t>
    </r>
    <r>
      <rPr>
        <sz val="8"/>
        <color rgb="FF000000"/>
        <rFont val="Tahoma"/>
        <family val="2"/>
      </rPr>
      <t>.</t>
    </r>
  </si>
  <si>
    <r>
      <t xml:space="preserve">Reporte Planeación: </t>
    </r>
    <r>
      <rPr>
        <sz val="8"/>
        <color theme="1"/>
        <rFont val="Tahoma"/>
        <family val="2"/>
      </rPr>
      <t xml:space="preserve">Actualmente, el documento está en fase de actualización. Se adjunta evidencia en drive del progreso y el borrador para su revisión. Para mejorar el seguimiento, se ha propuesto un formulario para el cargue de información.
</t>
    </r>
    <r>
      <rPr>
        <b/>
        <sz val="8"/>
        <color theme="1"/>
        <rFont val="Tahoma"/>
        <family val="2"/>
      </rPr>
      <t xml:space="preserve">Análisis OCI: </t>
    </r>
    <r>
      <rPr>
        <sz val="8"/>
        <color theme="1"/>
        <rFont val="Tahoma"/>
        <family val="2"/>
      </rPr>
      <t xml:space="preserve">Se presenta un enlace en el que se almacena el "borrador" del documento mencionado; sin embargo, a la fecha de terminación de la actividad (31 de marzo de 2025) no se ha finalizado lo formulado. Por lo que se califica la acción como </t>
    </r>
    <r>
      <rPr>
        <b/>
        <sz val="8"/>
        <color theme="1"/>
        <rFont val="Tahoma"/>
        <family val="2"/>
      </rPr>
      <t>"Incumplida"</t>
    </r>
    <r>
      <rPr>
        <sz val="8"/>
        <color theme="1"/>
        <rFont val="Tahoma"/>
        <family val="2"/>
      </rPr>
      <t xml:space="preserve">. </t>
    </r>
  </si>
  <si>
    <r>
      <t xml:space="preserve">Reporte Planeación: </t>
    </r>
    <r>
      <rPr>
        <sz val="8"/>
        <color theme="1"/>
        <rFont val="Tahoma"/>
        <family val="2"/>
      </rPr>
      <t xml:space="preserve">La actualización del documento ha implicado una colaboración activa con diversas áreas responsables a través de sesiones de trabajo e intercambio de comunicaciones. Gracias a este esfuerzo, se está ajustando la matriz y validando la situación de los documentos publicados. Este proceso también permitió identificar y corregir errores en tiempo real. Además, para fortalecer la gestión, se integró al formato de control de cambios del listado maestro una verificación sobre la publicación web de los documentos del Listado maestro, garantizando su coherencia con el sistema de gestión. En consecuencia, se establecerá un procedimiento de monitoreo más robusto y eficaz.
</t>
    </r>
    <r>
      <rPr>
        <b/>
        <sz val="8"/>
        <color theme="1"/>
        <rFont val="Tahoma"/>
        <family val="2"/>
      </rPr>
      <t xml:space="preserve">Análisis OCI: </t>
    </r>
    <r>
      <rPr>
        <sz val="8"/>
        <color theme="1"/>
        <rFont val="Tahoma"/>
        <family val="2"/>
      </rPr>
      <t xml:space="preserve">Dado el reporte que efectúa el área de Planeación, así como los soportes entregados se identifica la solicitud de ajustes, así como de modificación de la matriz de esquema de publicación; sin embargo, estos no presentan los resultados, de conformidad con lo determinado en la acción, así como de la meta. Se reconoce el avance adelantado en materia de ajustes, sin embargo, se recomienda al área efectuar lo programado en el presente Programa. Teniendo en cuenta lo indicado, se califica la acción </t>
    </r>
    <r>
      <rPr>
        <b/>
        <sz val="8"/>
        <color theme="1"/>
        <rFont val="Tahoma"/>
        <family val="2"/>
      </rPr>
      <t>"En Proceso"</t>
    </r>
    <r>
      <rPr>
        <sz val="8"/>
        <color theme="1"/>
        <rFont val="Tahoma"/>
        <family val="2"/>
      </rPr>
      <t>.</t>
    </r>
  </si>
  <si>
    <r>
      <rPr>
        <b/>
        <sz val="8"/>
        <color rgb="FF000000"/>
        <rFont val="Tahoma"/>
        <family val="2"/>
      </rPr>
      <t xml:space="preserve">Reporte R. Humanos: </t>
    </r>
    <r>
      <rPr>
        <sz val="8"/>
        <color rgb="FF000000"/>
        <rFont val="Tahoma"/>
        <family val="2"/>
      </rPr>
      <t xml:space="preserve">El 24 de abril de 2025 se llevó a cabo la capacitación titulada “Lenguajes claros, comprensivos e incluyentes – Función Pública”, la cual fue solicitada a la entidad distrital con el propósito de complementar los temas establecidos en el Plan Institucional de Capacitación de Canal Capital. A esta jornada se realizó una invitación masiva, incluyendo de manera especial al personal encargado de la atención a la ciudadanía, por su rol clave en la comunicación clara y efectiva con los usuarios.
</t>
    </r>
    <r>
      <rPr>
        <b/>
        <sz val="8"/>
        <color rgb="FF000000"/>
        <rFont val="Tahoma"/>
        <family val="2"/>
      </rPr>
      <t xml:space="preserve">Análisis OCI: </t>
    </r>
    <r>
      <rPr>
        <sz val="8"/>
        <color rgb="FF000000"/>
        <rFont val="Tahoma"/>
        <family val="2"/>
      </rPr>
      <t xml:space="preserve">Se remite el soporte de citación a Capacitación en Lenguajes claros, comprensivos e incluyentes - Función Pública así como correos internos de dicha entidad con las memorias, sin embargo, no se observa la lista de asistencia, así como otros soportes que den cuenta la ejecución de la actividad formulada. Teniendo en cuenta lo anterior, se califica la acción </t>
    </r>
    <r>
      <rPr>
        <b/>
        <sz val="8"/>
        <color rgb="FF000000"/>
        <rFont val="Tahoma"/>
        <family val="2"/>
      </rPr>
      <t>"En Proceso"</t>
    </r>
    <r>
      <rPr>
        <sz val="8"/>
        <color rgb="FF000000"/>
        <rFont val="Tahoma"/>
        <family val="2"/>
      </rPr>
      <t xml:space="preserve"> y se recomienda al área revisar los soportes faltantes con el fin de dar cierre. </t>
    </r>
  </si>
  <si>
    <r>
      <t xml:space="preserve">Reporte OCI: </t>
    </r>
    <r>
      <rPr>
        <sz val="8"/>
        <color theme="1"/>
        <rFont val="Tahoma"/>
        <family val="2"/>
      </rPr>
      <t xml:space="preserve">Teniendo en cuenta lo formulado, a la fecha la Oficina de Control Interno ha adelantado las gestiones para la ejecución de las capacitaciones en materia de las nuevas directrices del Decreto 1122 de 2024 respecto a las cuales se recibió la respuesta de la Secretaría de Transparencia con los enlaces a la documentación de actividades ejecutadas, así como la solicitud de inscripción al curso dirigido por parte de la Secretaría de Educación la cual se encuentra en proceso de ejecución. Dado lo indicado, se califica la acción </t>
    </r>
    <r>
      <rPr>
        <b/>
        <sz val="8"/>
        <color theme="1"/>
        <rFont val="Tahoma"/>
        <family val="2"/>
      </rPr>
      <t>"En Proceso".</t>
    </r>
  </si>
  <si>
    <r>
      <rPr>
        <b/>
        <sz val="8"/>
        <color rgb="FF000000"/>
        <rFont val="Tahoma"/>
        <family val="2"/>
      </rPr>
      <t xml:space="preserve">Reporte R. Humanos: </t>
    </r>
    <r>
      <rPr>
        <sz val="8"/>
        <color rgb="FF000000"/>
        <rFont val="Tahoma"/>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Tahoma"/>
        <family val="2"/>
      </rPr>
      <t xml:space="preserve">Análisis OCI: </t>
    </r>
    <r>
      <rPr>
        <sz val="8"/>
        <color rgb="FF000000"/>
        <rFont val="Tahoma"/>
        <family val="2"/>
      </rPr>
      <t xml:space="preserve">Se remite por parte del área los soportes de la capacitación llevada a cabo por la Veeduría Distrital el 23 de abril de 2025 a la cual asistieron (16) personas. Sin embargo, teniendo en cuenta que la acción se encuentra programada para inicio de ejecución en julio de 2025, se recomienda al área realizar la revisión de la actividad con el área de Planeación. Dado lo indicado, se califica la acción </t>
    </r>
    <r>
      <rPr>
        <b/>
        <sz val="8"/>
        <color rgb="FF000000"/>
        <rFont val="Tahoma"/>
        <family val="2"/>
      </rPr>
      <t xml:space="preserve">"En Proceso" </t>
    </r>
    <r>
      <rPr>
        <sz val="8"/>
        <color rgb="FF000000"/>
        <rFont val="Tahoma"/>
        <family val="2"/>
      </rPr>
      <t>con reconocimiento de los avances mencionados</t>
    </r>
  </si>
  <si>
    <r>
      <rPr>
        <b/>
        <sz val="8"/>
        <color theme="1"/>
        <rFont val="Tahoma"/>
        <family val="2"/>
      </rPr>
      <t xml:space="preserve">Reporte Jurídica: </t>
    </r>
    <r>
      <rPr>
        <sz val="8"/>
        <color theme="1"/>
        <rFont val="Tahoma"/>
        <family val="2"/>
      </rPr>
      <t xml:space="preserve">A la fecha del primer seguimiento, la acción no ha sido iniciada, actualmente se encuentra en proceso de incorporación dentro de la gestión de la Oficina Jurídica.
</t>
    </r>
    <r>
      <rPr>
        <b/>
        <sz val="8"/>
        <color theme="1"/>
        <rFont val="Tahoma"/>
        <family val="2"/>
      </rPr>
      <t xml:space="preserve">Análisis OCI: </t>
    </r>
    <r>
      <rPr>
        <sz val="8"/>
        <color theme="1"/>
        <rFont val="Tahoma"/>
        <family val="2"/>
      </rPr>
      <t>De acuerdo con el reporte sobre las actividades formuladas en el Programa de Transparencia y Ética Pública - PTEP para el primer corte de la vigencia, se califica como</t>
    </r>
    <r>
      <rPr>
        <b/>
        <sz val="8"/>
        <color theme="1"/>
        <rFont val="Tahoma"/>
        <family val="2"/>
      </rPr>
      <t xml:space="preserve"> "Sin Iniciar" </t>
    </r>
    <r>
      <rPr>
        <sz val="8"/>
        <color theme="1"/>
        <rFont val="Tahoma"/>
        <family val="2"/>
      </rPr>
      <t xml:space="preserve">y se recomienda al área efectuar las actividades formuladas. </t>
    </r>
  </si>
  <si>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De igual manera, de conformidad con lo reportado por el área de planeación el documento de lineamientos esta en proceso de actualización.</t>
    </r>
  </si>
  <si>
    <t>1. Formulario para solicitudes de actualización de información en la sede electrónica (Formulario para solicitudes de actualización información sede electronica.pdf)
2. Esquema de publicación de información (en construcción) (Esquema de publicación de información (en construcción).xlsx)
3. Consolidado de solicitudes de publicación en la sede electrónica (Consolidado Solicitudes de Publicación Sede electronica.pdf)"</t>
  </si>
  <si>
    <r>
      <t xml:space="preserve">Reporte Planeación: </t>
    </r>
    <r>
      <rPr>
        <sz val="8"/>
        <color theme="1"/>
        <rFont val="Tahoma"/>
        <family val="2"/>
      </rPr>
      <t xml:space="preserve">El documento xx que contiene el esquema se viene actualizando desde el primer trimestre 2025 y se espera su publicación en el segundo trimestre. 
</t>
    </r>
    <r>
      <rPr>
        <b/>
        <sz val="8"/>
        <color theme="1"/>
        <rFont val="Tahoma"/>
        <family val="2"/>
      </rPr>
      <t xml:space="preserve">Análisis OCI: </t>
    </r>
    <r>
      <rPr>
        <sz val="8"/>
        <color theme="1"/>
        <rFont val="Tahoma"/>
        <family val="2"/>
      </rPr>
      <t xml:space="preserve">Teniendo en cuenta el soporte entregado y que el reporte no indica documento u otra actividad efectuada, se recomienda al área revisar lo programado en el presente documento, para dar cabal cumplimiento a lo formulado. Dado lo mencionado, se califica la acción </t>
    </r>
    <r>
      <rPr>
        <b/>
        <sz val="8"/>
        <color theme="1"/>
        <rFont val="Tahoma"/>
        <family val="2"/>
      </rPr>
      <t>"sin Iniciar"</t>
    </r>
    <r>
      <rPr>
        <sz val="8"/>
        <color theme="1"/>
        <rFont val="Tahoma"/>
        <family val="2"/>
      </rPr>
      <t>.</t>
    </r>
  </si>
  <si>
    <r>
      <rPr>
        <b/>
        <sz val="8"/>
        <color rgb="FF000000"/>
        <rFont val="Tahoma"/>
        <family val="2"/>
      </rPr>
      <t xml:space="preserve">Reporte R. Humanos: </t>
    </r>
    <r>
      <rPr>
        <sz val="8"/>
        <color rgb="FF000000"/>
        <rFont val="Tahoma"/>
        <family val="2"/>
      </rPr>
      <t xml:space="preserve">El 26 de marzo de 2025 se realizó la capacitación “Transparencia, lineamientos de cultura de integridad y conflictos de interés en la administración pública distrital”, abordando temas relacionados con la Ley 1712 de 2014, la Ley 2195 de 2022 y el Decreto 1122 de 2024. Esta jornada respondió a la solicitud de temáticas prioritarias hecha a las entidades distritales al inicio del año, con el fin de fortalecer la cultura de integridad, la transparencia y la prevención de conflictos de interés.
</t>
    </r>
    <r>
      <rPr>
        <b/>
        <sz val="8"/>
        <color rgb="FF000000"/>
        <rFont val="Tahoma"/>
        <family val="2"/>
      </rPr>
      <t xml:space="preserve">Análisis OCI: </t>
    </r>
    <r>
      <rPr>
        <sz val="8"/>
        <color rgb="FF000000"/>
        <rFont val="Tahoma"/>
        <family val="2"/>
      </rPr>
      <t xml:space="preserve">Si bien se remiten soportes sobre coordinación de la capacitación, así como la citación, no se remiten soportes de ejecución de esta, no se cuenta con listado de asistencia, presentación u otros que permitan observar lo desarrollado. Lo anterior, de conformidad con la Resolución Interna 04 de 2024, adicional a lo anterior dentro de la respuesta remitida por la Veeduría Distrital en la cual se programa la capacitación no es claro que se incluyan los aspectos señalados en el Decreto 1122 de 2024. Teniendo en cuenta lo mencionado, así como la fecha de terminación se califica la acción como </t>
    </r>
    <r>
      <rPr>
        <b/>
        <sz val="8"/>
        <color rgb="FF000000"/>
        <rFont val="Tahoma"/>
        <family val="2"/>
      </rPr>
      <t>"En proceso"</t>
    </r>
  </si>
  <si>
    <r>
      <t xml:space="preserve">Reporte At. Ciudadano: </t>
    </r>
    <r>
      <rPr>
        <sz val="8"/>
        <color theme="1"/>
        <rFont val="Tahoma"/>
        <family val="2"/>
      </rPr>
      <t xml:space="preserve">Se enviaron reportes quincenales a las áreas con el fin de recordarles las peticiones pendientes de respuestas.
</t>
    </r>
    <r>
      <rPr>
        <b/>
        <sz val="8"/>
        <color theme="1"/>
        <rFont val="Tahoma"/>
        <family val="2"/>
      </rPr>
      <t xml:space="preserve">Análisis OCI: </t>
    </r>
    <r>
      <rPr>
        <sz val="8"/>
        <color theme="1"/>
        <rFont val="Tahoma"/>
        <family val="2"/>
      </rPr>
      <t xml:space="preserve">Se remiten los soportes de ocho (8) correos remitidos correspondientes a febrero, marzo, abril y mayo como recordatorio de respuesta a peticiones pendientes por parte de las áreas. Lo anterior, de conformidad con lo establecido en la acción, por lo que dada la fecha de terminación, así como los avances se califica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</si>
  <si>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t>
    </r>
    <r>
      <rPr>
        <b/>
        <sz val="8"/>
        <color theme="1"/>
        <rFont val="Tahoma"/>
        <family val="2"/>
      </rPr>
      <t xml:space="preserve">
</t>
    </r>
    <r>
      <rPr>
        <sz val="8"/>
        <color theme="1"/>
        <rFont val="Tahoma"/>
        <family val="2"/>
      </rPr>
      <t xml:space="preserve">Se realizó la revisión de la página web del Canal y se evidenció la publicación del Programa de Gestión Documental Versión 3 del 29 de enero de 2025; sin embargo, no se tiene certeza de la fecha de publicación, por que el mismo daría cuenta de una fecha previa al inicio definido en este plan. </t>
    </r>
  </si>
  <si>
    <r>
      <t xml:space="preserve">Reporte At. Ciudadano: </t>
    </r>
    <r>
      <rPr>
        <sz val="8"/>
        <color theme="1"/>
        <rFont val="Tahoma"/>
        <family val="2"/>
      </rPr>
      <t xml:space="preserve">Se han publicado los informes de PQRS de enero a abril.
</t>
    </r>
    <r>
      <rPr>
        <b/>
        <sz val="8"/>
        <color theme="1"/>
        <rFont val="Tahoma"/>
        <family val="2"/>
      </rPr>
      <t xml:space="preserve">Análisis OCI: </t>
    </r>
    <r>
      <rPr>
        <sz val="8"/>
        <color theme="1"/>
        <rFont val="Tahoma"/>
        <family val="2"/>
      </rPr>
      <t xml:space="preserve">Se remite el enlace de la página web en la cual se publican los informes mensuales, observando que se ha adelantado la publicación de cuatro (4) informes correspondientes a enero, febrero, marzo y abril de 2025. Teniendo en cuenta lo anterior, se califica la acción </t>
    </r>
    <r>
      <rPr>
        <b/>
        <sz val="8"/>
        <color theme="1"/>
        <rFont val="Tahoma"/>
        <family val="2"/>
      </rPr>
      <t>"En Proceso"</t>
    </r>
    <r>
      <rPr>
        <sz val="8"/>
        <color theme="1"/>
        <rFont val="Tahoma"/>
        <family val="2"/>
      </rPr>
      <t xml:space="preserve">. </t>
    </r>
  </si>
  <si>
    <t>1. Correos de intercambio sobre la estrategia equipo transversal RdC
2. Acta/Resumen de la reunión con la Veeduría Distrital</t>
  </si>
  <si>
    <r>
      <t xml:space="preserve">Reporte Planeación: </t>
    </r>
    <r>
      <rPr>
        <sz val="8"/>
        <color theme="1"/>
        <rFont val="Tahoma"/>
        <family val="2"/>
      </rPr>
      <t xml:space="preserve">Teniendo en cuenta la circular 004 de veeduría distrital, se ajustó  desde 2024 la fecha de la RdC 2024 a realizarse en abril 2025, con ello se actualizó la estrategia. Para ello se realizó encuentro con la veeduría y el equipo transversal de RdC. Se adjunta la estrategia.   
</t>
    </r>
    <r>
      <rPr>
        <b/>
        <sz val="8"/>
        <color theme="1"/>
        <rFont val="Tahoma"/>
        <family val="2"/>
      </rPr>
      <t xml:space="preserve">Análisis OCI: </t>
    </r>
    <r>
      <rPr>
        <sz val="8"/>
        <color theme="1"/>
        <rFont val="Tahoma"/>
        <family val="2"/>
      </rPr>
      <t xml:space="preserve">Se observan dos (2) actas de reunión del 5 y 10 de marzo de 2025 en las cuales se adelantó la revisión de los lineamientos para adelantar el proceso de Rendición de Cuentas; sin embargo, al revisar los soportes dispuestos encontramos dos (2) documentos en word editables "Propuesta Estratégica participación rendición de cuentas 2025" en la cual se describen acciones para la realización de la Audiencia Pública de rendición de cuentas, sin considerar otros espacios que utiliza la entidad para realizar su proceso de rendición, así mismo el documento publicado de "Estrategia de Rendición de Cuentas" en la página web (4.7.3. botón de transparencia) es la versión 2024, incumpliendo los lineamientos de la estrategia de rendición. Teniendo en cuenta lo anterior, así como la fecha de terminación se califica la acción como </t>
    </r>
    <r>
      <rPr>
        <b/>
        <sz val="8"/>
        <color theme="1"/>
        <rFont val="Tahoma"/>
        <family val="2"/>
      </rPr>
      <t>"Incumplida"</t>
    </r>
    <r>
      <rPr>
        <sz val="8"/>
        <color theme="1"/>
        <rFont val="Tahoma"/>
        <family val="2"/>
      </rPr>
      <t>.</t>
    </r>
  </si>
  <si>
    <r>
      <rPr>
        <b/>
        <sz val="8"/>
        <color rgb="FF000000"/>
        <rFont val="Tahoma"/>
        <family val="2"/>
      </rPr>
      <t xml:space="preserve">Reporte R. Humanos: </t>
    </r>
    <r>
      <rPr>
        <sz val="8"/>
        <color rgb="FF000000"/>
        <rFont val="Tahoma"/>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Tahoma"/>
        <family val="2"/>
      </rPr>
      <t xml:space="preserve">Análisis OCI: </t>
    </r>
    <r>
      <rPr>
        <sz val="8"/>
        <color rgb="FF000000"/>
        <rFont val="Tahoma"/>
        <family val="2"/>
      </rPr>
      <t xml:space="preserve">Se adelanta la consulta de los soportes entregados por parte del área; sin embargo, estos no guardan relación con lo determinado en la acción, así como tampoco menciona la especificidad del Decreto 1122 de 2024, por lo que se califica </t>
    </r>
    <r>
      <rPr>
        <b/>
        <sz val="8"/>
        <color rgb="FF000000"/>
        <rFont val="Tahoma"/>
        <family val="2"/>
      </rPr>
      <t>"En Proceso"</t>
    </r>
    <r>
      <rPr>
        <sz val="8"/>
        <color rgb="FF000000"/>
        <rFont val="Tahoma"/>
        <family val="2"/>
      </rPr>
      <t xml:space="preserve"> y se recomienda al área revisar lo formulado, así como las fechas de ejecución de manera que se dé cabal cumplimiento  lo suscrito.</t>
    </r>
  </si>
  <si>
    <r>
      <t xml:space="preserve">Reporte Digital: </t>
    </r>
    <r>
      <rPr>
        <sz val="8"/>
        <color theme="1"/>
        <rFont val="Tahoma"/>
        <family val="2"/>
      </rPr>
      <t xml:space="preserve">Para este cuatrimestre se diseñaron piezas gráficas con información muy puntual sobre la gestión institucional, se publicaron en redes sociales para informar a nuestras audiencias.
</t>
    </r>
    <r>
      <rPr>
        <b/>
        <sz val="8"/>
        <color theme="1"/>
        <rFont val="Tahoma"/>
        <family val="2"/>
      </rPr>
      <t>Análisis OCI:</t>
    </r>
    <r>
      <rPr>
        <sz val="8"/>
        <color theme="1"/>
        <rFont val="Tahoma"/>
        <family val="2"/>
      </rPr>
      <t xml:space="preserve"> Revisado el enlace de soportes entregado por el área, se observa una pieza con canales de atención al ciudadano, el cual no guarda relación con la actividad formulada, sin embargo en la revisión de los soportes cargados en el drive de soportes dispuestos por la Oficina de Control Interno se observa el documento “INFORME DE PUBLICACIONES RENDICIÓN DE CUENTA CAPITAL - Hoja 1” en el que se evidencian los enlaces publicados en redes como Instagram y Facebook con piezas comunicativas de la gestión del Canal en el marco de la rendición de cuentas. Dado lo anterior, se califica la acción como</t>
    </r>
    <r>
      <rPr>
        <b/>
        <sz val="8"/>
        <color theme="1"/>
        <rFont val="Tahoma"/>
        <family val="2"/>
      </rPr>
      <t xml:space="preserve"> "Terminada".</t>
    </r>
    <r>
      <rPr>
        <sz val="8"/>
        <color theme="1"/>
        <rFont val="Tahoma"/>
        <family val="2"/>
      </rPr>
      <t>.</t>
    </r>
  </si>
  <si>
    <r>
      <rPr>
        <b/>
        <sz val="8"/>
        <color theme="1"/>
        <rFont val="Tahoma"/>
        <family val="2"/>
      </rPr>
      <t xml:space="preserve">Reporte Planeación: </t>
    </r>
    <r>
      <rPr>
        <sz val="8"/>
        <color theme="1"/>
        <rFont val="Tahoma"/>
        <family val="2"/>
      </rPr>
      <t xml:space="preserve">La rendición de cuentas de Canal Capital para 2024 se realizó mediante un programa de televisión el 27 de abril, donde se analizaron y respondieron las inquietudes ciudadanas. Considerando la baja participación histórica en diálogos ciudadanos y procesos de rendición de cuentas, el programa destaco aquellos procesos más vinculados a la participación y el relacionamiento con la ciudadanía, buscando incentivar su involucramiento. Desde la perspectiva creativa del medio, se presentó un producto audiovisual ágil y con información concisa, que resaltó las inquietudes ciudadanas y se mantuvo atractivo para las audiencias del canal.
</t>
    </r>
    <r>
      <rPr>
        <b/>
        <sz val="8"/>
        <color theme="1"/>
        <rFont val="Tahoma"/>
        <family val="2"/>
      </rPr>
      <t xml:space="preserve">Análisis OCI: </t>
    </r>
    <r>
      <rPr>
        <sz val="8"/>
        <color theme="1"/>
        <rFont val="Tahoma"/>
        <family val="2"/>
      </rPr>
      <t xml:space="preserve">Se remitió el enlace de grabación de la rendición de cuentas de Capital realizada el pasado 27 de abril de 2025, la cual tuvo una duración de 36:14 minutos, la cual se encuentra disponible en el canal de YouTube de la entidad. Teniendo en cuenta el ejercicio adelantado, así como la fecha de terminación se califica como </t>
    </r>
    <r>
      <rPr>
        <b/>
        <sz val="8"/>
        <color theme="1"/>
        <rFont val="Tahoma"/>
        <family val="2"/>
      </rPr>
      <t>"Terminada Extemporánea"</t>
    </r>
    <r>
      <rPr>
        <sz val="8"/>
        <color theme="1"/>
        <rFont val="Tahoma"/>
        <family val="2"/>
      </rPr>
      <t xml:space="preserve">. </t>
    </r>
  </si>
  <si>
    <r>
      <t xml:space="preserve">Reporte Comunicaciones: </t>
    </r>
    <r>
      <rPr>
        <sz val="8"/>
        <color theme="1"/>
        <rFont val="Tahoma"/>
        <family val="2"/>
      </rPr>
      <t xml:space="preserve">Comunicaciones realizó una campaña interna de divulgación que tenía como objetivo invitar a consultar el resumen del Informe de Rendición de Cuentas 2024, a ser parte activa en los ejercicios de participación en los canales digitales y a seguir la Audiencia Pública de Rendición de Cuentas. Esto involucró acciones como el diseño del resumen del informe y las piezas gráficas, la publicación de una encuesta interna, nota en Intranet y al users relacionados con la Rendición, entre otras.  
</t>
    </r>
    <r>
      <rPr>
        <b/>
        <sz val="8"/>
        <color theme="1"/>
        <rFont val="Tahoma"/>
        <family val="2"/>
      </rPr>
      <t xml:space="preserve">Análisis OCI: </t>
    </r>
    <r>
      <rPr>
        <sz val="8"/>
        <color theme="1"/>
        <rFont val="Tahoma"/>
        <family val="2"/>
      </rPr>
      <t xml:space="preserve">Si bien se presentan soportes respecto a la jornada de rendición de cuentas, al igual que la invitación de la evaluación, no se observa la comunicación sobre </t>
    </r>
    <r>
      <rPr>
        <b/>
        <sz val="8"/>
        <color theme="1"/>
        <rFont val="Tahoma"/>
        <family val="2"/>
      </rPr>
      <t>"... el resultado de la rendición de cuentas"</t>
    </r>
    <r>
      <rPr>
        <sz val="8"/>
        <color theme="1"/>
        <rFont val="Tahoma"/>
        <family val="2"/>
      </rPr>
      <t xml:space="preserve">, por lo que se recomienda al área realizar la revisión de la formulación de la acción. Teniendo en cuenta la fecha de ejecución, así como lo analizado se califica la acción </t>
    </r>
    <r>
      <rPr>
        <b/>
        <sz val="8"/>
        <color theme="1"/>
        <rFont val="Tahoma"/>
        <family val="2"/>
      </rPr>
      <t>"Sin Iniciar"</t>
    </r>
    <r>
      <rPr>
        <sz val="8"/>
        <color theme="1"/>
        <rFont val="Tahoma"/>
        <family val="2"/>
      </rPr>
      <t>.</t>
    </r>
  </si>
  <si>
    <r>
      <t xml:space="preserve">Reporte At. Ciudadano: </t>
    </r>
    <r>
      <rPr>
        <sz val="8"/>
        <color theme="1"/>
        <rFont val="Tahoma"/>
        <family val="2"/>
      </rPr>
      <t xml:space="preserve">Se creo un formulario con Planeación para que la ciudadanía diligencie la evaluación de la rendición de cuentas, este ha sido difundido por redes sociales.
</t>
    </r>
    <r>
      <rPr>
        <b/>
        <sz val="8"/>
        <color theme="1"/>
        <rFont val="Tahoma"/>
        <family val="2"/>
      </rPr>
      <t xml:space="preserve">Análisis OCI: </t>
    </r>
    <r>
      <rPr>
        <sz val="8"/>
        <color theme="1"/>
        <rFont val="Tahoma"/>
        <family val="2"/>
      </rPr>
      <t xml:space="preserve">Se remite un enlace denominado "Evaluación Rendición de Cuentas Canal Capital 2025" en Google Forms; sin embargo, teniendo en cuenta que a la fecha de seguimiento se encuentra pendiente la entrega de soportes relacionados con la sistematización de resultados, se califica la acción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 xml:space="preserve">Se recomienda al área verificar la fecha de terminación. </t>
    </r>
  </si>
  <si>
    <r>
      <rPr>
        <b/>
        <sz val="8"/>
        <color theme="1"/>
        <rFont val="Tahoma"/>
        <family val="2"/>
      </rPr>
      <t xml:space="preserve">Reporte Planeación: </t>
    </r>
    <r>
      <rPr>
        <sz val="8"/>
        <color theme="1"/>
        <rFont val="Tahoma"/>
        <family val="2"/>
      </rPr>
      <t xml:space="preserve">Se anexa acta del Comité Sectorial de Gestión de desempeño de febrero, punto 8 del orden del día en el que se señala el acuerdo institucional sectorial sobre los espacios de Rendición de Cuentas 2024 que determinan la RdC individual. 
</t>
    </r>
    <r>
      <rPr>
        <b/>
        <sz val="8"/>
        <color theme="1"/>
        <rFont val="Tahoma"/>
        <family val="2"/>
      </rPr>
      <t xml:space="preserve">Análisis OCI: </t>
    </r>
    <r>
      <rPr>
        <sz val="8"/>
        <color theme="1"/>
        <rFont val="Tahoma"/>
        <family val="2"/>
      </rPr>
      <t xml:space="preserve">Se observa el acta de reunión del 24 de febrero de 2025 del comité sectorial en el cual se tomó la decisión de adelantar las jornadas de rendición de cuentas de manera individual. Por lo que Capital adelantó su rendición de cuentas el 27 de abril de 2025 con una duración de 36:14 minutos el cual se encuentra disponible en el canal de YouTube de Capital. Teniendo en cuenta lo anterior, así como la fecha de terminación se califica como </t>
    </r>
    <r>
      <rPr>
        <b/>
        <sz val="8"/>
        <color theme="1"/>
        <rFont val="Tahoma"/>
        <family val="2"/>
      </rPr>
      <t>"Terminada Extemporánea"</t>
    </r>
    <r>
      <rPr>
        <sz val="8"/>
        <color theme="1"/>
        <rFont val="Tahoma"/>
        <family val="2"/>
      </rPr>
      <t>.</t>
    </r>
  </si>
  <si>
    <t>Realización de 3 mesas técnicas en el marco de la implementación del Modelo de relacionamiento con el ciudadano</t>
  </si>
  <si>
    <r>
      <t xml:space="preserve">Reporte Planeación: </t>
    </r>
    <r>
      <rPr>
        <sz val="8"/>
        <color theme="1"/>
        <rFont val="Tahoma"/>
        <family val="2"/>
      </rPr>
      <t xml:space="preserve">Se realizó la una primera mesa técnica de Relacionamiento Ciudadano, el 5 de marzo de 2025 (se adjunta el acta).
</t>
    </r>
    <r>
      <rPr>
        <b/>
        <sz val="8"/>
        <color theme="1"/>
        <rFont val="Tahoma"/>
        <family val="2"/>
      </rPr>
      <t xml:space="preserve">Análisis OCI: </t>
    </r>
    <r>
      <rPr>
        <sz val="8"/>
        <color theme="1"/>
        <rFont val="Tahoma"/>
        <family val="2"/>
      </rPr>
      <t xml:space="preserve">Se observa el acta de reunión de </t>
    </r>
    <r>
      <rPr>
        <i/>
        <sz val="8"/>
        <color theme="1"/>
        <rFont val="Tahoma"/>
        <family val="2"/>
      </rPr>
      <t xml:space="preserve">"Aprobación del reglamento de la mesa técnica de apoyo y presentación del borrador de la estrategia de relacionamiento con la ciudadanía" </t>
    </r>
    <r>
      <rPr>
        <sz val="8"/>
        <color theme="1"/>
        <rFont val="Tahoma"/>
        <family val="2"/>
      </rPr>
      <t xml:space="preserve">del 5 de marzo de 2025, la cual no cuenta con la totalidad de firmas. Se recomienda al área verificar la información indicada, y dar continuidad a lo formulado. Teniendo en cuenta lo anterior, se califica la acción </t>
    </r>
    <r>
      <rPr>
        <b/>
        <sz val="8"/>
        <color theme="1"/>
        <rFont val="Tahoma"/>
        <family val="2"/>
      </rPr>
      <t>"En Proceso"</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</si>
  <si>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redes sociales.
</t>
    </r>
    <r>
      <rPr>
        <b/>
        <sz val="8"/>
        <color theme="1"/>
        <rFont val="Tahoma"/>
        <family val="2"/>
      </rPr>
      <t xml:space="preserve">Análisis OCI: </t>
    </r>
    <r>
      <rPr>
        <sz val="8"/>
        <color theme="1"/>
        <rFont val="Tahoma"/>
        <family val="2"/>
      </rPr>
      <t xml:space="preserve">Se remite enlace de publicaciones adelantadas por el área Digital, dentro del cual se observan piezas publicadas en Facebook y X respecto a los canales de comunicación dispuestos por Capital, teniendo en cuenta la fecha de terminación de la actividad, y, dado que se efectúa de manera constante se califica </t>
    </r>
    <r>
      <rPr>
        <b/>
        <sz val="8"/>
        <color theme="1"/>
        <rFont val="Tahoma"/>
        <family val="2"/>
      </rPr>
      <t>"En Proceso"</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</si>
  <si>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redes sociales.
</t>
    </r>
    <r>
      <rPr>
        <b/>
        <sz val="8"/>
        <color theme="1"/>
        <rFont val="Tahoma"/>
        <family val="2"/>
      </rPr>
      <t xml:space="preserve">Análisis OCI: </t>
    </r>
    <r>
      <rPr>
        <sz val="8"/>
        <color theme="1"/>
        <rFont val="Tahoma"/>
        <family val="2"/>
      </rPr>
      <t xml:space="preserve">Se remite enlace de publicaciones adelantadas por el área Digital, dentro del cual se observan piezas publicadas en Facebook y X respecto a los canales de denuncias por actos de corrupción con enfoque de género, teniendo en cuenta la fecha de terminación de la actividad, y, dado que se efectúa de manera constante se califica </t>
    </r>
    <r>
      <rPr>
        <b/>
        <sz val="8"/>
        <color theme="1"/>
        <rFont val="Tahoma"/>
        <family val="2"/>
      </rPr>
      <t>"En Proceso"</t>
    </r>
    <r>
      <rPr>
        <sz val="8"/>
        <color theme="1"/>
        <rFont val="Tahoma"/>
        <family val="2"/>
      </rPr>
      <t>.</t>
    </r>
  </si>
  <si>
    <r>
      <rPr>
        <b/>
        <sz val="8"/>
        <color rgb="FF000000"/>
        <rFont val="Tahoma"/>
        <family val="2"/>
      </rPr>
      <t xml:space="preserve">Reporte R. Humanos: </t>
    </r>
    <r>
      <rPr>
        <sz val="8"/>
        <color rgb="FF000000"/>
        <rFont val="Tahoma"/>
        <family val="2"/>
      </rPr>
      <t xml:space="preserve">El día 8 de abril se llevó a cabo la capacitación “Habilidades para el servicio – Conoce y conecta con la ciudadanía”, orientada por la Dirección Distrital de Calidad del Servicio. A esta jornada fueron invitados de manera prioritaria los funcionarios encargados de la atención a la ciudadanía, así como el resto de colaboradores de la entidad a través de una invitación masiva.
</t>
    </r>
    <r>
      <rPr>
        <b/>
        <sz val="8"/>
        <color rgb="FF000000"/>
        <rFont val="Tahoma"/>
        <family val="2"/>
      </rPr>
      <t xml:space="preserve">Análisis OCI: </t>
    </r>
    <r>
      <rPr>
        <sz val="8"/>
        <color rgb="FF000000"/>
        <rFont val="Tahoma"/>
        <family val="2"/>
      </rPr>
      <t xml:space="preserve">Se observa el correo y citación de la jornada para asistencia en temas relacionado con el servicio al ciudadano; sin embargo, no se evidencian temas en materia de relacionamiento con el ciudadano, para lo cual se deberá tener en cuenta la conformación de la mesa técnica de relacionamiento con el ciudadano para el desarrollo de la jornada programada. Teniendo en cuenta lo anterior, así como la fecha de ejecución se califica la acción </t>
    </r>
    <r>
      <rPr>
        <b/>
        <sz val="8"/>
        <color rgb="FF000000"/>
        <rFont val="Tahoma"/>
        <family val="2"/>
      </rPr>
      <t>"En Proceso"</t>
    </r>
    <r>
      <rPr>
        <sz val="8"/>
        <color rgb="FF000000"/>
        <rFont val="Tahoma"/>
        <family val="2"/>
      </rPr>
      <t xml:space="preserve"> y se recomienda al área verificar el análisis para adelantar lo faltante. </t>
    </r>
  </si>
  <si>
    <r>
      <t xml:space="preserve">Reporte At. Ciudadano: </t>
    </r>
    <r>
      <rPr>
        <sz val="8"/>
        <color theme="1"/>
        <rFont val="Tahoma"/>
        <family val="2"/>
      </rPr>
      <t xml:space="preserve">Se actualizó y publicó la carta de trato digno el 14 de marzo de 2025. 
</t>
    </r>
    <r>
      <rPr>
        <b/>
        <sz val="8"/>
        <color theme="1"/>
        <rFont val="Tahoma"/>
        <family val="2"/>
      </rPr>
      <t xml:space="preserve">Análisis OCI: </t>
    </r>
    <r>
      <rPr>
        <sz val="8"/>
        <color theme="1"/>
        <rFont val="Tahoma"/>
        <family val="2"/>
      </rPr>
      <t xml:space="preserve">Se observa dentro de los soportes remitidos el trámite adelantado con el área Digital sobre la carta de trato digno, con publicación del 14 de marzo de 2025 en la página web de Capital. Teniendo en cuenta lo anterior, así como las acciones formuladas, se califica como </t>
    </r>
    <r>
      <rPr>
        <b/>
        <sz val="8"/>
        <color theme="1"/>
        <rFont val="Tahoma"/>
        <family val="2"/>
      </rPr>
      <t>"Terminada"</t>
    </r>
    <r>
      <rPr>
        <sz val="8"/>
        <color theme="1"/>
        <rFont val="Tahoma"/>
        <family val="2"/>
      </rPr>
      <t>.</t>
    </r>
  </si>
  <si>
    <r>
      <t xml:space="preserve">Reporte At. Ciudadano: </t>
    </r>
    <r>
      <rPr>
        <sz val="8"/>
        <color theme="1"/>
        <rFont val="Tahoma"/>
        <family val="2"/>
      </rPr>
      <t xml:space="preserve">Se realizó y publicó en enero el informe de satisfacción de los usuarios. 
</t>
    </r>
    <r>
      <rPr>
        <b/>
        <sz val="8"/>
        <color theme="1"/>
        <rFont val="Tahoma"/>
        <family val="2"/>
      </rPr>
      <t xml:space="preserve">Análisis OCI: </t>
    </r>
    <r>
      <rPr>
        <sz val="8"/>
        <color theme="1"/>
        <rFont val="Tahoma"/>
        <family val="2"/>
      </rPr>
      <t xml:space="preserve">Se remite el informe consolidado de la vigencia 2024 (segundo semestre); sin embargo, teniendo en cuenta que el Programa de Transparencia y Ética Pública se formula para la ejecución de acciones de la vigencia, es importante revisar la acción con el fin de que la misma desarrolle presentar los soportes del informe correspondiente al periodo Enero - Junio (Seguimiento agosto), y del periodo Julio - Diciembre (Seguimiento enero / Corte 2025). Teniendo en cuenta lo anterior, se califica la acción </t>
    </r>
    <r>
      <rPr>
        <b/>
        <sz val="8"/>
        <color theme="1"/>
        <rFont val="Tahoma"/>
        <family val="2"/>
      </rPr>
      <t>"En proceso"</t>
    </r>
    <r>
      <rPr>
        <sz val="8"/>
        <color theme="1"/>
        <rFont val="Tahoma"/>
        <family val="2"/>
      </rPr>
      <t xml:space="preserve"> y se recomienda al área adelantar las acciones correspondientes [modificación de la fecha de terminación], de conformidad con lo suscrito. </t>
    </r>
  </si>
  <si>
    <r>
      <t xml:space="preserve">Reporte Planeación: </t>
    </r>
    <r>
      <rPr>
        <sz val="8"/>
        <color theme="1"/>
        <rFont val="Tahoma"/>
        <family val="2"/>
      </rPr>
      <t xml:space="preserve">Se encuentra en revisión la caracterización de usuarios desde el prime trimestre de 2025, se han alentado reuniones con el equipo eureka.
</t>
    </r>
    <r>
      <rPr>
        <b/>
        <sz val="8"/>
        <color theme="1"/>
        <rFont val="Tahoma"/>
        <family val="2"/>
      </rPr>
      <t xml:space="preserve">Análisis OCI: </t>
    </r>
    <r>
      <rPr>
        <sz val="8"/>
        <color theme="1"/>
        <rFont val="Tahoma"/>
        <family val="2"/>
      </rPr>
      <t xml:space="preserve">Se observa un acta de reunión del 8 de enero de 2025 con el tema </t>
    </r>
    <r>
      <rPr>
        <i/>
        <sz val="8"/>
        <color theme="1"/>
        <rFont val="Tahoma"/>
        <family val="2"/>
      </rPr>
      <t>"Revisar desde esta área de la Dirección Operativa, específicamente con el equipo de EUREKA la inclusión de una nueva categoría de NNA para la herramienta de recolección de información para la caracterización de usuarios de Canal Capital"</t>
    </r>
    <r>
      <rPr>
        <sz val="8"/>
        <color theme="1"/>
        <rFont val="Tahoma"/>
        <family val="2"/>
      </rPr>
      <t xml:space="preserve">; sin embargo, dado que la acción iniciaba en marzo, se reconoce el avance y se califica la acción </t>
    </r>
    <r>
      <rPr>
        <b/>
        <sz val="8"/>
        <color theme="1"/>
        <rFont val="Tahoma"/>
        <family val="2"/>
      </rPr>
      <t xml:space="preserve">"Sin Iniciar". </t>
    </r>
    <r>
      <rPr>
        <sz val="8"/>
        <color theme="1"/>
        <rFont val="Tahoma"/>
        <family val="2"/>
      </rPr>
      <t xml:space="preserve">Se recomienda al área verificar las acciones formuladas con le fin de dar cabal cumplimiento a lo indicado. </t>
    </r>
  </si>
  <si>
    <r>
      <t xml:space="preserve">Reporte At. Ciudadano: </t>
    </r>
    <r>
      <rPr>
        <sz val="8"/>
        <color theme="1"/>
        <rFont val="Tahoma"/>
        <family val="2"/>
      </rPr>
      <t xml:space="preserve">Se han publicado los informes de PQRS de enero a abril.
</t>
    </r>
    <r>
      <rPr>
        <b/>
        <sz val="8"/>
        <color theme="1"/>
        <rFont val="Tahoma"/>
        <family val="2"/>
      </rPr>
      <t xml:space="preserve">Análisis OCI: </t>
    </r>
    <r>
      <rPr>
        <sz val="8"/>
        <color theme="1"/>
        <rFont val="Tahoma"/>
        <family val="2"/>
      </rPr>
      <t xml:space="preserve">Se remite el enlace de la página web en la cual se publican los informes mensuales, observando que se ha adelantando la publicación de cuatro (4) informes correspondientes a enero, febrero, marzo y abril de 2025. Teniendo en cuenta lo anterior, se califica la acción </t>
    </r>
    <r>
      <rPr>
        <b/>
        <sz val="8"/>
        <color theme="1"/>
        <rFont val="Tahoma"/>
        <family val="2"/>
      </rPr>
      <t>"En Proceso"</t>
    </r>
    <r>
      <rPr>
        <sz val="8"/>
        <color theme="1"/>
        <rFont val="Tahoma"/>
        <family val="2"/>
      </rPr>
      <t xml:space="preserve">. </t>
    </r>
  </si>
  <si>
    <r>
      <t xml:space="preserve">Reporte At. Ciudadano: </t>
    </r>
    <r>
      <rPr>
        <sz val="8"/>
        <color theme="1"/>
        <rFont val="Tahoma"/>
        <family val="2"/>
      </rPr>
      <t xml:space="preserve">Se formuló la estrategia de racionalización de trámites en enero. En marzo se realizó corrección de acuerdo a mesa de trabajo realizada con Función Pública, se creó el cronograma de implementación y se vienen realizando las actividades acorde a los tiempos definidos en el mismo.
</t>
    </r>
    <r>
      <rPr>
        <b/>
        <sz val="8"/>
        <color theme="1"/>
        <rFont val="Tahoma"/>
        <family val="2"/>
      </rPr>
      <t xml:space="preserve">Análisis OCI: </t>
    </r>
    <r>
      <rPr>
        <sz val="8"/>
        <color theme="1"/>
        <rFont val="Tahoma"/>
        <family val="2"/>
      </rPr>
      <t>Se observa la carpeta de consolidación de las etapas de la Estrategia de Racionalización de Trámites, se observa que:
1. Las actas de la etapa de planificación del 30 de enero de 2025 menciona la justificación de no formulación de dicha estrategia, lo que es inconsistente con lo mencionado en el reporte del área. 
2. En el anexo 4.1. del presente programa se indica que "...la entidad no registra estrategia de racionalización para esta vigencia", lo cual se encuentra en contravía de lo mencionado por el área. 
3.Se identifica que se está haciendo uso de la plataforma SUIT con el usuario de un funcionario retirado, lo cual incumple las políticas de operación de usuarios de la plataforma SUIT. 
4. Se adelantó la validación de la formulación de la estrategia en la plataforma del SUIT evidenciando que se adelantó la formulación en marzo de 2025.
De manera adicional, para el primer seguimiento efectuado de la estrategia se remitieron soportes que derivan en la actualización de las actividades y del anexo del presente programa, lo cual no se ha efectuado, ni se han incluido los soportes de cronograma, estrategia, entre otros que permitan observar la ejecución de lo formulado, por lo que se recomienda al área que adelante lo correspondiente. Dado lo indicado, se califica la acción como</t>
    </r>
    <r>
      <rPr>
        <b/>
        <sz val="8"/>
        <color theme="1"/>
        <rFont val="Tahoma"/>
        <family val="2"/>
      </rPr>
      <t xml:space="preserve"> "En Proceso".</t>
    </r>
  </si>
  <si>
    <t xml:space="preserve">Actualizar el documento de Lineamientos para publicación de información en la sede electrónica de la entidad en el marco de la transparencia activa. </t>
  </si>
  <si>
    <t>Gestionar espacios de trabajo colaborativo que incluya la participación activa de la ciudadanía infantil en la Co-creación de contenidos para estas audiencias.</t>
  </si>
  <si>
    <r>
      <t xml:space="preserve">Reporte D. Operativa: </t>
    </r>
    <r>
      <rPr>
        <sz val="8"/>
        <color theme="1"/>
        <rFont val="Tahoma"/>
        <family val="2"/>
      </rPr>
      <t xml:space="preserve">A la fecha no se han adelantado Gestionar espacios de trabajo colaborativo que incluya la participación activa de la ciudadanía infantil en la Co-creación de contenidos para estas audiencias, se están definiendo mesas para documentar el procedimiento.
</t>
    </r>
    <r>
      <rPr>
        <b/>
        <sz val="8"/>
        <color theme="1"/>
        <rFont val="Tahoma"/>
        <family val="2"/>
      </rPr>
      <t xml:space="preserve">Análisis OCI: </t>
    </r>
    <r>
      <rPr>
        <sz val="8"/>
        <color theme="1"/>
        <rFont val="Tahoma"/>
        <family val="2"/>
      </rPr>
      <t>De acuerdo con lo reportado sobre las actividades formuladas en el Programa de Transparencia y Ética Pública - PTEP para el primer corte de la vigencia, se califica como</t>
    </r>
    <r>
      <rPr>
        <b/>
        <sz val="8"/>
        <color theme="1"/>
        <rFont val="Tahoma"/>
        <family val="2"/>
      </rPr>
      <t xml:space="preserve"> "Sin Iniciar" </t>
    </r>
    <r>
      <rPr>
        <sz val="8"/>
        <color theme="1"/>
        <rFont val="Tahoma"/>
        <family val="2"/>
      </rPr>
      <t>y se recomienda al área efectuar las actividades formuladas.</t>
    </r>
    <r>
      <rPr>
        <b/>
        <sz val="8"/>
        <color theme="1"/>
        <rFont val="Tahoma"/>
        <family val="2"/>
      </rPr>
      <t xml:space="preserve"> </t>
    </r>
  </si>
  <si>
    <r>
      <t xml:space="preserve">Reporte Planeación: </t>
    </r>
    <r>
      <rPr>
        <sz val="8"/>
        <color theme="1"/>
        <rFont val="Tahoma"/>
        <family val="2"/>
      </rPr>
      <t xml:space="preserve">Hasta la fecha la SCRD ha citado un primer Comité Sectorial de Gestión del conocimiento el 30 de abril de 2025,  al cual se habían remitido previamente propuestas para el Plan anual de investigaciones, también se postuló una propuesta con dos instrumentos de investigación para Canal Capital se anexa evidencia de participación. 
</t>
    </r>
    <r>
      <rPr>
        <b/>
        <sz val="8"/>
        <color theme="1"/>
        <rFont val="Tahoma"/>
        <family val="2"/>
      </rPr>
      <t xml:space="preserve">Análisis OCI: </t>
    </r>
    <r>
      <rPr>
        <sz val="8"/>
        <color theme="1"/>
        <rFont val="Tahoma"/>
        <family val="2"/>
      </rPr>
      <t xml:space="preserve">Se observa la presentación del 30 de abril de 2025 del Comité de Gestión del Conocimiento Cultural (no se remite soporte de listado como se menciona), por lo que dados los plazos de ejecución se califica la actividad </t>
    </r>
    <r>
      <rPr>
        <b/>
        <sz val="8"/>
        <color theme="1"/>
        <rFont val="Tahoma"/>
        <family val="2"/>
      </rPr>
      <t>"En Proceso"</t>
    </r>
    <r>
      <rPr>
        <sz val="8"/>
        <color theme="1"/>
        <rFont val="Tahoma"/>
        <family val="2"/>
      </rPr>
      <t xml:space="preserve">. </t>
    </r>
  </si>
  <si>
    <t>Publicar el  plan de Gestión de la Integridad actualizado en coherencia con la política de integridad de la dimensión del talento humano del Modelo Integrado de Planeación y Gestión - MIPG.</t>
  </si>
  <si>
    <r>
      <rPr>
        <b/>
        <sz val="8"/>
        <color rgb="FF000000"/>
        <rFont val="Tahoma"/>
        <family val="2"/>
      </rPr>
      <t xml:space="preserve">Reporte R. Humano: </t>
    </r>
    <r>
      <rPr>
        <sz val="8"/>
        <color rgb="FF000000"/>
        <rFont val="Tahoma"/>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Tahoma"/>
        <family val="2"/>
      </rPr>
      <t xml:space="preserve">Análisis OCI: </t>
    </r>
    <r>
      <rPr>
        <sz val="8"/>
        <color rgb="FF000000"/>
        <rFont val="Tahoma"/>
        <family val="2"/>
      </rPr>
      <t xml:space="preserve">Se remiten los soportes de publicación del programa de integridad del área, para el cual se tienen en cuenta las fechas de publicación en la intranet y correo de socialización del 30 de abril de 2025, teniendo en cuenta las fechas de ejecución no se tiene en cuenta la ubicación de la página web cuya fecha es del 29 de enero de 2025. Se recomienda al área tener en cuenta lo formulado para la ejecución por parte de los responsables. Teniendo en cuenta lo indicado, se califica la acción como </t>
    </r>
    <r>
      <rPr>
        <b/>
        <sz val="8"/>
        <color rgb="FF000000"/>
        <rFont val="Tahoma"/>
        <family val="2"/>
      </rPr>
      <t>"Terminada"</t>
    </r>
    <r>
      <rPr>
        <sz val="8"/>
        <color rgb="FF000000"/>
        <rFont val="Tahoma"/>
        <family val="2"/>
      </rPr>
      <t>.</t>
    </r>
  </si>
  <si>
    <r>
      <rPr>
        <b/>
        <sz val="8"/>
        <color rgb="FF000000"/>
        <rFont val="Tahoma"/>
        <family val="2"/>
      </rPr>
      <t xml:space="preserve">Reporte R. Humanos: </t>
    </r>
    <r>
      <rPr>
        <sz val="8"/>
        <color rgb="FF000000"/>
        <rFont val="Tahoma"/>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Tahoma"/>
        <family val="2"/>
      </rPr>
      <t xml:space="preserve">Análisis OCI: </t>
    </r>
    <r>
      <rPr>
        <sz val="8"/>
        <color rgb="FF000000"/>
        <rFont val="Tahoma"/>
        <family val="2"/>
      </rPr>
      <t xml:space="preserve">Se remiten soportes de la ejecución de la jornada de capacitación sobre Rendición de Cuentas del 23 de abril de 2024, a pesar de que se menciona en la norma el tema de Veedurías Ciudadanas, no se observa mayor información que corresponda de manera específica al tema formulado en la acción. Por lo que la actividad se califica </t>
    </r>
    <r>
      <rPr>
        <b/>
        <sz val="8"/>
        <color rgb="FF000000"/>
        <rFont val="Tahoma"/>
        <family val="2"/>
      </rPr>
      <t>"En Proceso"</t>
    </r>
    <r>
      <rPr>
        <sz val="8"/>
        <color rgb="FF000000"/>
        <rFont val="Tahoma"/>
        <family val="2"/>
      </rPr>
      <t xml:space="preserve"> y se recomienda al área verificar lo formulado con el fin de que se remitan los soportes correspondientes. </t>
    </r>
  </si>
  <si>
    <r>
      <rPr>
        <b/>
        <sz val="8"/>
        <color rgb="FF000000"/>
        <rFont val="Tahoma"/>
        <family val="2"/>
      </rPr>
      <t xml:space="preserve">Reporte R. Humanos: </t>
    </r>
    <r>
      <rPr>
        <sz val="8"/>
        <color rgb="FF000000"/>
        <rFont val="Tahoma"/>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Tahoma"/>
        <family val="2"/>
      </rPr>
      <t xml:space="preserve">Análisis OCI: </t>
    </r>
    <r>
      <rPr>
        <sz val="8"/>
        <color rgb="FF000000"/>
        <rFont val="Tahoma"/>
        <family val="2"/>
      </rPr>
      <t>Teniendo en cuenta lo reportado por el área no se observa coherencia entre lo formulado y lo reportado, ya que la acción indica de manera clara "</t>
    </r>
    <r>
      <rPr>
        <i/>
        <sz val="8"/>
        <color rgb="FF000000"/>
        <rFont val="Tahoma"/>
        <family val="2"/>
      </rPr>
      <t>Llevar a cabo c</t>
    </r>
    <r>
      <rPr>
        <b/>
        <i/>
        <sz val="8"/>
        <color rgb="FF000000"/>
        <rFont val="Tahoma"/>
        <family val="2"/>
      </rPr>
      <t>apacitaciones relacionadas con la prevención de soborno y fraude</t>
    </r>
    <r>
      <rPr>
        <i/>
        <sz val="8"/>
        <color rgb="FF000000"/>
        <rFont val="Tahoma"/>
        <family val="2"/>
      </rPr>
      <t xml:space="preserve">" </t>
    </r>
    <r>
      <rPr>
        <sz val="8"/>
        <color rgb="FF000000"/>
        <rFont val="Tahoma"/>
        <family val="2"/>
      </rPr>
      <t xml:space="preserve">(Negrilla fuera de texto), y se reporta por el área la comunicación de socialización de la Política de Transparencia por lo que se recomienda al área revisar lo formulado y dar cabal cumplimiento. Dado lo anterior, se califica la acción </t>
    </r>
    <r>
      <rPr>
        <b/>
        <sz val="8"/>
        <color rgb="FF000000"/>
        <rFont val="Tahoma"/>
        <family val="2"/>
      </rPr>
      <t>"Sin Iniciar"</t>
    </r>
    <r>
      <rPr>
        <sz val="8"/>
        <color rgb="FF000000"/>
        <rFont val="Tahoma"/>
        <family val="2"/>
      </rPr>
      <t>.</t>
    </r>
  </si>
  <si>
    <t xml:space="preserve"> Socializar piezas graficas al interior de la entidad sobre soborno y fraude </t>
  </si>
  <si>
    <r>
      <t xml:space="preserve">Reporte Planeación: </t>
    </r>
    <r>
      <rPr>
        <sz val="8"/>
        <color theme="1"/>
        <rFont val="Tahoma"/>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Tahoma"/>
        <family val="2"/>
      </rPr>
      <t xml:space="preserve">Análisis OCI: </t>
    </r>
    <r>
      <rPr>
        <sz val="8"/>
        <color theme="1"/>
        <rFont val="Tahoma"/>
        <family val="2"/>
      </rPr>
      <t xml:space="preserve">Se observan cinco (5) matrices de riesgos actualizados, adicionalmente la carpeta de la Dirección Operativa; sin embargo, estas no cuentan con fecha de actualización por lo que se recomienda incluir en las faltantes y ajustar lo pertinente. Teniendo en cuenta lo anterior, se califica la acción </t>
    </r>
    <r>
      <rPr>
        <b/>
        <sz val="8"/>
        <color theme="1"/>
        <rFont val="Tahoma"/>
        <family val="2"/>
      </rPr>
      <t>"En Proceso"</t>
    </r>
    <r>
      <rPr>
        <sz val="8"/>
        <color theme="1"/>
        <rFont val="Tahoma"/>
        <family val="2"/>
      </rPr>
      <t>.</t>
    </r>
  </si>
  <si>
    <r>
      <t xml:space="preserve">Reporte Planeación: </t>
    </r>
    <r>
      <rPr>
        <sz val="8"/>
        <color theme="1"/>
        <rFont val="Tahoma"/>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Tahoma"/>
        <family val="2"/>
      </rPr>
      <t xml:space="preserve">Análisis OCI: </t>
    </r>
    <r>
      <rPr>
        <sz val="8"/>
        <color theme="1"/>
        <rFont val="Tahoma"/>
        <family val="2"/>
      </rPr>
      <t xml:space="preserve">Se observan cinco (5) matrices de riesgos actualizados, adicionalmente la carpeta de la Dirección Operativa; sin embargo, estas no cuentan con fecha de actualización por lo que se recomienda incluir en las faltantes y ajustar lo pertinente. De igual manera, no se observa la publicación de estas en la página web de la entidad. Teniendo en cuenta lo anterior, se califica la acción </t>
    </r>
    <r>
      <rPr>
        <b/>
        <sz val="8"/>
        <color theme="1"/>
        <rFont val="Tahoma"/>
        <family val="2"/>
      </rPr>
      <t>"En Proceso"</t>
    </r>
    <r>
      <rPr>
        <sz val="8"/>
        <color theme="1"/>
        <rFont val="Tahoma"/>
        <family val="2"/>
      </rPr>
      <t>.</t>
    </r>
  </si>
  <si>
    <t>1. Evidencia o crreo de entrega reunión
2. correo Laura de retroalim
3. evidencia reunión 05/05
4. Enlace evidencia: https://drive.google.com/drive/folders/1BF6O40V8I8YYUJUofqVXjLC8OL1y28J1?usp=share_link"</t>
  </si>
  <si>
    <r>
      <t xml:space="preserve">Reporte Planeación: </t>
    </r>
    <r>
      <rPr>
        <sz val="8"/>
        <color theme="1"/>
        <rFont val="Tahoma"/>
        <family val="2"/>
      </rPr>
      <t xml:space="preserve">Se proporcionaron los insumos necesarios al consultor contratado entre noviembre de 2024 y enero de 2025,  para desarrollar los controles, incluyendo la matriz de riesgos institucional. Se retroalimentó el borrador del diagnóstico y se llevó a cabo una sesión de trabajo el 6 de mayo con el área jurídica para precisar este documento, que servirá como base para el desarrollo del SARLAFT.
</t>
    </r>
    <r>
      <rPr>
        <b/>
        <sz val="8"/>
        <color theme="1"/>
        <rFont val="Tahoma"/>
        <family val="2"/>
      </rPr>
      <t xml:space="preserve">Análisis OCI: </t>
    </r>
    <r>
      <rPr>
        <sz val="8"/>
        <color theme="1"/>
        <rFont val="Tahoma"/>
        <family val="2"/>
      </rPr>
      <t xml:space="preserve">Se adelantó una reunión del 5 de marzo, así como revisión del documento de diagnóstico del SARLAFT; sin embargo, a la fecha no se cuenta con la identificación formulada en el presente Programa. Teniendo en cuenta lo anterior, se califica la acción </t>
    </r>
    <r>
      <rPr>
        <b/>
        <sz val="8"/>
        <color theme="1"/>
        <rFont val="Tahoma"/>
        <family val="2"/>
      </rPr>
      <t>"Sin Iniciar"</t>
    </r>
    <r>
      <rPr>
        <sz val="8"/>
        <color theme="1"/>
        <rFont val="Tahoma"/>
        <family val="2"/>
      </rPr>
      <t xml:space="preserve"> y se recomienda al área efectuar lo formulado.</t>
    </r>
  </si>
  <si>
    <r>
      <t xml:space="preserve">Reporte Planeación: </t>
    </r>
    <r>
      <rPr>
        <sz val="8"/>
        <color theme="1"/>
        <rFont val="Tahoma"/>
        <family val="2"/>
      </rPr>
      <t xml:space="preserve">Se adjunta Acta del CIGD (1ra sesión 2025) donde se socializó el PTEP Versión 0.
</t>
    </r>
    <r>
      <rPr>
        <b/>
        <sz val="8"/>
        <color theme="1"/>
        <rFont val="Tahoma"/>
        <family val="2"/>
      </rPr>
      <t xml:space="preserve">Análisis OCI: </t>
    </r>
    <r>
      <rPr>
        <sz val="8"/>
        <color theme="1"/>
        <rFont val="Tahoma"/>
        <family val="2"/>
      </rPr>
      <t xml:space="preserve">Se relaciona en el soporte el programa de transparencia y ética pública - PTEP en la versión 0 con fecha de publicación del 22 de enero de 2025 (no se remite el acta indicada en el reporte). De igual manera no se cuenta con publicación del acta del CIGD en la intranet para la respectiva consulta. Teniendo en cuenta lo formulado,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</si>
  <si>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Se adjuntan las versiones.
</t>
    </r>
    <r>
      <rPr>
        <b/>
        <sz val="8"/>
        <color theme="1"/>
        <rFont val="Tahoma"/>
        <family val="2"/>
      </rPr>
      <t xml:space="preserve">Análisis OCI: </t>
    </r>
    <r>
      <rPr>
        <sz val="8"/>
        <color theme="1"/>
        <rFont val="Tahoma"/>
        <family val="2"/>
      </rPr>
      <t xml:space="preserve">Se verifica la información entregada observando que la versión 1 del PTEP fue publicado con fecha del 31 de enero de 2025, así como la publicación de la matriz de riesgos de corrupción en la versión 1 con fecha del 30 de abril de 2025; sin embargo, la versión cuenta con riesgos cuyo plan de acción finalizaba se desarrolla en la 2024, lo que permite inferir que el ejercicio formulado no se adelantó de manera integral al interior de la entidad. Por lo anterior, el área deberá revisar y adelantar lo correspondiente con el fin de dar cabal cumplimiento a lo programado. Teniendo en cuenta lo anterior, así como la fecha de terminación se califica </t>
    </r>
    <r>
      <rPr>
        <b/>
        <sz val="8"/>
        <color theme="1"/>
        <rFont val="Tahoma"/>
        <family val="2"/>
      </rPr>
      <t>"Incumplida"</t>
    </r>
    <r>
      <rPr>
        <sz val="8"/>
        <color theme="1"/>
        <rFont val="Tahoma"/>
        <family val="2"/>
      </rPr>
      <t>.</t>
    </r>
  </si>
  <si>
    <t>1. Documento denominado diagnostico
2.  Documento denominado proyección hoja de ruta</t>
  </si>
  <si>
    <r>
      <rPr>
        <b/>
        <sz val="8"/>
        <color theme="1"/>
        <rFont val="Tahoma"/>
        <family val="2"/>
      </rPr>
      <t xml:space="preserve">Reporte área: </t>
    </r>
    <r>
      <rPr>
        <sz val="8"/>
        <color theme="1"/>
        <rFont val="Tahoma"/>
        <family val="2"/>
      </rPr>
      <t xml:space="preserve">Se realiza la formulación de un plan de trabajo del sistema de administración de riesgo de lavado de activos y financiación del terrorismo de canal capital, donde se contemplan: 1.Estructura organizacional y misionalidad de canal capital, 2.Cumplimiento normativo, 3.Procedimientos asociados a la gestión Sarlaft, 4.Evaluación de riesgos asociados a la/ft al interior de canal, 5.Seguimiento y control interno, 6.Concientización – apropiación. Con relación a lo anterior se esta elaborando un documento denominado hoja de ruta el cual se encuentra en edición constante por parte de las áreas involucradas.
</t>
    </r>
    <r>
      <rPr>
        <b/>
        <sz val="8"/>
        <color theme="1"/>
        <rFont val="Tahoma"/>
        <family val="2"/>
      </rPr>
      <t xml:space="preserve">Análisis OCI: </t>
    </r>
    <r>
      <rPr>
        <sz val="8"/>
        <color theme="1"/>
        <rFont val="Tahoma"/>
        <family val="2"/>
      </rPr>
      <t xml:space="preserve">Se remiten dos (2) documentos en archivo editable denominados diagnóstico y proyección hoja de ruta, los cuales cuentan con el mismo contenido, no se identifican responsables claros, fechas de ejecución, actividades específicas, recursos u otros que hacen parte de una hoja de ruta. Por lo anterior, se recomienda al área revisar las actividades formuladas, así como las fechas de ejecución, por lo indicado, se califica la acción </t>
    </r>
    <r>
      <rPr>
        <b/>
        <sz val="8"/>
        <color theme="1"/>
        <rFont val="Tahoma"/>
        <family val="2"/>
      </rPr>
      <t>"Sin Iniciar"</t>
    </r>
    <r>
      <rPr>
        <sz val="8"/>
        <color theme="1"/>
        <rFont val="Tahoma"/>
        <family val="2"/>
      </rPr>
      <t>.</t>
    </r>
  </si>
  <si>
    <t xml:space="preserve">Un (1) correo de socialización del plan de trabajo de la debida diligencia </t>
  </si>
  <si>
    <t>1. Acta de socialización de avances y compromisos  10 de enero de 2025</t>
  </si>
  <si>
    <r>
      <t xml:space="preserve">Reporte área: </t>
    </r>
    <r>
      <rPr>
        <sz val="8"/>
        <color theme="1"/>
        <rFont val="Tahoma"/>
        <family val="2"/>
      </rPr>
      <t xml:space="preserve">Previo a la socialización con los directivos involucrados en la materia de Sarlaft se adelantaron  mesas de trabajo correspondiente al avance y seguimiento del documento final que se denominara diagnostico. El pasado 10 de enero de 2025 se llevo acabo reunión avances y resultado en materia Sarlaft, con el área de planeación,  el cual se adjunta.
</t>
    </r>
    <r>
      <rPr>
        <b/>
        <sz val="8"/>
        <color theme="1"/>
        <rFont val="Tahoma"/>
        <family val="2"/>
      </rPr>
      <t xml:space="preserve">Análisis OCI: </t>
    </r>
    <r>
      <rPr>
        <sz val="8"/>
        <color theme="1"/>
        <rFont val="Tahoma"/>
        <family val="2"/>
      </rPr>
      <t xml:space="preserve">Se remite acta del 10 de enero de 2025 relacionada con los avances realizados en los temas asociados a SARLAFT entre Planeación y la persona contratada para implementación del SARLAFT. Dentro del soporte no se encuentra la socialización del plan de trabajo, ya que este no ha sido documentado, teniendo en cuenta lo mencionado en actividades previas sobre formulación de este en el marco de debida diligencia. Teniendo en cuenta lo anterior, se califica la acción </t>
    </r>
    <r>
      <rPr>
        <b/>
        <sz val="8"/>
        <color theme="1"/>
        <rFont val="Tahoma"/>
        <family val="2"/>
      </rPr>
      <t>"Sin Iniciar"</t>
    </r>
    <r>
      <rPr>
        <sz val="8"/>
        <color theme="1"/>
        <rFont val="Tahoma"/>
        <family val="2"/>
      </rPr>
      <t xml:space="preserve"> y se recomienda al área verificar las acciones formuladas de manera que se dé cabal cumplimiento a lo formulado. </t>
    </r>
  </si>
  <si>
    <r>
      <t xml:space="preserve">Orientar y recomendar la consulta a los socios de negocios contractuales, personas jurídica, la política integral de transparencia, una vez perfeccionado el contrato.
</t>
    </r>
    <r>
      <rPr>
        <b/>
        <sz val="8"/>
        <color theme="1"/>
        <rFont val="Tahoma"/>
        <family val="2"/>
      </rPr>
      <t>Nota:</t>
    </r>
    <r>
      <rPr>
        <sz val="8"/>
        <color theme="1"/>
        <rFont val="Tahoma"/>
        <family val="2"/>
      </rPr>
      <t xml:space="preserve"> aplica únicamente para personas naturales y jurídicas con las cuales Canal Capital tuviese algún tipo vínculo que le permitiese desarrollar su misionalidad, en razón de lo cual, serían todas  las personas naturales y  jurídicas con las cuales se suscribiese contratos. "</t>
    </r>
  </si>
  <si>
    <r>
      <t xml:space="preserve">Suministrar a los socios de negocios contractuales persona natural la política integral de transparencia, una vez perfeccionado el contrato.
</t>
    </r>
    <r>
      <rPr>
        <b/>
        <sz val="8"/>
        <color theme="1"/>
        <rFont val="Tahoma"/>
        <family val="2"/>
      </rPr>
      <t xml:space="preserve">Nota: </t>
    </r>
    <r>
      <rPr>
        <sz val="8"/>
        <color theme="1"/>
        <rFont val="Tahoma"/>
        <family val="2"/>
      </rPr>
      <t xml:space="preserve">aplica únicamente para personas naturales con las cuales Canal Capital tuviese algún tipo vínculo que le permitiese desarrollar su misionalidad, en razón de lo cual, serían todas las personas naturales con las cuales se suscribiese contratos. </t>
    </r>
  </si>
  <si>
    <r>
      <rPr>
        <b/>
        <sz val="8"/>
        <color rgb="FF000000"/>
        <rFont val="Tahoma"/>
        <family val="2"/>
      </rPr>
      <t xml:space="preserve">Reporte R. Humanos: </t>
    </r>
    <r>
      <rPr>
        <sz val="8"/>
        <color rgb="FF000000"/>
        <rFont val="Tahoma"/>
        <family val="2"/>
      </rPr>
      <t xml:space="preserve">Se realizó el envío masivo de la Política Integral de Transparencia y Acceso a la Información Pública de Canal Capital el día 13 de febrero del presente año.
</t>
    </r>
    <r>
      <rPr>
        <b/>
        <sz val="8"/>
        <color rgb="FF000000"/>
        <rFont val="Tahoma"/>
        <family val="2"/>
      </rPr>
      <t xml:space="preserve">Análisis OCI: </t>
    </r>
    <r>
      <rPr>
        <sz val="8"/>
        <color rgb="FF000000"/>
        <rFont val="Tahoma"/>
        <family val="2"/>
      </rPr>
      <t xml:space="preserve">Se remite por parte del área el correo de comunicación a los nuevos servidores y contratistas con los documentos relacionados con integridad y transparencia; sin embargo, dada la fecha de ejecución (inicio marzo de 2025) se tiene en cuenta el avance y se califica la acción </t>
    </r>
    <r>
      <rPr>
        <b/>
        <sz val="8"/>
        <color rgb="FF000000"/>
        <rFont val="Tahoma"/>
        <family val="2"/>
      </rPr>
      <t>"Sin Iniciar"</t>
    </r>
    <r>
      <rPr>
        <sz val="8"/>
        <color rgb="FF000000"/>
        <rFont val="Tahoma"/>
        <family val="2"/>
      </rPr>
      <t>, se recomienda al área verificar lo formulado para dar cabal cumplimiento en los plazos determinados.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</si>
</sst>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m/yyyy"/>
    <numFmt numFmtId="167" formatCode="d\.m"/>
  </numFmts>
  <fonts count="27" x14ac:knownFonts="1">
    <font>
      <sz val="11"/>
      <color theme="1"/>
      <name val="Aptos Narrow"/>
      <family val="2"/>
      <scheme val="minor"/>
    </font>
    <font>
      <sz val="11"/>
      <color theme="1"/>
      <name val="Aptos Narrow"/>
      <family val="2"/>
      <scheme val="minor"/>
    </font>
    <font>
      <b/>
      <sz val="10"/>
      <color theme="1"/>
      <name val="Calibri"/>
      <family val="2"/>
    </font>
    <font>
      <sz val="10"/>
      <name val="Times New Roman"/>
      <family val="1"/>
    </font>
    <font>
      <sz val="10"/>
      <color rgb="FF000000"/>
      <name val="Aptos Narrow"/>
      <family val="2"/>
      <scheme val="minor"/>
    </font>
    <font>
      <sz val="10"/>
      <color theme="1"/>
      <name val="Calibri"/>
      <family val="2"/>
    </font>
    <font>
      <b/>
      <sz val="12"/>
      <color rgb="FF333300"/>
      <name val="Calibri"/>
      <family val="2"/>
    </font>
    <font>
      <b/>
      <sz val="10"/>
      <color theme="1"/>
      <name val="Arial"/>
      <family val="2"/>
    </font>
    <font>
      <sz val="10"/>
      <color rgb="FF000000"/>
      <name val="Calibri"/>
      <family val="2"/>
    </font>
    <font>
      <b/>
      <u/>
      <sz val="10"/>
      <color theme="0"/>
      <name val="Calibri"/>
      <family val="2"/>
    </font>
    <font>
      <b/>
      <sz val="10"/>
      <color rgb="FF000000"/>
      <name val="Calibri"/>
      <family val="2"/>
    </font>
    <font>
      <b/>
      <sz val="10"/>
      <color rgb="FF333300"/>
      <name val="Calibri"/>
      <family val="2"/>
    </font>
    <font>
      <b/>
      <sz val="10"/>
      <color theme="1"/>
      <name val="Aptos Narrow"/>
      <family val="2"/>
      <scheme val="minor"/>
    </font>
    <font>
      <b/>
      <sz val="10"/>
      <color theme="1"/>
      <name val="Tahoma"/>
      <family val="2"/>
    </font>
    <font>
      <b/>
      <sz val="8"/>
      <color theme="0"/>
      <name val="Tahoma"/>
      <family val="2"/>
    </font>
    <font>
      <b/>
      <i/>
      <sz val="8"/>
      <color theme="1"/>
      <name val="Tahoma"/>
      <family val="2"/>
    </font>
    <font>
      <i/>
      <sz val="8"/>
      <color theme="1"/>
      <name val="Tahoma"/>
      <family val="2"/>
    </font>
    <font>
      <sz val="8"/>
      <color theme="1"/>
      <name val="Tahoma"/>
      <family val="2"/>
    </font>
    <font>
      <i/>
      <sz val="8"/>
      <color rgb="FFFF0000"/>
      <name val="Tahoma"/>
      <family val="2"/>
    </font>
    <font>
      <sz val="8"/>
      <color rgb="FF000000"/>
      <name val="Tahoma"/>
      <family val="2"/>
    </font>
    <font>
      <b/>
      <sz val="8"/>
      <color theme="1"/>
      <name val="Tahoma"/>
      <family val="2"/>
    </font>
    <font>
      <b/>
      <sz val="8"/>
      <color rgb="FF000000"/>
      <name val="Tahoma"/>
      <family val="2"/>
    </font>
    <font>
      <i/>
      <sz val="8"/>
      <color rgb="FF000000"/>
      <name val="Tahoma"/>
      <family val="2"/>
    </font>
    <font>
      <b/>
      <i/>
      <sz val="8"/>
      <color rgb="FF000000"/>
      <name val="Tahoma"/>
      <family val="2"/>
    </font>
    <font>
      <b/>
      <sz val="8"/>
      <color rgb="FFFFFFFF"/>
      <name val="Tahoma"/>
      <family val="2"/>
    </font>
    <font>
      <b/>
      <sz val="9"/>
      <color theme="1"/>
      <name val="Tahoma"/>
      <family val="2"/>
    </font>
    <font>
      <b/>
      <sz val="9"/>
      <color theme="0"/>
      <name val="Tahoma"/>
      <family val="2"/>
    </font>
  </fonts>
  <fills count="9">
    <fill>
      <patternFill patternType="none"/>
    </fill>
    <fill>
      <patternFill patternType="gray125"/>
    </fill>
    <fill>
      <patternFill patternType="solid">
        <fgColor rgb="FF422E76"/>
        <bgColor rgb="FF422E76"/>
      </patternFill>
    </fill>
    <fill>
      <patternFill patternType="solid">
        <fgColor theme="0"/>
        <bgColor theme="0"/>
      </patternFill>
    </fill>
    <fill>
      <patternFill patternType="solid">
        <fgColor rgb="FFFFFFFF"/>
        <bgColor rgb="FFFFFFFF"/>
      </patternFill>
    </fill>
    <fill>
      <patternFill patternType="solid">
        <fgColor theme="0"/>
        <bgColor rgb="FFFF0000"/>
      </patternFill>
    </fill>
    <fill>
      <patternFill patternType="solid">
        <fgColor rgb="FF24193F"/>
        <bgColor rgb="FF24193F"/>
      </patternFill>
    </fill>
    <fill>
      <patternFill patternType="solid">
        <fgColor rgb="FF006666"/>
        <bgColor indexed="64"/>
      </patternFill>
    </fill>
    <fill>
      <patternFill patternType="solid">
        <fgColor rgb="FFBFF0EF"/>
        <bgColor indexed="64"/>
      </patternFill>
    </fill>
  </fills>
  <borders count="36">
    <border>
      <left/>
      <right/>
      <top/>
      <bottom/>
      <diagonal/>
    </border>
    <border>
      <left style="medium">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123">
    <xf numFmtId="0" fontId="0" fillId="0" borderId="0" xfId="0"/>
    <xf numFmtId="0" fontId="5" fillId="0" borderId="0" xfId="2" applyFont="1" applyAlignment="1">
      <alignment horizontal="left"/>
    </xf>
    <xf numFmtId="0" fontId="4" fillId="0" borderId="0" xfId="2" applyAlignment="1">
      <alignment horizontal="left" vertical="top"/>
    </xf>
    <xf numFmtId="0" fontId="6" fillId="4" borderId="0" xfId="2" applyFont="1" applyFill="1" applyAlignment="1">
      <alignment horizontal="center" vertical="center" wrapText="1"/>
    </xf>
    <xf numFmtId="0" fontId="8" fillId="4" borderId="0" xfId="2" applyFont="1" applyFill="1" applyAlignment="1">
      <alignment horizontal="left" vertical="top" wrapText="1"/>
    </xf>
    <xf numFmtId="0" fontId="3" fillId="0" borderId="0" xfId="2" applyFont="1" applyAlignment="1">
      <alignment horizontal="left" vertical="top"/>
    </xf>
    <xf numFmtId="0" fontId="11" fillId="4" borderId="0" xfId="2" applyFont="1" applyFill="1" applyAlignment="1">
      <alignment horizontal="left" vertical="center" wrapText="1"/>
    </xf>
    <xf numFmtId="0" fontId="12" fillId="0" borderId="17"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8" fillId="0" borderId="0" xfId="2" applyFont="1" applyAlignment="1">
      <alignment horizontal="left" vertical="top"/>
    </xf>
    <xf numFmtId="0" fontId="5" fillId="0" borderId="22" xfId="2" applyFont="1" applyBorder="1" applyAlignment="1">
      <alignment vertical="center" wrapText="1"/>
    </xf>
    <xf numFmtId="0" fontId="5" fillId="0" borderId="23" xfId="2" applyFont="1" applyBorder="1" applyAlignment="1">
      <alignment vertical="center" wrapText="1"/>
    </xf>
    <xf numFmtId="0" fontId="5" fillId="0" borderId="23" xfId="2" applyFont="1" applyBorder="1" applyAlignment="1">
      <alignment horizontal="center" vertical="center" wrapText="1"/>
    </xf>
    <xf numFmtId="0" fontId="5" fillId="0" borderId="24" xfId="2" applyFont="1" applyBorder="1" applyAlignment="1">
      <alignment horizontal="center" vertical="center" wrapText="1"/>
    </xf>
    <xf numFmtId="0" fontId="8" fillId="0" borderId="0" xfId="2" applyFont="1" applyAlignment="1">
      <alignment horizontal="left" vertical="center"/>
    </xf>
    <xf numFmtId="0" fontId="14" fillId="2" borderId="20" xfId="0" applyFont="1" applyFill="1" applyBorder="1" applyAlignment="1">
      <alignment horizontal="center" vertical="center" wrapText="1"/>
    </xf>
    <xf numFmtId="164" fontId="15" fillId="0" borderId="20" xfId="0" applyNumberFormat="1" applyFont="1" applyBorder="1" applyAlignment="1">
      <alignment horizontal="center" vertical="center" wrapText="1"/>
    </xf>
    <xf numFmtId="0" fontId="16" fillId="0" borderId="20" xfId="0" applyFont="1" applyBorder="1" applyAlignment="1">
      <alignment horizontal="center" vertical="center" wrapText="1"/>
    </xf>
    <xf numFmtId="0" fontId="17" fillId="0" borderId="20" xfId="0" applyFont="1" applyBorder="1" applyAlignment="1">
      <alignment horizontal="center" vertical="center" wrapText="1"/>
    </xf>
    <xf numFmtId="165" fontId="17" fillId="0" borderId="20" xfId="0" applyNumberFormat="1" applyFont="1" applyBorder="1" applyAlignment="1">
      <alignment horizontal="center" vertical="center" wrapText="1"/>
    </xf>
    <xf numFmtId="0" fontId="16" fillId="3" borderId="2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5" borderId="20" xfId="0" applyFont="1" applyFill="1" applyBorder="1" applyAlignment="1">
      <alignment horizontal="center" vertical="center" wrapText="1"/>
    </xf>
    <xf numFmtId="165" fontId="19" fillId="0" borderId="20" xfId="0" applyNumberFormat="1" applyFont="1" applyBorder="1" applyAlignment="1">
      <alignment horizontal="center" vertical="center" wrapText="1"/>
    </xf>
    <xf numFmtId="164" fontId="20" fillId="0" borderId="20" xfId="0" applyNumberFormat="1" applyFont="1" applyBorder="1" applyAlignment="1">
      <alignment horizontal="center" vertical="center" wrapText="1"/>
    </xf>
    <xf numFmtId="164" fontId="21" fillId="0" borderId="20" xfId="0" applyNumberFormat="1" applyFont="1" applyBorder="1" applyAlignment="1">
      <alignment horizontal="center" vertical="center" wrapText="1"/>
    </xf>
    <xf numFmtId="0" fontId="22"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19" fillId="4" borderId="20" xfId="0" applyFont="1" applyFill="1" applyBorder="1" applyAlignment="1">
      <alignment horizontal="center" vertical="center" wrapText="1"/>
    </xf>
    <xf numFmtId="164" fontId="23" fillId="0" borderId="20" xfId="0" applyNumberFormat="1" applyFont="1" applyBorder="1" applyAlignment="1">
      <alignment horizontal="center" vertical="center" wrapText="1"/>
    </xf>
    <xf numFmtId="0" fontId="24" fillId="2" borderId="20" xfId="0" applyFont="1" applyFill="1" applyBorder="1" applyAlignment="1">
      <alignment horizontal="center" vertical="center" wrapText="1"/>
    </xf>
    <xf numFmtId="167" fontId="15" fillId="0" borderId="20" xfId="0" applyNumberFormat="1" applyFont="1" applyBorder="1" applyAlignment="1">
      <alignment horizontal="center" vertical="center" wrapText="1"/>
    </xf>
    <xf numFmtId="0" fontId="16" fillId="4" borderId="20" xfId="0" applyFont="1" applyFill="1" applyBorder="1" applyAlignment="1">
      <alignment horizontal="center" vertical="center" wrapText="1"/>
    </xf>
    <xf numFmtId="0" fontId="17" fillId="0" borderId="20" xfId="0" applyFont="1" applyBorder="1" applyAlignment="1">
      <alignment horizontal="left" vertical="center" wrapText="1"/>
    </xf>
    <xf numFmtId="0" fontId="20" fillId="0" borderId="20" xfId="0" applyFont="1" applyBorder="1" applyAlignment="1">
      <alignment horizontal="center" vertical="center" wrapText="1"/>
    </xf>
    <xf numFmtId="0" fontId="17" fillId="0" borderId="0" xfId="0" applyFont="1"/>
    <xf numFmtId="0" fontId="17" fillId="0" borderId="0" xfId="0" applyFont="1" applyAlignment="1">
      <alignment horizontal="center"/>
    </xf>
    <xf numFmtId="0" fontId="20" fillId="0" borderId="0" xfId="0" applyFont="1"/>
    <xf numFmtId="0" fontId="17" fillId="0" borderId="26" xfId="0" applyFont="1" applyBorder="1" applyAlignment="1">
      <alignment horizontal="center"/>
    </xf>
    <xf numFmtId="0" fontId="13" fillId="0" borderId="26" xfId="0" applyFont="1" applyBorder="1" applyAlignment="1">
      <alignment horizontal="center" vertical="center" wrapText="1"/>
    </xf>
    <xf numFmtId="0" fontId="20" fillId="8" borderId="25" xfId="0" applyFont="1" applyFill="1" applyBorder="1" applyAlignment="1">
      <alignment horizontal="center" vertical="center" wrapText="1"/>
    </xf>
    <xf numFmtId="9" fontId="20" fillId="8" borderId="25" xfId="1" applyFont="1" applyFill="1" applyBorder="1" applyAlignment="1">
      <alignment horizontal="center" vertical="center" wrapText="1"/>
    </xf>
    <xf numFmtId="0" fontId="20" fillId="8" borderId="25" xfId="0" applyFont="1" applyFill="1" applyBorder="1" applyAlignment="1">
      <alignment horizontal="center" vertical="center"/>
    </xf>
    <xf numFmtId="0" fontId="20" fillId="8" borderId="7" xfId="0" applyFont="1" applyFill="1" applyBorder="1" applyAlignment="1">
      <alignment horizontal="center" vertical="center" wrapText="1"/>
    </xf>
    <xf numFmtId="15" fontId="20" fillId="8" borderId="28" xfId="0" applyNumberFormat="1" applyFont="1" applyFill="1" applyBorder="1" applyAlignment="1">
      <alignment horizontal="center" vertical="center" wrapText="1"/>
    </xf>
    <xf numFmtId="0" fontId="20" fillId="0" borderId="27" xfId="0" applyFont="1" applyBorder="1" applyAlignment="1">
      <alignment horizontal="center" vertical="center" wrapText="1"/>
    </xf>
    <xf numFmtId="0" fontId="14" fillId="2" borderId="27" xfId="0" applyFont="1" applyFill="1" applyBorder="1" applyAlignment="1">
      <alignment horizontal="center" vertical="center" wrapText="1"/>
    </xf>
    <xf numFmtId="164" fontId="15" fillId="0" borderId="27" xfId="0" applyNumberFormat="1" applyFont="1" applyBorder="1" applyAlignment="1">
      <alignment horizontal="center" vertical="center" wrapText="1"/>
    </xf>
    <xf numFmtId="0" fontId="16" fillId="0" borderId="27" xfId="0" applyFont="1" applyBorder="1" applyAlignment="1">
      <alignment horizontal="center" vertical="center" wrapText="1"/>
    </xf>
    <xf numFmtId="0" fontId="17" fillId="0" borderId="27" xfId="0" applyFont="1" applyBorder="1" applyAlignment="1">
      <alignment horizontal="center" vertical="center" wrapText="1"/>
    </xf>
    <xf numFmtId="165" fontId="17" fillId="0" borderId="27" xfId="0" applyNumberFormat="1" applyFont="1" applyBorder="1" applyAlignment="1">
      <alignment horizontal="center" vertical="center" wrapText="1"/>
    </xf>
    <xf numFmtId="0" fontId="17" fillId="0" borderId="0" xfId="0" applyFont="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0" xfId="0" applyFont="1" applyBorder="1" applyAlignment="1">
      <alignment horizontal="center" vertical="center"/>
    </xf>
    <xf numFmtId="15" fontId="17" fillId="0" borderId="27" xfId="0" applyNumberFormat="1" applyFont="1" applyBorder="1" applyAlignment="1">
      <alignment horizontal="center" vertical="center"/>
    </xf>
    <xf numFmtId="0" fontId="17" fillId="0" borderId="20" xfId="0" applyFont="1" applyBorder="1" applyAlignment="1">
      <alignment vertical="center"/>
    </xf>
    <xf numFmtId="0" fontId="19" fillId="0" borderId="0" xfId="0" applyFont="1" applyAlignment="1">
      <alignment horizontal="left" vertical="center"/>
    </xf>
    <xf numFmtId="0" fontId="17" fillId="0" borderId="20" xfId="0" applyFont="1" applyBorder="1" applyAlignment="1">
      <alignment vertical="center" wrapText="1"/>
    </xf>
    <xf numFmtId="0" fontId="17" fillId="0" borderId="27" xfId="0" applyFont="1" applyBorder="1" applyAlignment="1">
      <alignment vertical="center"/>
    </xf>
    <xf numFmtId="0" fontId="17" fillId="0" borderId="0" xfId="0" applyFont="1" applyAlignment="1">
      <alignment vertical="center" wrapText="1"/>
    </xf>
    <xf numFmtId="0" fontId="17" fillId="0" borderId="35" xfId="0" applyFont="1" applyBorder="1" applyAlignment="1">
      <alignment horizontal="center" vertical="center"/>
    </xf>
    <xf numFmtId="0" fontId="17" fillId="0" borderId="27" xfId="0" applyFont="1" applyBorder="1" applyAlignment="1">
      <alignment vertical="center" wrapText="1"/>
    </xf>
    <xf numFmtId="9" fontId="17" fillId="0" borderId="0" xfId="1" applyFont="1" applyAlignment="1">
      <alignment horizontal="center" vertical="center"/>
    </xf>
    <xf numFmtId="9" fontId="17" fillId="0" borderId="27" xfId="1" applyFont="1" applyBorder="1" applyAlignment="1">
      <alignment horizontal="center" vertical="center"/>
    </xf>
    <xf numFmtId="0" fontId="20" fillId="0" borderId="20"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20" xfId="0" applyFont="1" applyBorder="1" applyAlignment="1">
      <alignment horizontal="justify" vertical="center"/>
    </xf>
    <xf numFmtId="0" fontId="17" fillId="0" borderId="27" xfId="0" applyFont="1" applyBorder="1" applyAlignment="1">
      <alignment horizontal="justify" vertical="center" wrapText="1"/>
    </xf>
    <xf numFmtId="0" fontId="17" fillId="0" borderId="20" xfId="0" applyFont="1" applyBorder="1" applyAlignment="1">
      <alignment horizontal="justify"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7" borderId="6" xfId="0" applyFont="1" applyFill="1" applyBorder="1" applyAlignment="1">
      <alignment horizontal="center" vertical="center"/>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0" fillId="4" borderId="0" xfId="2" applyFont="1" applyFill="1" applyAlignment="1">
      <alignment horizontal="left" vertical="center" wrapText="1"/>
    </xf>
    <xf numFmtId="0" fontId="3" fillId="0" borderId="0" xfId="2" applyFont="1" applyAlignment="1">
      <alignment horizontal="left" vertical="top"/>
    </xf>
    <xf numFmtId="0" fontId="4" fillId="0" borderId="0" xfId="2" applyAlignment="1">
      <alignment horizontal="left" vertical="top"/>
    </xf>
    <xf numFmtId="0" fontId="10" fillId="4" borderId="10" xfId="2" applyFont="1" applyFill="1" applyBorder="1" applyAlignment="1">
      <alignment horizontal="left" vertical="center" wrapText="1"/>
    </xf>
    <xf numFmtId="0" fontId="3" fillId="0" borderId="11" xfId="2" applyFont="1" applyBorder="1" applyAlignment="1">
      <alignment horizontal="left" vertical="top"/>
    </xf>
    <xf numFmtId="0" fontId="3" fillId="0" borderId="4" xfId="2" applyFont="1" applyBorder="1" applyAlignment="1">
      <alignment horizontal="left" vertical="top"/>
    </xf>
    <xf numFmtId="0" fontId="3" fillId="0" borderId="12" xfId="2" applyFont="1" applyBorder="1" applyAlignment="1">
      <alignment horizontal="left" vertical="top"/>
    </xf>
    <xf numFmtId="0" fontId="3" fillId="0" borderId="13" xfId="2" applyFont="1" applyBorder="1" applyAlignment="1">
      <alignment horizontal="left" vertical="top"/>
    </xf>
    <xf numFmtId="0" fontId="3" fillId="0" borderId="2" xfId="2" applyFont="1" applyBorder="1" applyAlignment="1">
      <alignment horizontal="left" vertical="top"/>
    </xf>
    <xf numFmtId="166" fontId="11" fillId="4" borderId="10" xfId="2" applyNumberFormat="1" applyFont="1" applyFill="1" applyBorder="1" applyAlignment="1">
      <alignment horizontal="center" vertical="center" wrapText="1"/>
    </xf>
    <xf numFmtId="0" fontId="6" fillId="4" borderId="0" xfId="2" applyFont="1" applyFill="1" applyAlignment="1">
      <alignment horizontal="center" vertical="center" wrapText="1"/>
    </xf>
    <xf numFmtId="0" fontId="12" fillId="0" borderId="16" xfId="2" applyFont="1" applyBorder="1" applyAlignment="1">
      <alignment horizontal="center" vertical="center" wrapText="1"/>
    </xf>
    <xf numFmtId="0" fontId="10" fillId="3" borderId="10" xfId="2" applyFont="1" applyFill="1" applyBorder="1" applyAlignment="1">
      <alignment horizontal="center" vertical="center" wrapText="1"/>
    </xf>
    <xf numFmtId="0" fontId="3" fillId="0" borderId="14" xfId="2" applyFont="1" applyBorder="1" applyAlignment="1">
      <alignment horizontal="left" vertical="top"/>
    </xf>
    <xf numFmtId="0" fontId="3" fillId="0" borderId="15" xfId="2" applyFont="1" applyBorder="1" applyAlignment="1">
      <alignment horizontal="left" vertical="top"/>
    </xf>
    <xf numFmtId="0" fontId="6" fillId="4" borderId="5" xfId="2" applyFont="1" applyFill="1" applyBorder="1" applyAlignment="1">
      <alignment horizontal="center" vertical="center" wrapText="1"/>
    </xf>
    <xf numFmtId="0" fontId="3" fillId="0" borderId="6" xfId="2" applyFont="1" applyBorder="1" applyAlignment="1">
      <alignment horizontal="left" vertical="top"/>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8" fillId="4" borderId="6" xfId="2" applyFont="1" applyFill="1" applyBorder="1" applyAlignment="1">
      <alignment horizontal="center" vertical="top" wrapText="1"/>
    </xf>
    <xf numFmtId="0" fontId="8" fillId="4" borderId="7" xfId="2" applyFont="1" applyFill="1" applyBorder="1" applyAlignment="1">
      <alignment horizontal="center" vertical="top" wrapText="1"/>
    </xf>
    <xf numFmtId="0" fontId="9" fillId="6" borderId="1" xfId="2" applyFont="1" applyFill="1" applyBorder="1" applyAlignment="1">
      <alignment horizontal="center" vertical="center" wrapText="1"/>
    </xf>
    <xf numFmtId="0" fontId="9" fillId="6" borderId="0" xfId="2" applyFont="1" applyFill="1" applyAlignment="1">
      <alignment horizontal="center" vertical="center" wrapText="1"/>
    </xf>
    <xf numFmtId="0" fontId="10" fillId="4" borderId="8" xfId="2" applyFont="1" applyFill="1" applyBorder="1" applyAlignment="1">
      <alignment horizontal="left" vertical="center" wrapText="1"/>
    </xf>
    <xf numFmtId="0" fontId="3" fillId="0" borderId="9" xfId="2" applyFont="1" applyBorder="1" applyAlignment="1">
      <alignment horizontal="left" vertical="top"/>
    </xf>
    <xf numFmtId="0" fontId="3" fillId="0" borderId="3" xfId="2" applyFont="1" applyBorder="1" applyAlignment="1">
      <alignment horizontal="left" vertical="top"/>
    </xf>
    <xf numFmtId="0" fontId="17" fillId="0" borderId="20" xfId="0" applyFont="1" applyFill="1" applyBorder="1" applyAlignment="1">
      <alignment horizontal="center" vertical="center"/>
    </xf>
    <xf numFmtId="0" fontId="17" fillId="0" borderId="0" xfId="0" applyFont="1" applyAlignment="1">
      <alignment horizontal="justify" vertical="center"/>
    </xf>
    <xf numFmtId="0" fontId="20" fillId="8" borderId="25" xfId="0" applyFont="1" applyFill="1" applyBorder="1" applyAlignment="1">
      <alignment horizontal="justify" vertical="center" wrapText="1"/>
    </xf>
    <xf numFmtId="0" fontId="19" fillId="0" borderId="0" xfId="0" applyFont="1" applyAlignment="1">
      <alignment horizontal="justify" vertical="center" wrapText="1"/>
    </xf>
    <xf numFmtId="0" fontId="19" fillId="0" borderId="20" xfId="0" applyFont="1" applyBorder="1" applyAlignment="1">
      <alignment horizontal="justify" vertical="center" wrapText="1"/>
    </xf>
  </cellXfs>
  <cellStyles count="3">
    <cellStyle name="Normal" xfId="0" builtinId="0"/>
    <cellStyle name="Normal 2" xfId="2" xr:uid="{00000000-0005-0000-0000-000001000000}"/>
    <cellStyle name="Porcentaje" xfId="1" builtinId="5"/>
  </cellStyles>
  <dxfs count="5">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23</xdr:col>
      <xdr:colOff>695326</xdr:colOff>
      <xdr:row>1</xdr:row>
      <xdr:rowOff>119062</xdr:rowOff>
    </xdr:from>
    <xdr:ext cx="666750" cy="590550"/>
    <xdr:pic>
      <xdr:nvPicPr>
        <xdr:cNvPr id="2" name="image1.png" descr="C:\Users\john.garcia\Desktop\2020-01-08.png">
          <a:extLst>
            <a:ext uri="{FF2B5EF4-FFF2-40B4-BE49-F238E27FC236}">
              <a16:creationId xmlns:a16="http://schemas.microsoft.com/office/drawing/2014/main" id="{C4F64DB7-0677-4092-97A7-4CF39F9E09DF}"/>
            </a:ext>
          </a:extLst>
        </xdr:cNvPr>
        <xdr:cNvPicPr preferRelativeResize="0"/>
      </xdr:nvPicPr>
      <xdr:blipFill>
        <a:blip xmlns:r="http://schemas.openxmlformats.org/officeDocument/2006/relationships" r:embed="rId1" cstate="print"/>
        <a:stretch>
          <a:fillRect/>
        </a:stretch>
      </xdr:blipFill>
      <xdr:spPr>
        <a:xfrm>
          <a:off x="26016586" y="218122"/>
          <a:ext cx="666750" cy="590550"/>
        </a:xfrm>
        <a:prstGeom prst="rect">
          <a:avLst/>
        </a:prstGeom>
        <a:noFill/>
      </xdr:spPr>
    </xdr:pic>
    <xdr:clientData fLocksWithSheet="0"/>
  </xdr:oneCellAnchor>
  <xdr:oneCellAnchor>
    <xdr:from>
      <xdr:col>0</xdr:col>
      <xdr:colOff>95250</xdr:colOff>
      <xdr:row>1</xdr:row>
      <xdr:rowOff>23813</xdr:rowOff>
    </xdr:from>
    <xdr:ext cx="962025" cy="695325"/>
    <xdr:pic>
      <xdr:nvPicPr>
        <xdr:cNvPr id="3" name="image3.png">
          <a:extLst>
            <a:ext uri="{FF2B5EF4-FFF2-40B4-BE49-F238E27FC236}">
              <a16:creationId xmlns:a16="http://schemas.microsoft.com/office/drawing/2014/main" id="{5D7BBE24-FDDD-4B03-AF2C-D61E96104F3A}"/>
            </a:ext>
          </a:extLst>
        </xdr:cNvPr>
        <xdr:cNvPicPr preferRelativeResize="0"/>
      </xdr:nvPicPr>
      <xdr:blipFill>
        <a:blip xmlns:r="http://schemas.openxmlformats.org/officeDocument/2006/relationships" r:embed="rId2" cstate="print"/>
        <a:stretch>
          <a:fillRect/>
        </a:stretch>
      </xdr:blipFill>
      <xdr:spPr>
        <a:xfrm>
          <a:off x="95250" y="122873"/>
          <a:ext cx="962025" cy="6953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C:\Users\john.garcia\Desktop\2020-01-08.png</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7"/>
  <sheetViews>
    <sheetView tabSelected="1" topLeftCell="A23" workbookViewId="0">
      <selection activeCell="B2" sqref="B2:I2"/>
    </sheetView>
  </sheetViews>
  <sheetFormatPr baseColWidth="10" defaultColWidth="11.5546875" defaultRowHeight="10.199999999999999" x14ac:dyDescent="0.2"/>
  <cols>
    <col min="1" max="1" width="21" style="38" customWidth="1"/>
    <col min="2" max="2" width="23" style="39" customWidth="1"/>
    <col min="3" max="3" width="5.33203125" style="40" customWidth="1"/>
    <col min="4" max="4" width="34.6640625" style="38" customWidth="1"/>
    <col min="5" max="5" width="10.88671875" style="39" customWidth="1"/>
    <col min="6" max="6" width="21.88671875" style="38" customWidth="1"/>
    <col min="7" max="10" width="15.88671875" style="38" customWidth="1"/>
    <col min="11" max="11" width="17.88671875" style="54" customWidth="1"/>
    <col min="12" max="12" width="46.88671875" style="63" customWidth="1"/>
    <col min="13" max="13" width="17.88671875" style="54" customWidth="1"/>
    <col min="14" max="14" width="17.88671875" style="66" customWidth="1"/>
    <col min="15" max="15" width="17.88671875" style="54" customWidth="1"/>
    <col min="16" max="16" width="65.88671875" style="119" customWidth="1"/>
    <col min="17" max="17" width="17.88671875" style="54" customWidth="1"/>
    <col min="18" max="16384" width="11.5546875" style="38"/>
  </cols>
  <sheetData>
    <row r="1" spans="1:17" ht="10.8" thickBot="1" x14ac:dyDescent="0.25"/>
    <row r="2" spans="1:17" ht="75" customHeight="1" thickBot="1" x14ac:dyDescent="0.25">
      <c r="A2" s="41" t="e" vm="1">
        <v>#VALUE!</v>
      </c>
      <c r="B2" s="78" t="s">
        <v>290</v>
      </c>
      <c r="C2" s="79"/>
      <c r="D2" s="79"/>
      <c r="E2" s="79"/>
      <c r="F2" s="79"/>
      <c r="G2" s="79"/>
      <c r="H2" s="79"/>
      <c r="I2" s="80"/>
      <c r="J2" s="42" t="e" vm="2">
        <v>#VALUE!</v>
      </c>
      <c r="K2" s="55" t="e" vm="1">
        <v>#VALUE!</v>
      </c>
      <c r="L2" s="78" t="s">
        <v>290</v>
      </c>
      <c r="M2" s="79"/>
      <c r="N2" s="79"/>
      <c r="O2" s="79"/>
      <c r="P2" s="80"/>
      <c r="Q2" s="42" t="e" vm="2">
        <v>#VALUE!</v>
      </c>
    </row>
    <row r="3" spans="1:17" ht="15" customHeight="1" thickBot="1" x14ac:dyDescent="0.25">
      <c r="A3" s="73" t="s">
        <v>291</v>
      </c>
      <c r="B3" s="81" t="s">
        <v>0</v>
      </c>
      <c r="C3" s="83" t="s">
        <v>1</v>
      </c>
      <c r="D3" s="84"/>
      <c r="E3" s="87" t="s">
        <v>303</v>
      </c>
      <c r="F3" s="81" t="s">
        <v>2</v>
      </c>
      <c r="G3" s="73" t="s">
        <v>3</v>
      </c>
      <c r="H3" s="73" t="s">
        <v>4</v>
      </c>
      <c r="I3" s="73" t="s">
        <v>5</v>
      </c>
      <c r="J3" s="73" t="s">
        <v>6</v>
      </c>
      <c r="K3" s="75" t="s">
        <v>289</v>
      </c>
      <c r="L3" s="76"/>
      <c r="M3" s="75"/>
      <c r="N3" s="75"/>
      <c r="O3" s="75"/>
      <c r="P3" s="75"/>
      <c r="Q3" s="77"/>
    </row>
    <row r="4" spans="1:17" ht="21" customHeight="1" thickBot="1" x14ac:dyDescent="0.25">
      <c r="A4" s="74"/>
      <c r="B4" s="82"/>
      <c r="C4" s="85"/>
      <c r="D4" s="86"/>
      <c r="E4" s="88"/>
      <c r="F4" s="82"/>
      <c r="G4" s="74"/>
      <c r="H4" s="74"/>
      <c r="I4" s="74"/>
      <c r="J4" s="74"/>
      <c r="K4" s="47" t="s">
        <v>282</v>
      </c>
      <c r="L4" s="43" t="s">
        <v>283</v>
      </c>
      <c r="M4" s="43" t="s">
        <v>284</v>
      </c>
      <c r="N4" s="44" t="s">
        <v>285</v>
      </c>
      <c r="O4" s="45" t="s">
        <v>286</v>
      </c>
      <c r="P4" s="120" t="s">
        <v>287</v>
      </c>
      <c r="Q4" s="46" t="s">
        <v>288</v>
      </c>
    </row>
    <row r="5" spans="1:17" ht="51" x14ac:dyDescent="0.2">
      <c r="A5" s="48" t="s">
        <v>292</v>
      </c>
      <c r="B5" s="49" t="s">
        <v>7</v>
      </c>
      <c r="C5" s="50" t="s">
        <v>8</v>
      </c>
      <c r="D5" s="51" t="s">
        <v>9</v>
      </c>
      <c r="E5" s="52">
        <v>1</v>
      </c>
      <c r="F5" s="52" t="s">
        <v>10</v>
      </c>
      <c r="G5" s="52" t="s">
        <v>11</v>
      </c>
      <c r="H5" s="52" t="s">
        <v>12</v>
      </c>
      <c r="I5" s="53">
        <v>45689</v>
      </c>
      <c r="J5" s="53">
        <v>46022</v>
      </c>
      <c r="K5" s="58">
        <v>45777</v>
      </c>
      <c r="L5" s="62" t="s">
        <v>308</v>
      </c>
      <c r="M5" s="56">
        <v>0</v>
      </c>
      <c r="N5" s="67">
        <f>IF(M5="","",IF(OR(E5=0,E5="",J5=""),"",(M5*100%/E5)))</f>
        <v>0</v>
      </c>
      <c r="O5" s="56" t="str">
        <f>IF(M5="","",IF(K5&lt;&gt;J5,IF(N5=100%,"TERMINADA",IF(M5&gt;0%,"EN PROCESO",IF(N5=0%,"SIN INICIAR")))))</f>
        <v>SIN INICIAR</v>
      </c>
      <c r="P5" s="69" t="s">
        <v>357</v>
      </c>
      <c r="Q5" s="56" t="s">
        <v>301</v>
      </c>
    </row>
    <row r="6" spans="1:17" ht="153" x14ac:dyDescent="0.2">
      <c r="A6" s="37" t="s">
        <v>292</v>
      </c>
      <c r="B6" s="17" t="s">
        <v>7</v>
      </c>
      <c r="C6" s="18" t="s">
        <v>13</v>
      </c>
      <c r="D6" s="22" t="s">
        <v>14</v>
      </c>
      <c r="E6" s="23">
        <v>2</v>
      </c>
      <c r="F6" s="23" t="s">
        <v>15</v>
      </c>
      <c r="G6" s="24" t="s">
        <v>12</v>
      </c>
      <c r="H6" s="25" t="s">
        <v>16</v>
      </c>
      <c r="I6" s="21">
        <v>45689</v>
      </c>
      <c r="J6" s="21">
        <v>46022</v>
      </c>
      <c r="K6" s="58">
        <v>45777</v>
      </c>
      <c r="L6" s="61" t="s">
        <v>358</v>
      </c>
      <c r="M6" s="57">
        <v>0.3</v>
      </c>
      <c r="N6" s="67">
        <f t="shared" ref="N6:N69" si="0">IF(M6="","",IF(OR(E6=0,E6="",J6=""),"",(M6*100%/E6)))</f>
        <v>0.15</v>
      </c>
      <c r="O6" s="56" t="str">
        <f t="shared" ref="O6:O68" si="1">IF(M6="","",IF(K6&lt;&gt;J6,IF(N6=100%,"TERMINADA",IF(M6&gt;0%,"EN PROCESO",IF(N6=0%,"SIN INICIAR")))))</f>
        <v>EN PROCESO</v>
      </c>
      <c r="P6" s="68" t="s">
        <v>352</v>
      </c>
      <c r="Q6" s="56" t="s">
        <v>301</v>
      </c>
    </row>
    <row r="7" spans="1:17" ht="61.2" x14ac:dyDescent="0.2">
      <c r="A7" s="37" t="s">
        <v>292</v>
      </c>
      <c r="B7" s="17" t="s">
        <v>7</v>
      </c>
      <c r="C7" s="18" t="s">
        <v>17</v>
      </c>
      <c r="D7" s="19" t="s">
        <v>18</v>
      </c>
      <c r="E7" s="20">
        <v>1</v>
      </c>
      <c r="F7" s="20" t="s">
        <v>19</v>
      </c>
      <c r="G7" s="20" t="s">
        <v>20</v>
      </c>
      <c r="H7" s="20" t="s">
        <v>21</v>
      </c>
      <c r="I7" s="21">
        <v>45748</v>
      </c>
      <c r="J7" s="21">
        <v>46022</v>
      </c>
      <c r="K7" s="58">
        <v>45777</v>
      </c>
      <c r="L7" s="59" t="s">
        <v>308</v>
      </c>
      <c r="M7" s="57">
        <v>0</v>
      </c>
      <c r="N7" s="67">
        <f t="shared" si="0"/>
        <v>0</v>
      </c>
      <c r="O7" s="56" t="str">
        <f t="shared" si="1"/>
        <v>SIN INICIAR</v>
      </c>
      <c r="P7" s="69" t="s">
        <v>316</v>
      </c>
      <c r="Q7" s="56" t="s">
        <v>301</v>
      </c>
    </row>
    <row r="8" spans="1:17" ht="61.2" x14ac:dyDescent="0.2">
      <c r="A8" s="37" t="s">
        <v>292</v>
      </c>
      <c r="B8" s="17" t="s">
        <v>7</v>
      </c>
      <c r="C8" s="18" t="s">
        <v>22</v>
      </c>
      <c r="D8" s="19" t="s">
        <v>278</v>
      </c>
      <c r="E8" s="20">
        <v>1</v>
      </c>
      <c r="F8" s="20" t="s">
        <v>23</v>
      </c>
      <c r="G8" s="20" t="s">
        <v>20</v>
      </c>
      <c r="H8" s="20" t="s">
        <v>21</v>
      </c>
      <c r="I8" s="21">
        <v>45689</v>
      </c>
      <c r="J8" s="21">
        <v>46022</v>
      </c>
      <c r="K8" s="58">
        <v>45777</v>
      </c>
      <c r="L8" s="59" t="s">
        <v>308</v>
      </c>
      <c r="M8" s="57">
        <v>0</v>
      </c>
      <c r="N8" s="67">
        <f t="shared" si="0"/>
        <v>0</v>
      </c>
      <c r="O8" s="56" t="str">
        <f t="shared" si="1"/>
        <v>SIN INICIAR</v>
      </c>
      <c r="P8" s="69" t="s">
        <v>316</v>
      </c>
      <c r="Q8" s="56" t="s">
        <v>301</v>
      </c>
    </row>
    <row r="9" spans="1:17" ht="61.2" x14ac:dyDescent="0.2">
      <c r="A9" s="37" t="s">
        <v>292</v>
      </c>
      <c r="B9" s="17" t="s">
        <v>7</v>
      </c>
      <c r="C9" s="18" t="s">
        <v>24</v>
      </c>
      <c r="D9" s="19" t="s">
        <v>279</v>
      </c>
      <c r="E9" s="20">
        <v>1</v>
      </c>
      <c r="F9" s="20" t="s">
        <v>25</v>
      </c>
      <c r="G9" s="24" t="s">
        <v>12</v>
      </c>
      <c r="H9" s="24" t="s">
        <v>27</v>
      </c>
      <c r="I9" s="21">
        <v>45689</v>
      </c>
      <c r="J9" s="21">
        <v>46022</v>
      </c>
      <c r="K9" s="58">
        <v>45777</v>
      </c>
      <c r="L9" s="61" t="s">
        <v>341</v>
      </c>
      <c r="M9" s="57">
        <v>0</v>
      </c>
      <c r="N9" s="67">
        <f t="shared" si="0"/>
        <v>0</v>
      </c>
      <c r="O9" s="56" t="str">
        <f t="shared" si="1"/>
        <v>SIN INICIAR</v>
      </c>
      <c r="P9" s="68" t="s">
        <v>359</v>
      </c>
      <c r="Q9" s="57" t="s">
        <v>301</v>
      </c>
    </row>
    <row r="10" spans="1:17" ht="61.2" x14ac:dyDescent="0.2">
      <c r="A10" s="37" t="s">
        <v>292</v>
      </c>
      <c r="B10" s="17" t="s">
        <v>7</v>
      </c>
      <c r="C10" s="27" t="s">
        <v>28</v>
      </c>
      <c r="D10" s="19" t="s">
        <v>29</v>
      </c>
      <c r="E10" s="20">
        <v>1</v>
      </c>
      <c r="F10" s="20" t="s">
        <v>30</v>
      </c>
      <c r="G10" s="20" t="s">
        <v>31</v>
      </c>
      <c r="H10" s="20" t="s">
        <v>12</v>
      </c>
      <c r="I10" s="21">
        <v>45689</v>
      </c>
      <c r="J10" s="21">
        <v>46022</v>
      </c>
      <c r="K10" s="58">
        <v>45777</v>
      </c>
      <c r="L10" s="60" t="s">
        <v>302</v>
      </c>
      <c r="M10" s="57">
        <v>0.3</v>
      </c>
      <c r="N10" s="67">
        <f t="shared" si="0"/>
        <v>0.3</v>
      </c>
      <c r="O10" s="56" t="str">
        <f t="shared" si="1"/>
        <v>EN PROCESO</v>
      </c>
      <c r="P10" s="68" t="s">
        <v>304</v>
      </c>
      <c r="Q10" s="57" t="s">
        <v>301</v>
      </c>
    </row>
    <row r="11" spans="1:17" ht="61.2" x14ac:dyDescent="0.2">
      <c r="A11" s="37" t="s">
        <v>292</v>
      </c>
      <c r="B11" s="17" t="s">
        <v>7</v>
      </c>
      <c r="C11" s="28" t="s">
        <v>32</v>
      </c>
      <c r="D11" s="29" t="s">
        <v>33</v>
      </c>
      <c r="E11" s="30">
        <v>2</v>
      </c>
      <c r="F11" s="30" t="s">
        <v>34</v>
      </c>
      <c r="G11" s="31" t="s">
        <v>35</v>
      </c>
      <c r="H11" s="30" t="s">
        <v>36</v>
      </c>
      <c r="I11" s="21">
        <v>45689</v>
      </c>
      <c r="J11" s="21">
        <v>46022</v>
      </c>
      <c r="K11" s="58">
        <v>45777</v>
      </c>
      <c r="L11" s="59" t="s">
        <v>308</v>
      </c>
      <c r="M11" s="57">
        <v>0.3</v>
      </c>
      <c r="N11" s="67">
        <f t="shared" si="0"/>
        <v>0.15</v>
      </c>
      <c r="O11" s="56" t="str">
        <f t="shared" si="1"/>
        <v>EN PROCESO</v>
      </c>
      <c r="P11" s="70" t="s">
        <v>354</v>
      </c>
      <c r="Q11" s="57" t="s">
        <v>301</v>
      </c>
    </row>
    <row r="12" spans="1:17" ht="142.80000000000001" x14ac:dyDescent="0.2">
      <c r="A12" s="37" t="s">
        <v>292</v>
      </c>
      <c r="B12" s="17" t="s">
        <v>7</v>
      </c>
      <c r="C12" s="27" t="s">
        <v>37</v>
      </c>
      <c r="D12" s="29" t="s">
        <v>38</v>
      </c>
      <c r="E12" s="30">
        <v>1</v>
      </c>
      <c r="F12" s="30" t="s">
        <v>39</v>
      </c>
      <c r="G12" s="30" t="s">
        <v>40</v>
      </c>
      <c r="H12" s="30" t="s">
        <v>41</v>
      </c>
      <c r="I12" s="21">
        <v>45689</v>
      </c>
      <c r="J12" s="21">
        <v>46022</v>
      </c>
      <c r="K12" s="58">
        <v>45777</v>
      </c>
      <c r="L12" s="61" t="s">
        <v>327</v>
      </c>
      <c r="M12" s="57">
        <v>0.8</v>
      </c>
      <c r="N12" s="67">
        <f t="shared" si="0"/>
        <v>0.8</v>
      </c>
      <c r="O12" s="56" t="str">
        <f>IF(M12="","",IF(K12&lt;&gt;J12,IF(N12=100%,"TERMINADA",IF(M12&gt;0%,"EN PROCESO",IF(N12=0%,"SIN INICIAR")))))</f>
        <v>EN PROCESO</v>
      </c>
      <c r="P12" s="121" t="s">
        <v>360</v>
      </c>
      <c r="Q12" s="118" t="s">
        <v>301</v>
      </c>
    </row>
    <row r="13" spans="1:17" ht="71.400000000000006" customHeight="1" x14ac:dyDescent="0.2">
      <c r="A13" s="37" t="s">
        <v>292</v>
      </c>
      <c r="B13" s="17" t="s">
        <v>43</v>
      </c>
      <c r="C13" s="18" t="s">
        <v>44</v>
      </c>
      <c r="D13" s="22" t="s">
        <v>45</v>
      </c>
      <c r="E13" s="23">
        <v>22</v>
      </c>
      <c r="F13" s="23" t="s">
        <v>46</v>
      </c>
      <c r="G13" s="23" t="s">
        <v>31</v>
      </c>
      <c r="H13" s="23" t="s">
        <v>42</v>
      </c>
      <c r="I13" s="21">
        <v>45690</v>
      </c>
      <c r="J13" s="21">
        <v>46022</v>
      </c>
      <c r="K13" s="58">
        <v>45777</v>
      </c>
      <c r="L13" s="61" t="s">
        <v>305</v>
      </c>
      <c r="M13" s="57">
        <v>8</v>
      </c>
      <c r="N13" s="67">
        <f t="shared" si="0"/>
        <v>0.36363636363636365</v>
      </c>
      <c r="O13" s="56" t="str">
        <f t="shared" si="1"/>
        <v>EN PROCESO</v>
      </c>
      <c r="P13" s="68" t="s">
        <v>361</v>
      </c>
      <c r="Q13" s="57" t="s">
        <v>301</v>
      </c>
    </row>
    <row r="14" spans="1:17" ht="88.5" customHeight="1" x14ac:dyDescent="0.2">
      <c r="A14" s="37" t="s">
        <v>292</v>
      </c>
      <c r="B14" s="17" t="s">
        <v>47</v>
      </c>
      <c r="C14" s="18" t="s">
        <v>48</v>
      </c>
      <c r="D14" s="19" t="s">
        <v>49</v>
      </c>
      <c r="E14" s="20">
        <v>1</v>
      </c>
      <c r="F14" s="20" t="s">
        <v>50</v>
      </c>
      <c r="G14" s="20" t="s">
        <v>51</v>
      </c>
      <c r="H14" s="20" t="s">
        <v>42</v>
      </c>
      <c r="I14" s="21">
        <v>45689</v>
      </c>
      <c r="J14" s="21">
        <v>46022</v>
      </c>
      <c r="K14" s="58">
        <v>45777</v>
      </c>
      <c r="L14" s="62" t="s">
        <v>308</v>
      </c>
      <c r="M14" s="56">
        <v>0</v>
      </c>
      <c r="N14" s="67">
        <f t="shared" si="0"/>
        <v>0</v>
      </c>
      <c r="O14" s="56" t="str">
        <f t="shared" si="1"/>
        <v>SIN INICIAR</v>
      </c>
      <c r="P14" s="69" t="s">
        <v>362</v>
      </c>
      <c r="Q14" s="56" t="s">
        <v>301</v>
      </c>
    </row>
    <row r="15" spans="1:17" ht="40.950000000000003" customHeight="1" x14ac:dyDescent="0.2">
      <c r="A15" s="37" t="s">
        <v>292</v>
      </c>
      <c r="B15" s="17" t="s">
        <v>47</v>
      </c>
      <c r="C15" s="18" t="s">
        <v>52</v>
      </c>
      <c r="D15" s="19" t="s">
        <v>53</v>
      </c>
      <c r="E15" s="20">
        <v>1</v>
      </c>
      <c r="F15" s="20" t="s">
        <v>54</v>
      </c>
      <c r="G15" s="20" t="s">
        <v>51</v>
      </c>
      <c r="H15" s="20" t="s">
        <v>42</v>
      </c>
      <c r="I15" s="21">
        <v>45689</v>
      </c>
      <c r="J15" s="21">
        <v>46022</v>
      </c>
      <c r="K15" s="58">
        <v>45777</v>
      </c>
      <c r="L15" s="62" t="s">
        <v>308</v>
      </c>
      <c r="M15" s="56">
        <v>0</v>
      </c>
      <c r="N15" s="67">
        <f t="shared" si="0"/>
        <v>0</v>
      </c>
      <c r="O15" s="56" t="str">
        <f t="shared" si="1"/>
        <v>SIN INICIAR</v>
      </c>
      <c r="P15" s="69" t="s">
        <v>316</v>
      </c>
      <c r="Q15" s="56" t="s">
        <v>301</v>
      </c>
    </row>
    <row r="16" spans="1:17" ht="40.799999999999997" x14ac:dyDescent="0.2">
      <c r="A16" s="37" t="s">
        <v>292</v>
      </c>
      <c r="B16" s="17" t="s">
        <v>55</v>
      </c>
      <c r="C16" s="18" t="s">
        <v>56</v>
      </c>
      <c r="D16" s="19" t="s">
        <v>57</v>
      </c>
      <c r="E16" s="20">
        <v>1</v>
      </c>
      <c r="F16" s="20" t="s">
        <v>39</v>
      </c>
      <c r="G16" s="20" t="s">
        <v>58</v>
      </c>
      <c r="H16" s="20" t="s">
        <v>42</v>
      </c>
      <c r="I16" s="21">
        <v>45689</v>
      </c>
      <c r="J16" s="21">
        <v>45900</v>
      </c>
      <c r="K16" s="58">
        <v>45777</v>
      </c>
      <c r="L16" s="65" t="s">
        <v>308</v>
      </c>
      <c r="M16" s="56">
        <v>0</v>
      </c>
      <c r="N16" s="67">
        <f t="shared" si="0"/>
        <v>0</v>
      </c>
      <c r="O16" s="56" t="str">
        <f t="shared" si="1"/>
        <v>SIN INICIAR</v>
      </c>
      <c r="P16" s="122" t="s">
        <v>328</v>
      </c>
      <c r="Q16" s="57" t="s">
        <v>301</v>
      </c>
    </row>
    <row r="17" spans="1:17" ht="71.400000000000006" customHeight="1" x14ac:dyDescent="0.2">
      <c r="A17" s="37" t="s">
        <v>292</v>
      </c>
      <c r="B17" s="17" t="s">
        <v>59</v>
      </c>
      <c r="C17" s="18" t="s">
        <v>60</v>
      </c>
      <c r="D17" s="19" t="s">
        <v>61</v>
      </c>
      <c r="E17" s="20">
        <v>11</v>
      </c>
      <c r="F17" s="20" t="s">
        <v>62</v>
      </c>
      <c r="G17" s="20" t="s">
        <v>31</v>
      </c>
      <c r="H17" s="20" t="s">
        <v>42</v>
      </c>
      <c r="I17" s="21">
        <v>45689</v>
      </c>
      <c r="J17" s="21">
        <v>46022</v>
      </c>
      <c r="K17" s="58">
        <v>45777</v>
      </c>
      <c r="L17" s="62" t="s">
        <v>306</v>
      </c>
      <c r="M17" s="56">
        <v>4</v>
      </c>
      <c r="N17" s="67">
        <f t="shared" si="0"/>
        <v>0.36363636363636365</v>
      </c>
      <c r="O17" s="56" t="str">
        <f t="shared" si="1"/>
        <v>EN PROCESO</v>
      </c>
      <c r="P17" s="69" t="s">
        <v>363</v>
      </c>
      <c r="Q17" s="56" t="s">
        <v>301</v>
      </c>
    </row>
    <row r="18" spans="1:17" ht="132.6" x14ac:dyDescent="0.2">
      <c r="A18" s="37" t="s">
        <v>293</v>
      </c>
      <c r="B18" s="17" t="s">
        <v>64</v>
      </c>
      <c r="C18" s="32" t="s">
        <v>8</v>
      </c>
      <c r="D18" s="19" t="s">
        <v>65</v>
      </c>
      <c r="E18" s="20">
        <v>1</v>
      </c>
      <c r="F18" s="20" t="s">
        <v>66</v>
      </c>
      <c r="G18" s="24" t="s">
        <v>12</v>
      </c>
      <c r="H18" s="20" t="s">
        <v>67</v>
      </c>
      <c r="I18" s="21">
        <v>45689</v>
      </c>
      <c r="J18" s="21">
        <v>45747</v>
      </c>
      <c r="K18" s="58">
        <v>45777</v>
      </c>
      <c r="L18" s="65" t="s">
        <v>364</v>
      </c>
      <c r="M18" s="56">
        <v>0.5</v>
      </c>
      <c r="N18" s="67">
        <f t="shared" si="0"/>
        <v>0.5</v>
      </c>
      <c r="O18" s="56" t="str">
        <f>IF(M18="","",IF(K18&lt;&gt;J18,IF(N18=100%,"TERMINADA",IF(M18&gt;0%,"INCUMPLIDA",IF(N18=0%,"SIN INICIAR")))))</f>
        <v>INCUMPLIDA</v>
      </c>
      <c r="P18" s="68" t="s">
        <v>365</v>
      </c>
      <c r="Q18" s="57" t="s">
        <v>301</v>
      </c>
    </row>
    <row r="19" spans="1:17" ht="30.6" customHeight="1" x14ac:dyDescent="0.2">
      <c r="A19" s="37" t="s">
        <v>293</v>
      </c>
      <c r="B19" s="17" t="s">
        <v>64</v>
      </c>
      <c r="C19" s="32" t="s">
        <v>13</v>
      </c>
      <c r="D19" s="19" t="s">
        <v>68</v>
      </c>
      <c r="E19" s="20">
        <v>1</v>
      </c>
      <c r="F19" s="20" t="s">
        <v>69</v>
      </c>
      <c r="G19" s="24" t="s">
        <v>70</v>
      </c>
      <c r="H19" s="20" t="s">
        <v>12</v>
      </c>
      <c r="I19" s="21">
        <v>45748</v>
      </c>
      <c r="J19" s="21">
        <v>45838</v>
      </c>
      <c r="K19" s="58">
        <v>45777</v>
      </c>
      <c r="L19" s="62" t="s">
        <v>308</v>
      </c>
      <c r="M19" s="56">
        <v>0</v>
      </c>
      <c r="N19" s="67">
        <f t="shared" si="0"/>
        <v>0</v>
      </c>
      <c r="O19" s="56" t="str">
        <f t="shared" si="1"/>
        <v>SIN INICIAR</v>
      </c>
      <c r="P19" s="69" t="s">
        <v>316</v>
      </c>
      <c r="Q19" s="57" t="s">
        <v>301</v>
      </c>
    </row>
    <row r="20" spans="1:17" ht="30.6" customHeight="1" x14ac:dyDescent="0.2">
      <c r="A20" s="37" t="s">
        <v>293</v>
      </c>
      <c r="B20" s="17" t="s">
        <v>64</v>
      </c>
      <c r="C20" s="32" t="s">
        <v>17</v>
      </c>
      <c r="D20" s="19" t="s">
        <v>71</v>
      </c>
      <c r="E20" s="20">
        <v>1</v>
      </c>
      <c r="F20" s="20" t="s">
        <v>10</v>
      </c>
      <c r="G20" s="24" t="s">
        <v>67</v>
      </c>
      <c r="H20" s="20" t="s">
        <v>12</v>
      </c>
      <c r="I20" s="21">
        <v>45748</v>
      </c>
      <c r="J20" s="21">
        <v>45838</v>
      </c>
      <c r="K20" s="58">
        <v>45777</v>
      </c>
      <c r="L20" s="62" t="s">
        <v>308</v>
      </c>
      <c r="M20" s="56">
        <v>0</v>
      </c>
      <c r="N20" s="67">
        <f t="shared" si="0"/>
        <v>0</v>
      </c>
      <c r="O20" s="56" t="str">
        <f t="shared" si="1"/>
        <v>SIN INICIAR</v>
      </c>
      <c r="P20" s="69" t="s">
        <v>316</v>
      </c>
      <c r="Q20" s="56" t="s">
        <v>301</v>
      </c>
    </row>
    <row r="21" spans="1:17" ht="30.6" customHeight="1" x14ac:dyDescent="0.2">
      <c r="A21" s="37" t="s">
        <v>293</v>
      </c>
      <c r="B21" s="17" t="s">
        <v>64</v>
      </c>
      <c r="C21" s="32" t="s">
        <v>22</v>
      </c>
      <c r="D21" s="19" t="s">
        <v>72</v>
      </c>
      <c r="E21" s="20">
        <v>1</v>
      </c>
      <c r="F21" s="20" t="s">
        <v>10</v>
      </c>
      <c r="G21" s="20" t="s">
        <v>67</v>
      </c>
      <c r="H21" s="20" t="s">
        <v>12</v>
      </c>
      <c r="I21" s="21">
        <v>45689</v>
      </c>
      <c r="J21" s="21">
        <v>46022</v>
      </c>
      <c r="K21" s="58">
        <v>45777</v>
      </c>
      <c r="L21" s="59" t="s">
        <v>308</v>
      </c>
      <c r="M21" s="57">
        <v>0</v>
      </c>
      <c r="N21" s="67">
        <f t="shared" si="0"/>
        <v>0</v>
      </c>
      <c r="O21" s="56" t="str">
        <f t="shared" si="1"/>
        <v>SIN INICIAR</v>
      </c>
      <c r="P21" s="69" t="s">
        <v>316</v>
      </c>
      <c r="Q21" s="56" t="s">
        <v>301</v>
      </c>
    </row>
    <row r="22" spans="1:17" ht="112.2" x14ac:dyDescent="0.2">
      <c r="A22" s="37" t="s">
        <v>293</v>
      </c>
      <c r="B22" s="17" t="s">
        <v>64</v>
      </c>
      <c r="C22" s="32" t="s">
        <v>24</v>
      </c>
      <c r="D22" s="29" t="s">
        <v>73</v>
      </c>
      <c r="E22" s="30">
        <v>1</v>
      </c>
      <c r="F22" s="30" t="s">
        <v>74</v>
      </c>
      <c r="G22" s="30" t="s">
        <v>75</v>
      </c>
      <c r="H22" s="26" t="s">
        <v>42</v>
      </c>
      <c r="I22" s="21">
        <v>45689</v>
      </c>
      <c r="J22" s="21">
        <v>46022</v>
      </c>
      <c r="K22" s="58">
        <v>45777</v>
      </c>
      <c r="L22" s="61" t="s">
        <v>332</v>
      </c>
      <c r="M22" s="57">
        <v>0.3</v>
      </c>
      <c r="N22" s="67">
        <f t="shared" si="0"/>
        <v>0.3</v>
      </c>
      <c r="O22" s="56" t="str">
        <f t="shared" si="1"/>
        <v>EN PROCESO</v>
      </c>
      <c r="P22" s="122" t="s">
        <v>366</v>
      </c>
      <c r="Q22" s="57" t="s">
        <v>301</v>
      </c>
    </row>
    <row r="23" spans="1:17" ht="128.25" customHeight="1" x14ac:dyDescent="0.2">
      <c r="A23" s="37" t="s">
        <v>293</v>
      </c>
      <c r="B23" s="33" t="s">
        <v>76</v>
      </c>
      <c r="C23" s="32" t="s">
        <v>44</v>
      </c>
      <c r="D23" s="29" t="s">
        <v>77</v>
      </c>
      <c r="E23" s="30">
        <v>1</v>
      </c>
      <c r="F23" s="30" t="s">
        <v>78</v>
      </c>
      <c r="G23" s="31" t="s">
        <v>16</v>
      </c>
      <c r="H23" s="30" t="s">
        <v>12</v>
      </c>
      <c r="I23" s="21">
        <v>45689</v>
      </c>
      <c r="J23" s="21">
        <v>45746</v>
      </c>
      <c r="K23" s="58">
        <v>45777</v>
      </c>
      <c r="L23" s="61" t="s">
        <v>321</v>
      </c>
      <c r="M23" s="57">
        <v>1</v>
      </c>
      <c r="N23" s="67">
        <f t="shared" si="0"/>
        <v>1</v>
      </c>
      <c r="O23" s="56" t="str">
        <f t="shared" si="1"/>
        <v>TERMINADA</v>
      </c>
      <c r="P23" s="68" t="s">
        <v>367</v>
      </c>
      <c r="Q23" s="56" t="s">
        <v>301</v>
      </c>
    </row>
    <row r="24" spans="1:17" ht="122.4" customHeight="1" x14ac:dyDescent="0.2">
      <c r="A24" s="37" t="s">
        <v>293</v>
      </c>
      <c r="B24" s="33" t="s">
        <v>76</v>
      </c>
      <c r="C24" s="32" t="s">
        <v>79</v>
      </c>
      <c r="D24" s="19" t="s">
        <v>80</v>
      </c>
      <c r="E24" s="20">
        <v>1</v>
      </c>
      <c r="F24" s="20" t="s">
        <v>81</v>
      </c>
      <c r="G24" s="20" t="s">
        <v>82</v>
      </c>
      <c r="H24" s="20" t="s">
        <v>12</v>
      </c>
      <c r="I24" s="21">
        <v>45689</v>
      </c>
      <c r="J24" s="21">
        <v>45747</v>
      </c>
      <c r="K24" s="58">
        <v>45777</v>
      </c>
      <c r="L24" s="61" t="s">
        <v>323</v>
      </c>
      <c r="M24" s="57">
        <v>1</v>
      </c>
      <c r="N24" s="67">
        <f t="shared" si="0"/>
        <v>1</v>
      </c>
      <c r="O24" s="52" t="str">
        <f>IF(M24="","",IF(K24&lt;&gt;J24,IF(N24=100%,"TERMINADA EXTEMPORÁNEA",IF(M24&gt;0%,"EN PROCESO",IF(N24=0%,"SIN INICIAR")))))</f>
        <v>TERMINADA EXTEMPORÁNEA</v>
      </c>
      <c r="P24" s="71" t="s">
        <v>368</v>
      </c>
      <c r="Q24" s="64" t="s">
        <v>301</v>
      </c>
    </row>
    <row r="25" spans="1:17" ht="91.95" customHeight="1" x14ac:dyDescent="0.2">
      <c r="A25" s="37" t="s">
        <v>293</v>
      </c>
      <c r="B25" s="33" t="s">
        <v>76</v>
      </c>
      <c r="C25" s="32" t="s">
        <v>79</v>
      </c>
      <c r="D25" s="19" t="s">
        <v>80</v>
      </c>
      <c r="E25" s="20">
        <v>1</v>
      </c>
      <c r="F25" s="20" t="s">
        <v>81</v>
      </c>
      <c r="G25" s="20" t="s">
        <v>82</v>
      </c>
      <c r="H25" s="20" t="s">
        <v>67</v>
      </c>
      <c r="I25" s="21">
        <v>45689</v>
      </c>
      <c r="J25" s="21">
        <v>45747</v>
      </c>
      <c r="K25" s="58">
        <v>45777</v>
      </c>
      <c r="L25" s="61" t="s">
        <v>324</v>
      </c>
      <c r="M25" s="57">
        <v>1</v>
      </c>
      <c r="N25" s="67">
        <f t="shared" si="0"/>
        <v>1</v>
      </c>
      <c r="O25" s="52" t="str">
        <f>IF(M25="","",IF(K25&lt;&gt;J25,IF(N25=100%,"TERMINADA EXTEMPORÁNEA",IF(M25&gt;0%,"EN PROCESO",IF(N25=0%,"SIN INICIAR")))))</f>
        <v>TERMINADA EXTEMPORÁNEA</v>
      </c>
      <c r="P25" s="72" t="s">
        <v>326</v>
      </c>
      <c r="Q25" s="64" t="s">
        <v>301</v>
      </c>
    </row>
    <row r="26" spans="1:17" ht="148.5" customHeight="1" x14ac:dyDescent="0.2">
      <c r="A26" s="37" t="s">
        <v>293</v>
      </c>
      <c r="B26" s="17" t="s">
        <v>83</v>
      </c>
      <c r="C26" s="32" t="s">
        <v>48</v>
      </c>
      <c r="D26" s="19" t="s">
        <v>84</v>
      </c>
      <c r="E26" s="20">
        <v>1</v>
      </c>
      <c r="F26" s="20" t="s">
        <v>85</v>
      </c>
      <c r="G26" s="20" t="s">
        <v>75</v>
      </c>
      <c r="H26" s="20" t="s">
        <v>42</v>
      </c>
      <c r="I26" s="21">
        <v>45839</v>
      </c>
      <c r="J26" s="21">
        <v>46022</v>
      </c>
      <c r="K26" s="58">
        <v>45777</v>
      </c>
      <c r="L26" s="61" t="s">
        <v>333</v>
      </c>
      <c r="M26" s="57">
        <v>0.5</v>
      </c>
      <c r="N26" s="67">
        <f t="shared" si="0"/>
        <v>0.5</v>
      </c>
      <c r="O26" s="56" t="str">
        <f t="shared" si="1"/>
        <v>EN PROCESO</v>
      </c>
      <c r="P26" s="122" t="s">
        <v>355</v>
      </c>
      <c r="Q26" s="57" t="s">
        <v>301</v>
      </c>
    </row>
    <row r="27" spans="1:17" ht="132" customHeight="1" x14ac:dyDescent="0.2">
      <c r="A27" s="37" t="s">
        <v>293</v>
      </c>
      <c r="B27" s="17" t="s">
        <v>83</v>
      </c>
      <c r="C27" s="18" t="s">
        <v>52</v>
      </c>
      <c r="D27" s="19" t="s">
        <v>86</v>
      </c>
      <c r="E27" s="20">
        <v>1</v>
      </c>
      <c r="F27" s="20" t="s">
        <v>87</v>
      </c>
      <c r="G27" s="24" t="s">
        <v>67</v>
      </c>
      <c r="H27" s="20" t="s">
        <v>12</v>
      </c>
      <c r="I27" s="21">
        <v>45748</v>
      </c>
      <c r="J27" s="21">
        <v>45688</v>
      </c>
      <c r="K27" s="58">
        <v>45777</v>
      </c>
      <c r="L27" s="61" t="s">
        <v>317</v>
      </c>
      <c r="M27" s="57">
        <v>0</v>
      </c>
      <c r="N27" s="67">
        <f t="shared" si="0"/>
        <v>0</v>
      </c>
      <c r="O27" s="56" t="str">
        <f t="shared" si="1"/>
        <v>SIN INICIAR</v>
      </c>
      <c r="P27" s="69" t="s">
        <v>369</v>
      </c>
      <c r="Q27" s="56" t="s">
        <v>301</v>
      </c>
    </row>
    <row r="28" spans="1:17" ht="71.400000000000006" x14ac:dyDescent="0.2">
      <c r="A28" s="37" t="s">
        <v>293</v>
      </c>
      <c r="B28" s="17" t="s">
        <v>88</v>
      </c>
      <c r="C28" s="32" t="s">
        <v>56</v>
      </c>
      <c r="D28" s="19" t="s">
        <v>89</v>
      </c>
      <c r="E28" s="20">
        <v>1</v>
      </c>
      <c r="F28" s="20" t="s">
        <v>90</v>
      </c>
      <c r="G28" s="20" t="s">
        <v>91</v>
      </c>
      <c r="H28" s="20" t="s">
        <v>12</v>
      </c>
      <c r="I28" s="21">
        <v>45717</v>
      </c>
      <c r="J28" s="21">
        <v>45808</v>
      </c>
      <c r="K28" s="58">
        <v>45777</v>
      </c>
      <c r="L28" s="61" t="s">
        <v>307</v>
      </c>
      <c r="M28" s="57">
        <v>0.3</v>
      </c>
      <c r="N28" s="67">
        <f t="shared" si="0"/>
        <v>0.3</v>
      </c>
      <c r="O28" s="56" t="str">
        <f t="shared" si="1"/>
        <v>EN PROCESO</v>
      </c>
      <c r="P28" s="68" t="s">
        <v>370</v>
      </c>
      <c r="Q28" s="57" t="s">
        <v>301</v>
      </c>
    </row>
    <row r="29" spans="1:17" ht="102" x14ac:dyDescent="0.2">
      <c r="A29" s="37" t="s">
        <v>293</v>
      </c>
      <c r="B29" s="17" t="s">
        <v>92</v>
      </c>
      <c r="C29" s="18" t="s">
        <v>93</v>
      </c>
      <c r="D29" s="19" t="s">
        <v>94</v>
      </c>
      <c r="E29" s="20">
        <v>1</v>
      </c>
      <c r="F29" s="20" t="s">
        <v>95</v>
      </c>
      <c r="G29" s="20" t="s">
        <v>82</v>
      </c>
      <c r="H29" s="20" t="s">
        <v>12</v>
      </c>
      <c r="I29" s="21">
        <v>45689</v>
      </c>
      <c r="J29" s="21">
        <v>46022</v>
      </c>
      <c r="K29" s="58">
        <v>45777</v>
      </c>
      <c r="L29" s="61" t="s">
        <v>325</v>
      </c>
      <c r="M29" s="57">
        <v>1</v>
      </c>
      <c r="N29" s="67">
        <f t="shared" si="0"/>
        <v>1</v>
      </c>
      <c r="O29" s="52" t="str">
        <f>IF(M29="","",IF(K29&lt;&gt;J29,IF(N29=100%,"TERMINADA EXTEMPORÁNEA",IF(M29&gt;0%,"EN PROCESO",IF(N29=0%,"SIN INICIAR")))))</f>
        <v>TERMINADA EXTEMPORÁNEA</v>
      </c>
      <c r="P29" s="72" t="s">
        <v>371</v>
      </c>
      <c r="Q29" s="57" t="s">
        <v>301</v>
      </c>
    </row>
    <row r="30" spans="1:17" ht="30.6" x14ac:dyDescent="0.2">
      <c r="A30" s="37" t="s">
        <v>294</v>
      </c>
      <c r="B30" s="17" t="s">
        <v>96</v>
      </c>
      <c r="C30" s="18" t="s">
        <v>8</v>
      </c>
      <c r="D30" s="19" t="s">
        <v>97</v>
      </c>
      <c r="E30" s="20">
        <v>1</v>
      </c>
      <c r="F30" s="20" t="s">
        <v>98</v>
      </c>
      <c r="G30" s="20" t="s">
        <v>31</v>
      </c>
      <c r="H30" s="20" t="s">
        <v>42</v>
      </c>
      <c r="I30" s="21">
        <v>45689</v>
      </c>
      <c r="J30" s="21">
        <v>46022</v>
      </c>
      <c r="K30" s="58">
        <v>45777</v>
      </c>
      <c r="L30" s="59" t="s">
        <v>308</v>
      </c>
      <c r="M30" s="57">
        <v>0</v>
      </c>
      <c r="N30" s="67">
        <f t="shared" si="0"/>
        <v>0</v>
      </c>
      <c r="O30" s="56" t="str">
        <f t="shared" si="1"/>
        <v>SIN INICIAR</v>
      </c>
      <c r="P30" s="68" t="s">
        <v>309</v>
      </c>
      <c r="Q30" s="57" t="s">
        <v>301</v>
      </c>
    </row>
    <row r="31" spans="1:17" ht="71.400000000000006" x14ac:dyDescent="0.2">
      <c r="A31" s="37" t="s">
        <v>294</v>
      </c>
      <c r="B31" s="17" t="s">
        <v>96</v>
      </c>
      <c r="C31" s="18" t="s">
        <v>13</v>
      </c>
      <c r="D31" s="19" t="s">
        <v>99</v>
      </c>
      <c r="E31" s="20">
        <v>4</v>
      </c>
      <c r="F31" s="30" t="s">
        <v>100</v>
      </c>
      <c r="G31" s="20" t="s">
        <v>31</v>
      </c>
      <c r="H31" s="20" t="s">
        <v>42</v>
      </c>
      <c r="I31" s="21">
        <v>45689</v>
      </c>
      <c r="J31" s="21">
        <v>46022</v>
      </c>
      <c r="K31" s="58">
        <v>45777</v>
      </c>
      <c r="L31" s="61" t="s">
        <v>311</v>
      </c>
      <c r="M31" s="57">
        <v>1</v>
      </c>
      <c r="N31" s="67">
        <f t="shared" si="0"/>
        <v>0.25</v>
      </c>
      <c r="O31" s="56" t="str">
        <f t="shared" si="1"/>
        <v>EN PROCESO</v>
      </c>
      <c r="P31" s="68" t="s">
        <v>310</v>
      </c>
      <c r="Q31" s="57" t="s">
        <v>301</v>
      </c>
    </row>
    <row r="32" spans="1:17" ht="122.4" x14ac:dyDescent="0.2">
      <c r="A32" s="37" t="s">
        <v>294</v>
      </c>
      <c r="B32" s="17" t="s">
        <v>96</v>
      </c>
      <c r="C32" s="18" t="s">
        <v>17</v>
      </c>
      <c r="D32" s="19" t="s">
        <v>101</v>
      </c>
      <c r="E32" s="20">
        <v>1</v>
      </c>
      <c r="F32" s="20" t="s">
        <v>102</v>
      </c>
      <c r="G32" s="20" t="s">
        <v>75</v>
      </c>
      <c r="H32" s="20" t="s">
        <v>31</v>
      </c>
      <c r="I32" s="21">
        <v>45689</v>
      </c>
      <c r="J32" s="21">
        <v>46022</v>
      </c>
      <c r="K32" s="58">
        <v>45777</v>
      </c>
      <c r="L32" s="61" t="s">
        <v>334</v>
      </c>
      <c r="M32" s="57">
        <v>0.5</v>
      </c>
      <c r="N32" s="67">
        <f t="shared" si="0"/>
        <v>0.5</v>
      </c>
      <c r="O32" s="56" t="str">
        <f t="shared" si="1"/>
        <v>EN PROCESO</v>
      </c>
      <c r="P32" s="122" t="s">
        <v>353</v>
      </c>
      <c r="Q32" s="57" t="s">
        <v>301</v>
      </c>
    </row>
    <row r="33" spans="1:17" ht="81.599999999999994" x14ac:dyDescent="0.2">
      <c r="A33" s="37" t="s">
        <v>294</v>
      </c>
      <c r="B33" s="17" t="s">
        <v>96</v>
      </c>
      <c r="C33" s="18" t="s">
        <v>22</v>
      </c>
      <c r="D33" s="29" t="s">
        <v>372</v>
      </c>
      <c r="E33" s="30">
        <v>3</v>
      </c>
      <c r="F33" s="31" t="s">
        <v>103</v>
      </c>
      <c r="G33" s="24" t="s">
        <v>12</v>
      </c>
      <c r="H33" s="30" t="s">
        <v>31</v>
      </c>
      <c r="I33" s="21">
        <v>45689</v>
      </c>
      <c r="J33" s="21">
        <v>46022</v>
      </c>
      <c r="K33" s="58">
        <v>45777</v>
      </c>
      <c r="L33" s="59" t="s">
        <v>342</v>
      </c>
      <c r="M33" s="57">
        <v>1</v>
      </c>
      <c r="N33" s="67">
        <f t="shared" si="0"/>
        <v>0.33333333333333331</v>
      </c>
      <c r="O33" s="56" t="str">
        <f t="shared" si="1"/>
        <v>EN PROCESO</v>
      </c>
      <c r="P33" s="69" t="s">
        <v>373</v>
      </c>
      <c r="Q33" s="57" t="s">
        <v>301</v>
      </c>
    </row>
    <row r="34" spans="1:17" ht="71.400000000000006" x14ac:dyDescent="0.2">
      <c r="A34" s="37" t="s">
        <v>294</v>
      </c>
      <c r="B34" s="17" t="s">
        <v>104</v>
      </c>
      <c r="C34" s="18" t="s">
        <v>44</v>
      </c>
      <c r="D34" s="19" t="s">
        <v>105</v>
      </c>
      <c r="E34" s="20">
        <v>1</v>
      </c>
      <c r="F34" s="20" t="s">
        <v>106</v>
      </c>
      <c r="G34" s="30" t="s">
        <v>16</v>
      </c>
      <c r="H34" s="20" t="s">
        <v>31</v>
      </c>
      <c r="I34" s="21">
        <v>45717</v>
      </c>
      <c r="J34" s="21">
        <v>46022</v>
      </c>
      <c r="K34" s="58">
        <v>45777</v>
      </c>
      <c r="L34" s="61" t="s">
        <v>320</v>
      </c>
      <c r="M34" s="57">
        <v>1</v>
      </c>
      <c r="N34" s="67">
        <f t="shared" si="0"/>
        <v>1</v>
      </c>
      <c r="O34" s="52" t="str">
        <f>IF(M34="","",IF(K34&lt;&gt;J34,IF(N34=100%,"TERMINADA EXTEMPORÁNEA",IF(M34&gt;0%,"EN PROCESO",IF(N34=0%,"SIN INICIAR")))))</f>
        <v>TERMINADA EXTEMPORÁNEA</v>
      </c>
      <c r="P34" s="68" t="s">
        <v>322</v>
      </c>
      <c r="Q34" s="57" t="s">
        <v>301</v>
      </c>
    </row>
    <row r="35" spans="1:17" ht="71.400000000000006" x14ac:dyDescent="0.2">
      <c r="A35" s="37" t="s">
        <v>294</v>
      </c>
      <c r="B35" s="17" t="s">
        <v>104</v>
      </c>
      <c r="C35" s="18" t="s">
        <v>79</v>
      </c>
      <c r="D35" s="19" t="s">
        <v>107</v>
      </c>
      <c r="E35" s="20">
        <v>2</v>
      </c>
      <c r="F35" s="20" t="s">
        <v>108</v>
      </c>
      <c r="G35" s="20" t="s">
        <v>31</v>
      </c>
      <c r="H35" s="30" t="s">
        <v>16</v>
      </c>
      <c r="I35" s="21">
        <v>45689</v>
      </c>
      <c r="J35" s="21">
        <v>46022</v>
      </c>
      <c r="K35" s="58">
        <v>45777</v>
      </c>
      <c r="L35" s="61" t="s">
        <v>312</v>
      </c>
      <c r="M35" s="57">
        <v>1</v>
      </c>
      <c r="N35" s="67">
        <f t="shared" si="0"/>
        <v>0.5</v>
      </c>
      <c r="O35" s="56" t="str">
        <f t="shared" si="1"/>
        <v>EN PROCESO</v>
      </c>
      <c r="P35" s="68" t="s">
        <v>374</v>
      </c>
      <c r="Q35" s="57" t="s">
        <v>301</v>
      </c>
    </row>
    <row r="36" spans="1:17" ht="71.400000000000006" x14ac:dyDescent="0.2">
      <c r="A36" s="37" t="s">
        <v>294</v>
      </c>
      <c r="B36" s="17" t="s">
        <v>104</v>
      </c>
      <c r="C36" s="18" t="s">
        <v>109</v>
      </c>
      <c r="D36" s="19" t="s">
        <v>110</v>
      </c>
      <c r="E36" s="20">
        <v>2</v>
      </c>
      <c r="F36" s="20" t="s">
        <v>108</v>
      </c>
      <c r="G36" s="20" t="s">
        <v>31</v>
      </c>
      <c r="H36" s="30" t="s">
        <v>16</v>
      </c>
      <c r="I36" s="21">
        <v>45689</v>
      </c>
      <c r="J36" s="21">
        <v>46022</v>
      </c>
      <c r="K36" s="58">
        <v>45777</v>
      </c>
      <c r="L36" s="61" t="s">
        <v>312</v>
      </c>
      <c r="M36" s="57">
        <v>1</v>
      </c>
      <c r="N36" s="67">
        <f t="shared" si="0"/>
        <v>0.5</v>
      </c>
      <c r="O36" s="56" t="str">
        <f t="shared" si="1"/>
        <v>EN PROCESO</v>
      </c>
      <c r="P36" s="68" t="s">
        <v>375</v>
      </c>
      <c r="Q36" s="57" t="s">
        <v>301</v>
      </c>
    </row>
    <row r="37" spans="1:17" ht="71.400000000000006" x14ac:dyDescent="0.2">
      <c r="A37" s="37" t="s">
        <v>294</v>
      </c>
      <c r="B37" s="17" t="s">
        <v>111</v>
      </c>
      <c r="C37" s="18" t="s">
        <v>48</v>
      </c>
      <c r="D37" s="19" t="s">
        <v>112</v>
      </c>
      <c r="E37" s="20">
        <v>3</v>
      </c>
      <c r="F37" s="20" t="s">
        <v>113</v>
      </c>
      <c r="G37" s="20" t="s">
        <v>67</v>
      </c>
      <c r="H37" s="20" t="s">
        <v>63</v>
      </c>
      <c r="I37" s="21">
        <v>45689</v>
      </c>
      <c r="J37" s="21">
        <v>46022</v>
      </c>
      <c r="K37" s="58">
        <v>45777</v>
      </c>
      <c r="L37" s="61" t="s">
        <v>311</v>
      </c>
      <c r="M37" s="57">
        <v>1</v>
      </c>
      <c r="N37" s="67">
        <f t="shared" si="0"/>
        <v>0.33333333333333331</v>
      </c>
      <c r="O37" s="56" t="str">
        <f t="shared" si="1"/>
        <v>EN PROCESO</v>
      </c>
      <c r="P37" s="68" t="s">
        <v>310</v>
      </c>
      <c r="Q37" s="56" t="s">
        <v>301</v>
      </c>
    </row>
    <row r="38" spans="1:17" ht="112.2" x14ac:dyDescent="0.2">
      <c r="A38" s="37" t="s">
        <v>294</v>
      </c>
      <c r="B38" s="17" t="s">
        <v>111</v>
      </c>
      <c r="C38" s="18" t="s">
        <v>52</v>
      </c>
      <c r="D38" s="29" t="s">
        <v>280</v>
      </c>
      <c r="E38" s="30">
        <v>1</v>
      </c>
      <c r="F38" s="20" t="s">
        <v>114</v>
      </c>
      <c r="G38" s="20" t="s">
        <v>75</v>
      </c>
      <c r="H38" s="20" t="s">
        <v>42</v>
      </c>
      <c r="I38" s="21">
        <v>45689</v>
      </c>
      <c r="J38" s="21">
        <v>46022</v>
      </c>
      <c r="K38" s="58">
        <v>45777</v>
      </c>
      <c r="L38" s="61" t="s">
        <v>336</v>
      </c>
      <c r="M38" s="57">
        <v>0.5</v>
      </c>
      <c r="N38" s="67">
        <f t="shared" si="0"/>
        <v>0.5</v>
      </c>
      <c r="O38" s="56" t="str">
        <f t="shared" si="1"/>
        <v>EN PROCESO</v>
      </c>
      <c r="P38" s="122" t="s">
        <v>376</v>
      </c>
      <c r="Q38" s="57" t="s">
        <v>301</v>
      </c>
    </row>
    <row r="39" spans="1:17" ht="51" x14ac:dyDescent="0.2">
      <c r="A39" s="37" t="s">
        <v>294</v>
      </c>
      <c r="B39" s="17" t="s">
        <v>111</v>
      </c>
      <c r="C39" s="18" t="s">
        <v>115</v>
      </c>
      <c r="D39" s="19" t="s">
        <v>116</v>
      </c>
      <c r="E39" s="20">
        <v>1</v>
      </c>
      <c r="F39" s="20" t="s">
        <v>117</v>
      </c>
      <c r="G39" s="20" t="s">
        <v>75</v>
      </c>
      <c r="H39" s="20" t="s">
        <v>42</v>
      </c>
      <c r="I39" s="21">
        <v>45689</v>
      </c>
      <c r="J39" s="21">
        <v>46022</v>
      </c>
      <c r="K39" s="58">
        <v>45777</v>
      </c>
      <c r="L39" s="61" t="s">
        <v>308</v>
      </c>
      <c r="M39" s="57">
        <v>0</v>
      </c>
      <c r="N39" s="67">
        <f t="shared" si="0"/>
        <v>0</v>
      </c>
      <c r="O39" s="56" t="str">
        <f t="shared" si="1"/>
        <v>SIN INICIAR</v>
      </c>
      <c r="P39" s="122" t="s">
        <v>329</v>
      </c>
      <c r="Q39" s="57" t="s">
        <v>301</v>
      </c>
    </row>
    <row r="40" spans="1:17" ht="51" x14ac:dyDescent="0.2">
      <c r="A40" s="37" t="s">
        <v>294</v>
      </c>
      <c r="B40" s="17" t="s">
        <v>118</v>
      </c>
      <c r="C40" s="18" t="s">
        <v>56</v>
      </c>
      <c r="D40" s="19" t="s">
        <v>119</v>
      </c>
      <c r="E40" s="20">
        <v>1</v>
      </c>
      <c r="F40" s="20" t="s">
        <v>120</v>
      </c>
      <c r="G40" s="20" t="s">
        <v>31</v>
      </c>
      <c r="H40" s="20" t="s">
        <v>42</v>
      </c>
      <c r="I40" s="21">
        <v>45689</v>
      </c>
      <c r="J40" s="21">
        <v>46022</v>
      </c>
      <c r="K40" s="58">
        <v>45777</v>
      </c>
      <c r="L40" s="59" t="s">
        <v>308</v>
      </c>
      <c r="M40" s="57">
        <v>0</v>
      </c>
      <c r="N40" s="67">
        <f t="shared" si="0"/>
        <v>0</v>
      </c>
      <c r="O40" s="56" t="str">
        <f t="shared" si="1"/>
        <v>SIN INICIAR</v>
      </c>
      <c r="P40" s="69" t="s">
        <v>309</v>
      </c>
      <c r="Q40" s="56" t="s">
        <v>301</v>
      </c>
    </row>
    <row r="41" spans="1:17" ht="61.2" x14ac:dyDescent="0.2">
      <c r="A41" s="37" t="s">
        <v>294</v>
      </c>
      <c r="B41" s="17" t="s">
        <v>118</v>
      </c>
      <c r="C41" s="34">
        <v>45692</v>
      </c>
      <c r="D41" s="19" t="s">
        <v>121</v>
      </c>
      <c r="E41" s="20">
        <v>1</v>
      </c>
      <c r="F41" s="20" t="s">
        <v>122</v>
      </c>
      <c r="G41" s="20" t="s">
        <v>31</v>
      </c>
      <c r="H41" s="20" t="s">
        <v>42</v>
      </c>
      <c r="I41" s="21">
        <v>45689</v>
      </c>
      <c r="J41" s="21">
        <v>45777</v>
      </c>
      <c r="K41" s="58">
        <v>45777</v>
      </c>
      <c r="L41" s="61" t="s">
        <v>313</v>
      </c>
      <c r="M41" s="57">
        <v>1</v>
      </c>
      <c r="N41" s="67">
        <f t="shared" si="0"/>
        <v>1</v>
      </c>
      <c r="O41" s="56" t="str">
        <f>IF(M41="","",IF(K41=J41,IF(N41=100%,"TERMINADA",IF(M41&gt;0%,"EN PROCESO",IF(N41=0%,"SIN INICIAR")))))</f>
        <v>TERMINADA</v>
      </c>
      <c r="P41" s="68" t="s">
        <v>377</v>
      </c>
      <c r="Q41" s="57" t="s">
        <v>301</v>
      </c>
    </row>
    <row r="42" spans="1:17" ht="126.75" customHeight="1" x14ac:dyDescent="0.2">
      <c r="A42" s="37" t="s">
        <v>294</v>
      </c>
      <c r="B42" s="17" t="s">
        <v>123</v>
      </c>
      <c r="C42" s="18" t="s">
        <v>60</v>
      </c>
      <c r="D42" s="19" t="s">
        <v>124</v>
      </c>
      <c r="E42" s="20">
        <v>2</v>
      </c>
      <c r="F42" s="20" t="s">
        <v>125</v>
      </c>
      <c r="G42" s="20" t="s">
        <v>31</v>
      </c>
      <c r="H42" s="20" t="s">
        <v>42</v>
      </c>
      <c r="I42" s="21">
        <v>45658</v>
      </c>
      <c r="J42" s="21">
        <v>46021</v>
      </c>
      <c r="K42" s="58">
        <v>45777</v>
      </c>
      <c r="L42" s="61" t="s">
        <v>314</v>
      </c>
      <c r="M42" s="57">
        <v>1</v>
      </c>
      <c r="N42" s="67">
        <f t="shared" si="0"/>
        <v>0.5</v>
      </c>
      <c r="O42" s="56" t="str">
        <f t="shared" si="1"/>
        <v>EN PROCESO</v>
      </c>
      <c r="P42" s="68" t="s">
        <v>378</v>
      </c>
      <c r="Q42" s="57" t="s">
        <v>301</v>
      </c>
    </row>
    <row r="43" spans="1:17" ht="91.8" x14ac:dyDescent="0.2">
      <c r="A43" s="37" t="s">
        <v>294</v>
      </c>
      <c r="B43" s="17" t="s">
        <v>123</v>
      </c>
      <c r="C43" s="18" t="s">
        <v>126</v>
      </c>
      <c r="D43" s="19" t="s">
        <v>127</v>
      </c>
      <c r="E43" s="20">
        <v>1</v>
      </c>
      <c r="F43" s="20" t="s">
        <v>128</v>
      </c>
      <c r="G43" s="24" t="s">
        <v>12</v>
      </c>
      <c r="H43" s="20" t="s">
        <v>42</v>
      </c>
      <c r="I43" s="21">
        <v>45718</v>
      </c>
      <c r="J43" s="21">
        <v>46022</v>
      </c>
      <c r="K43" s="58">
        <v>45777</v>
      </c>
      <c r="L43" s="61" t="s">
        <v>343</v>
      </c>
      <c r="M43" s="57">
        <v>0</v>
      </c>
      <c r="N43" s="67">
        <f t="shared" si="0"/>
        <v>0</v>
      </c>
      <c r="O43" s="56" t="str">
        <f t="shared" si="1"/>
        <v>SIN INICIAR</v>
      </c>
      <c r="P43" s="68" t="s">
        <v>379</v>
      </c>
      <c r="Q43" s="57" t="s">
        <v>301</v>
      </c>
    </row>
    <row r="44" spans="1:17" ht="51" x14ac:dyDescent="0.2">
      <c r="A44" s="37" t="s">
        <v>294</v>
      </c>
      <c r="B44" s="17" t="s">
        <v>129</v>
      </c>
      <c r="C44" s="18" t="s">
        <v>93</v>
      </c>
      <c r="D44" s="19" t="s">
        <v>130</v>
      </c>
      <c r="E44" s="20">
        <v>11</v>
      </c>
      <c r="F44" s="20" t="s">
        <v>131</v>
      </c>
      <c r="G44" s="20" t="s">
        <v>91</v>
      </c>
      <c r="H44" s="20" t="s">
        <v>42</v>
      </c>
      <c r="I44" s="21">
        <v>45689</v>
      </c>
      <c r="J44" s="21">
        <v>46022</v>
      </c>
      <c r="K44" s="58">
        <v>45777</v>
      </c>
      <c r="L44" s="61" t="s">
        <v>306</v>
      </c>
      <c r="M44" s="57">
        <v>4</v>
      </c>
      <c r="N44" s="67">
        <f t="shared" si="0"/>
        <v>0.36363636363636365</v>
      </c>
      <c r="O44" s="56" t="str">
        <f t="shared" si="1"/>
        <v>EN PROCESO</v>
      </c>
      <c r="P44" s="68" t="s">
        <v>380</v>
      </c>
      <c r="Q44" s="57" t="s">
        <v>301</v>
      </c>
    </row>
    <row r="45" spans="1:17" ht="224.4" x14ac:dyDescent="0.2">
      <c r="A45" s="37" t="s">
        <v>295</v>
      </c>
      <c r="B45" s="17" t="s">
        <v>132</v>
      </c>
      <c r="C45" s="18" t="s">
        <v>8</v>
      </c>
      <c r="D45" s="19" t="s">
        <v>133</v>
      </c>
      <c r="E45" s="20">
        <v>1</v>
      </c>
      <c r="F45" s="20" t="s">
        <v>134</v>
      </c>
      <c r="G45" s="20" t="s">
        <v>91</v>
      </c>
      <c r="H45" s="20" t="s">
        <v>42</v>
      </c>
      <c r="I45" s="21">
        <v>45672</v>
      </c>
      <c r="J45" s="21">
        <v>46022</v>
      </c>
      <c r="K45" s="58">
        <v>45777</v>
      </c>
      <c r="L45" s="61" t="s">
        <v>315</v>
      </c>
      <c r="M45" s="57">
        <v>0.3</v>
      </c>
      <c r="N45" s="67">
        <f t="shared" si="0"/>
        <v>0.3</v>
      </c>
      <c r="O45" s="56" t="str">
        <f t="shared" si="1"/>
        <v>EN PROCESO</v>
      </c>
      <c r="P45" s="68" t="s">
        <v>381</v>
      </c>
      <c r="Q45" s="57" t="s">
        <v>301</v>
      </c>
    </row>
    <row r="46" spans="1:17" ht="30.6" x14ac:dyDescent="0.2">
      <c r="A46" s="37" t="s">
        <v>296</v>
      </c>
      <c r="B46" s="17" t="s">
        <v>190</v>
      </c>
      <c r="C46" s="18" t="s">
        <v>8</v>
      </c>
      <c r="D46" s="29" t="s">
        <v>191</v>
      </c>
      <c r="E46" s="30">
        <v>1</v>
      </c>
      <c r="F46" s="30" t="s">
        <v>192</v>
      </c>
      <c r="G46" s="30" t="s">
        <v>193</v>
      </c>
      <c r="H46" s="30" t="s">
        <v>42</v>
      </c>
      <c r="I46" s="21">
        <v>45689</v>
      </c>
      <c r="J46" s="21">
        <v>46022</v>
      </c>
      <c r="K46" s="58">
        <v>45777</v>
      </c>
      <c r="L46" s="59" t="s">
        <v>308</v>
      </c>
      <c r="M46" s="57">
        <v>0</v>
      </c>
      <c r="N46" s="67">
        <f t="shared" si="0"/>
        <v>0</v>
      </c>
      <c r="O46" s="56" t="str">
        <f t="shared" si="1"/>
        <v>SIN INICIAR</v>
      </c>
      <c r="P46" s="69" t="s">
        <v>316</v>
      </c>
      <c r="Q46" s="56" t="s">
        <v>301</v>
      </c>
    </row>
    <row r="47" spans="1:17" ht="30.6" x14ac:dyDescent="0.2">
      <c r="A47" s="37" t="s">
        <v>296</v>
      </c>
      <c r="B47" s="17" t="s">
        <v>190</v>
      </c>
      <c r="C47" s="18" t="s">
        <v>13</v>
      </c>
      <c r="D47" s="29" t="s">
        <v>194</v>
      </c>
      <c r="E47" s="30">
        <v>11</v>
      </c>
      <c r="F47" s="30" t="s">
        <v>195</v>
      </c>
      <c r="G47" s="30" t="s">
        <v>193</v>
      </c>
      <c r="H47" s="31" t="s">
        <v>196</v>
      </c>
      <c r="I47" s="21">
        <v>45689</v>
      </c>
      <c r="J47" s="21">
        <v>46022</v>
      </c>
      <c r="K47" s="58">
        <v>45777</v>
      </c>
      <c r="L47" s="59" t="s">
        <v>308</v>
      </c>
      <c r="M47" s="57">
        <v>0</v>
      </c>
      <c r="N47" s="67">
        <f t="shared" si="0"/>
        <v>0</v>
      </c>
      <c r="O47" s="56" t="str">
        <f t="shared" si="1"/>
        <v>SIN INICIAR</v>
      </c>
      <c r="P47" s="69" t="s">
        <v>316</v>
      </c>
      <c r="Q47" s="56" t="s">
        <v>301</v>
      </c>
    </row>
    <row r="48" spans="1:17" ht="40.799999999999997" x14ac:dyDescent="0.2">
      <c r="A48" s="37" t="s">
        <v>296</v>
      </c>
      <c r="B48" s="17" t="s">
        <v>197</v>
      </c>
      <c r="C48" s="18" t="s">
        <v>44</v>
      </c>
      <c r="D48" s="19" t="s">
        <v>198</v>
      </c>
      <c r="E48" s="20">
        <v>3</v>
      </c>
      <c r="F48" s="20" t="s">
        <v>199</v>
      </c>
      <c r="G48" s="20" t="s">
        <v>31</v>
      </c>
      <c r="H48" s="20" t="s">
        <v>42</v>
      </c>
      <c r="I48" s="21">
        <v>45717</v>
      </c>
      <c r="J48" s="21">
        <v>46021</v>
      </c>
      <c r="K48" s="58">
        <v>45777</v>
      </c>
      <c r="L48" s="59" t="s">
        <v>308</v>
      </c>
      <c r="M48" s="57">
        <v>0</v>
      </c>
      <c r="N48" s="67">
        <f t="shared" si="0"/>
        <v>0</v>
      </c>
      <c r="O48" s="56" t="str">
        <f t="shared" si="1"/>
        <v>SIN INICIAR</v>
      </c>
      <c r="P48" s="68" t="s">
        <v>309</v>
      </c>
      <c r="Q48" s="57" t="s">
        <v>301</v>
      </c>
    </row>
    <row r="49" spans="1:17" ht="40.799999999999997" x14ac:dyDescent="0.2">
      <c r="A49" s="37" t="s">
        <v>296</v>
      </c>
      <c r="B49" s="17" t="s">
        <v>197</v>
      </c>
      <c r="C49" s="18" t="s">
        <v>79</v>
      </c>
      <c r="D49" s="19" t="s">
        <v>200</v>
      </c>
      <c r="E49" s="20">
        <v>2</v>
      </c>
      <c r="F49" s="20" t="s">
        <v>201</v>
      </c>
      <c r="G49" s="20" t="s">
        <v>31</v>
      </c>
      <c r="H49" s="20" t="s">
        <v>42</v>
      </c>
      <c r="I49" s="21">
        <v>45689</v>
      </c>
      <c r="J49" s="21">
        <v>46021</v>
      </c>
      <c r="K49" s="58">
        <v>45777</v>
      </c>
      <c r="L49" s="59" t="s">
        <v>308</v>
      </c>
      <c r="M49" s="57">
        <v>0</v>
      </c>
      <c r="N49" s="67">
        <f t="shared" si="0"/>
        <v>0</v>
      </c>
      <c r="O49" s="56" t="str">
        <f t="shared" si="1"/>
        <v>SIN INICIAR</v>
      </c>
      <c r="P49" s="68" t="s">
        <v>309</v>
      </c>
      <c r="Q49" s="57" t="s">
        <v>301</v>
      </c>
    </row>
    <row r="50" spans="1:17" ht="71.400000000000006" x14ac:dyDescent="0.2">
      <c r="A50" s="37" t="s">
        <v>296</v>
      </c>
      <c r="B50" s="17" t="s">
        <v>202</v>
      </c>
      <c r="C50" s="18" t="s">
        <v>48</v>
      </c>
      <c r="D50" s="19" t="s">
        <v>382</v>
      </c>
      <c r="E50" s="20">
        <v>1</v>
      </c>
      <c r="F50" s="20" t="s">
        <v>203</v>
      </c>
      <c r="G50" s="24" t="s">
        <v>12</v>
      </c>
      <c r="H50" s="20" t="s">
        <v>204</v>
      </c>
      <c r="I50" s="21">
        <v>45658</v>
      </c>
      <c r="J50" s="21">
        <v>45747</v>
      </c>
      <c r="K50" s="58">
        <v>45777</v>
      </c>
      <c r="L50" s="61" t="s">
        <v>344</v>
      </c>
      <c r="M50" s="57">
        <v>0.3</v>
      </c>
      <c r="N50" s="67">
        <f t="shared" si="0"/>
        <v>0.3</v>
      </c>
      <c r="O50" s="56" t="str">
        <f>IF(M50="","",IF(K50&lt;&gt;J50,IF(N50=100%,"TERMINADA",IF(M50&gt;0%,"INCUMPLIDA",IF(N50=0%,"SIN INICIAR")))))</f>
        <v>INCUMPLIDA</v>
      </c>
      <c r="P50" s="68" t="s">
        <v>351</v>
      </c>
      <c r="Q50" s="57" t="s">
        <v>301</v>
      </c>
    </row>
    <row r="51" spans="1:17" ht="71.400000000000006" x14ac:dyDescent="0.2">
      <c r="A51" s="37" t="s">
        <v>297</v>
      </c>
      <c r="B51" s="17" t="s">
        <v>205</v>
      </c>
      <c r="C51" s="18" t="s">
        <v>8</v>
      </c>
      <c r="D51" s="35" t="s">
        <v>383</v>
      </c>
      <c r="E51" s="24">
        <v>1</v>
      </c>
      <c r="F51" s="20" t="s">
        <v>206</v>
      </c>
      <c r="G51" s="20" t="s">
        <v>207</v>
      </c>
      <c r="H51" s="20" t="s">
        <v>26</v>
      </c>
      <c r="I51" s="21">
        <v>45689</v>
      </c>
      <c r="J51" s="21">
        <v>46022</v>
      </c>
      <c r="K51" s="58">
        <v>45777</v>
      </c>
      <c r="L51" s="59" t="s">
        <v>308</v>
      </c>
      <c r="M51" s="57">
        <v>0</v>
      </c>
      <c r="N51" s="67">
        <f t="shared" si="0"/>
        <v>0</v>
      </c>
      <c r="O51" s="56" t="str">
        <f t="shared" si="1"/>
        <v>SIN INICIAR</v>
      </c>
      <c r="P51" s="68" t="s">
        <v>384</v>
      </c>
      <c r="Q51" s="57" t="s">
        <v>301</v>
      </c>
    </row>
    <row r="52" spans="1:17" ht="40.799999999999997" x14ac:dyDescent="0.2">
      <c r="A52" s="37" t="s">
        <v>297</v>
      </c>
      <c r="B52" s="17" t="s">
        <v>208</v>
      </c>
      <c r="C52" s="18" t="s">
        <v>44</v>
      </c>
      <c r="D52" s="35" t="s">
        <v>209</v>
      </c>
      <c r="E52" s="24">
        <v>1</v>
      </c>
      <c r="F52" s="20" t="s">
        <v>210</v>
      </c>
      <c r="G52" s="20" t="s">
        <v>211</v>
      </c>
      <c r="H52" s="20" t="s">
        <v>212</v>
      </c>
      <c r="I52" s="21">
        <v>45688</v>
      </c>
      <c r="J52" s="21">
        <v>46022</v>
      </c>
      <c r="K52" s="58">
        <v>45777</v>
      </c>
      <c r="L52" s="59" t="s">
        <v>308</v>
      </c>
      <c r="M52" s="57">
        <v>0</v>
      </c>
      <c r="N52" s="67">
        <f t="shared" si="0"/>
        <v>0</v>
      </c>
      <c r="O52" s="56" t="str">
        <f t="shared" si="1"/>
        <v>SIN INICIAR</v>
      </c>
      <c r="P52" s="69" t="s">
        <v>316</v>
      </c>
      <c r="Q52" s="56" t="s">
        <v>301</v>
      </c>
    </row>
    <row r="53" spans="1:17" ht="81.599999999999994" x14ac:dyDescent="0.2">
      <c r="A53" s="37" t="s">
        <v>297</v>
      </c>
      <c r="B53" s="17" t="s">
        <v>213</v>
      </c>
      <c r="C53" s="18" t="s">
        <v>48</v>
      </c>
      <c r="D53" s="19" t="s">
        <v>214</v>
      </c>
      <c r="E53" s="20">
        <v>1</v>
      </c>
      <c r="F53" s="20" t="s">
        <v>215</v>
      </c>
      <c r="G53" s="24" t="s">
        <v>12</v>
      </c>
      <c r="H53" s="24" t="s">
        <v>212</v>
      </c>
      <c r="I53" s="21">
        <v>45689</v>
      </c>
      <c r="J53" s="21">
        <v>46022</v>
      </c>
      <c r="K53" s="58">
        <v>45777</v>
      </c>
      <c r="L53" s="59" t="s">
        <v>345</v>
      </c>
      <c r="M53" s="57">
        <v>0.3</v>
      </c>
      <c r="N53" s="67">
        <f t="shared" si="0"/>
        <v>0.3</v>
      </c>
      <c r="O53" s="56" t="str">
        <f t="shared" si="1"/>
        <v>EN PROCESO</v>
      </c>
      <c r="P53" s="68" t="s">
        <v>385</v>
      </c>
      <c r="Q53" s="57" t="s">
        <v>301</v>
      </c>
    </row>
    <row r="54" spans="1:17" ht="132.6" x14ac:dyDescent="0.2">
      <c r="A54" s="37" t="s">
        <v>298</v>
      </c>
      <c r="B54" s="17" t="s">
        <v>216</v>
      </c>
      <c r="C54" s="18" t="s">
        <v>8</v>
      </c>
      <c r="D54" s="19" t="s">
        <v>386</v>
      </c>
      <c r="E54" s="20">
        <v>1</v>
      </c>
      <c r="F54" s="20" t="s">
        <v>217</v>
      </c>
      <c r="G54" s="20" t="s">
        <v>75</v>
      </c>
      <c r="H54" s="20" t="s">
        <v>16</v>
      </c>
      <c r="I54" s="21">
        <v>45689</v>
      </c>
      <c r="J54" s="21">
        <v>45838</v>
      </c>
      <c r="K54" s="58">
        <v>45777</v>
      </c>
      <c r="L54" s="61" t="s">
        <v>337</v>
      </c>
      <c r="M54" s="57">
        <v>1</v>
      </c>
      <c r="N54" s="67">
        <f t="shared" si="0"/>
        <v>1</v>
      </c>
      <c r="O54" s="56" t="str">
        <f t="shared" si="1"/>
        <v>TERMINADA</v>
      </c>
      <c r="P54" s="122" t="s">
        <v>387</v>
      </c>
      <c r="Q54" s="57" t="s">
        <v>301</v>
      </c>
    </row>
    <row r="55" spans="1:17" ht="122.4" x14ac:dyDescent="0.2">
      <c r="A55" s="37" t="s">
        <v>298</v>
      </c>
      <c r="B55" s="17" t="s">
        <v>216</v>
      </c>
      <c r="C55" s="34">
        <v>45689</v>
      </c>
      <c r="D55" s="19" t="s">
        <v>218</v>
      </c>
      <c r="E55" s="20">
        <v>1</v>
      </c>
      <c r="F55" s="20" t="s">
        <v>219</v>
      </c>
      <c r="G55" s="20" t="s">
        <v>75</v>
      </c>
      <c r="H55" s="20" t="s">
        <v>67</v>
      </c>
      <c r="I55" s="21">
        <v>45689</v>
      </c>
      <c r="J55" s="21" t="s">
        <v>220</v>
      </c>
      <c r="K55" s="58">
        <v>45777</v>
      </c>
      <c r="L55" s="61" t="s">
        <v>337</v>
      </c>
      <c r="M55" s="57">
        <v>1</v>
      </c>
      <c r="N55" s="67">
        <f t="shared" si="0"/>
        <v>1</v>
      </c>
      <c r="O55" s="56" t="str">
        <f t="shared" si="1"/>
        <v>TERMINADA</v>
      </c>
      <c r="P55" s="122" t="s">
        <v>350</v>
      </c>
      <c r="Q55" s="57" t="s">
        <v>301</v>
      </c>
    </row>
    <row r="56" spans="1:17" ht="40.799999999999997" x14ac:dyDescent="0.2">
      <c r="A56" s="37" t="s">
        <v>298</v>
      </c>
      <c r="B56" s="17" t="s">
        <v>221</v>
      </c>
      <c r="C56" s="18" t="s">
        <v>44</v>
      </c>
      <c r="D56" s="19" t="s">
        <v>222</v>
      </c>
      <c r="E56" s="20">
        <v>2</v>
      </c>
      <c r="F56" s="20" t="s">
        <v>223</v>
      </c>
      <c r="G56" s="20" t="s">
        <v>75</v>
      </c>
      <c r="H56" s="20" t="s">
        <v>42</v>
      </c>
      <c r="I56" s="21">
        <v>45689</v>
      </c>
      <c r="J56" s="21">
        <v>45838</v>
      </c>
      <c r="K56" s="58">
        <v>45777</v>
      </c>
      <c r="L56" s="61" t="s">
        <v>308</v>
      </c>
      <c r="M56" s="57">
        <v>0</v>
      </c>
      <c r="N56" s="67">
        <f t="shared" si="0"/>
        <v>0</v>
      </c>
      <c r="O56" s="56" t="str">
        <f t="shared" si="1"/>
        <v>SIN INICIAR</v>
      </c>
      <c r="P56" s="122" t="s">
        <v>330</v>
      </c>
      <c r="Q56" s="57" t="s">
        <v>301</v>
      </c>
    </row>
    <row r="57" spans="1:17" ht="81.599999999999994" x14ac:dyDescent="0.2">
      <c r="A57" s="37" t="s">
        <v>298</v>
      </c>
      <c r="B57" s="17" t="s">
        <v>221</v>
      </c>
      <c r="C57" s="18" t="s">
        <v>79</v>
      </c>
      <c r="D57" s="19" t="s">
        <v>224</v>
      </c>
      <c r="E57" s="20">
        <v>1</v>
      </c>
      <c r="F57" s="20" t="s">
        <v>225</v>
      </c>
      <c r="G57" s="20" t="s">
        <v>226</v>
      </c>
      <c r="H57" s="20" t="s">
        <v>227</v>
      </c>
      <c r="I57" s="21">
        <v>45689</v>
      </c>
      <c r="J57" s="21">
        <v>46022</v>
      </c>
      <c r="K57" s="58">
        <v>45777</v>
      </c>
      <c r="L57" s="61" t="s">
        <v>338</v>
      </c>
      <c r="M57" s="57">
        <v>1</v>
      </c>
      <c r="N57" s="67">
        <f t="shared" si="0"/>
        <v>1</v>
      </c>
      <c r="O57" s="56" t="str">
        <f t="shared" si="1"/>
        <v>TERMINADA</v>
      </c>
      <c r="P57" s="122" t="s">
        <v>339</v>
      </c>
      <c r="Q57" s="57" t="s">
        <v>301</v>
      </c>
    </row>
    <row r="58" spans="1:17" ht="112.2" x14ac:dyDescent="0.2">
      <c r="A58" s="37" t="s">
        <v>298</v>
      </c>
      <c r="B58" s="17" t="s">
        <v>221</v>
      </c>
      <c r="C58" s="18" t="s">
        <v>109</v>
      </c>
      <c r="D58" s="19" t="s">
        <v>228</v>
      </c>
      <c r="E58" s="20">
        <v>1</v>
      </c>
      <c r="F58" s="20" t="s">
        <v>229</v>
      </c>
      <c r="G58" s="20" t="s">
        <v>226</v>
      </c>
      <c r="H58" s="20" t="s">
        <v>42</v>
      </c>
      <c r="I58" s="21">
        <v>45689</v>
      </c>
      <c r="J58" s="21">
        <v>46022</v>
      </c>
      <c r="K58" s="58">
        <v>45777</v>
      </c>
      <c r="L58" s="61" t="s">
        <v>333</v>
      </c>
      <c r="M58" s="57">
        <v>0.5</v>
      </c>
      <c r="N58" s="67">
        <f t="shared" si="0"/>
        <v>0.5</v>
      </c>
      <c r="O58" s="56" t="str">
        <f t="shared" si="1"/>
        <v>EN PROCESO</v>
      </c>
      <c r="P58" s="122" t="s">
        <v>388</v>
      </c>
      <c r="Q58" s="57" t="s">
        <v>301</v>
      </c>
    </row>
    <row r="59" spans="1:17" ht="40.799999999999997" x14ac:dyDescent="0.2">
      <c r="A59" s="37" t="s">
        <v>298</v>
      </c>
      <c r="B59" s="17" t="s">
        <v>230</v>
      </c>
      <c r="C59" s="18" t="s">
        <v>48</v>
      </c>
      <c r="D59" s="19" t="s">
        <v>231</v>
      </c>
      <c r="E59" s="20">
        <v>1</v>
      </c>
      <c r="F59" s="20" t="s">
        <v>232</v>
      </c>
      <c r="G59" s="20" t="s">
        <v>226</v>
      </c>
      <c r="H59" s="20" t="s">
        <v>67</v>
      </c>
      <c r="I59" s="21">
        <v>45689</v>
      </c>
      <c r="J59" s="21">
        <v>45930</v>
      </c>
      <c r="K59" s="58">
        <v>45777</v>
      </c>
      <c r="L59" s="61" t="s">
        <v>308</v>
      </c>
      <c r="M59" s="57">
        <v>0</v>
      </c>
      <c r="N59" s="67">
        <f t="shared" si="0"/>
        <v>0</v>
      </c>
      <c r="O59" s="56" t="str">
        <f t="shared" si="1"/>
        <v>SIN INICIAR</v>
      </c>
      <c r="P59" s="122" t="s">
        <v>335</v>
      </c>
      <c r="Q59" s="57" t="s">
        <v>301</v>
      </c>
    </row>
    <row r="60" spans="1:17" ht="40.799999999999997" x14ac:dyDescent="0.2">
      <c r="A60" s="37" t="s">
        <v>298</v>
      </c>
      <c r="B60" s="17" t="s">
        <v>233</v>
      </c>
      <c r="C60" s="18" t="s">
        <v>56</v>
      </c>
      <c r="D60" s="19" t="s">
        <v>234</v>
      </c>
      <c r="E60" s="20">
        <v>1</v>
      </c>
      <c r="F60" s="20" t="s">
        <v>232</v>
      </c>
      <c r="G60" s="20" t="s">
        <v>226</v>
      </c>
      <c r="H60" s="20" t="s">
        <v>67</v>
      </c>
      <c r="I60" s="21">
        <v>45689</v>
      </c>
      <c r="J60" s="21">
        <v>46022</v>
      </c>
      <c r="K60" s="58">
        <v>45777</v>
      </c>
      <c r="L60" s="61" t="s">
        <v>308</v>
      </c>
      <c r="M60" s="57">
        <v>0</v>
      </c>
      <c r="N60" s="67">
        <f t="shared" si="0"/>
        <v>0</v>
      </c>
      <c r="O60" s="56" t="str">
        <f t="shared" si="1"/>
        <v>SIN INICIAR</v>
      </c>
      <c r="P60" s="122" t="s">
        <v>331</v>
      </c>
      <c r="Q60" s="57" t="s">
        <v>301</v>
      </c>
    </row>
    <row r="61" spans="1:17" ht="30.6" x14ac:dyDescent="0.2">
      <c r="A61" s="37" t="s">
        <v>298</v>
      </c>
      <c r="B61" s="17" t="s">
        <v>233</v>
      </c>
      <c r="C61" s="34">
        <v>45692</v>
      </c>
      <c r="D61" s="19" t="s">
        <v>235</v>
      </c>
      <c r="E61" s="20">
        <v>2</v>
      </c>
      <c r="F61" s="20" t="s">
        <v>236</v>
      </c>
      <c r="G61" s="20" t="s">
        <v>67</v>
      </c>
      <c r="H61" s="20" t="s">
        <v>226</v>
      </c>
      <c r="I61" s="21">
        <v>45689</v>
      </c>
      <c r="J61" s="21">
        <v>46022</v>
      </c>
      <c r="K61" s="58">
        <v>45777</v>
      </c>
      <c r="L61" s="59" t="s">
        <v>308</v>
      </c>
      <c r="M61" s="57">
        <v>0</v>
      </c>
      <c r="N61" s="67">
        <f t="shared" si="0"/>
        <v>0</v>
      </c>
      <c r="O61" s="56" t="str">
        <f t="shared" si="1"/>
        <v>SIN INICIAR</v>
      </c>
      <c r="P61" s="69" t="s">
        <v>316</v>
      </c>
      <c r="Q61" s="56" t="s">
        <v>301</v>
      </c>
    </row>
    <row r="62" spans="1:17" ht="122.4" x14ac:dyDescent="0.2">
      <c r="A62" s="37" t="s">
        <v>298</v>
      </c>
      <c r="B62" s="17" t="s">
        <v>237</v>
      </c>
      <c r="C62" s="18" t="s">
        <v>60</v>
      </c>
      <c r="D62" s="19" t="s">
        <v>238</v>
      </c>
      <c r="E62" s="20">
        <v>1</v>
      </c>
      <c r="F62" s="20" t="s">
        <v>239</v>
      </c>
      <c r="G62" s="20" t="s">
        <v>226</v>
      </c>
      <c r="H62" s="20" t="s">
        <v>67</v>
      </c>
      <c r="I62" s="21">
        <v>45689</v>
      </c>
      <c r="J62" s="21">
        <v>46022</v>
      </c>
      <c r="K62" s="58">
        <v>45777</v>
      </c>
      <c r="L62" s="61" t="s">
        <v>332</v>
      </c>
      <c r="M62" s="57">
        <v>0</v>
      </c>
      <c r="N62" s="67">
        <f t="shared" si="0"/>
        <v>0</v>
      </c>
      <c r="O62" s="56" t="str">
        <f t="shared" si="1"/>
        <v>SIN INICIAR</v>
      </c>
      <c r="P62" s="122" t="s">
        <v>389</v>
      </c>
      <c r="Q62" s="57" t="s">
        <v>301</v>
      </c>
    </row>
    <row r="63" spans="1:17" ht="30.6" x14ac:dyDescent="0.2">
      <c r="A63" s="37" t="s">
        <v>298</v>
      </c>
      <c r="B63" s="17" t="s">
        <v>237</v>
      </c>
      <c r="C63" s="34">
        <v>45693</v>
      </c>
      <c r="D63" s="19" t="s">
        <v>390</v>
      </c>
      <c r="E63" s="20">
        <v>2</v>
      </c>
      <c r="F63" s="20" t="s">
        <v>240</v>
      </c>
      <c r="G63" s="20" t="s">
        <v>67</v>
      </c>
      <c r="H63" s="20" t="s">
        <v>226</v>
      </c>
      <c r="I63" s="21">
        <v>45689</v>
      </c>
      <c r="J63" s="21">
        <v>46022</v>
      </c>
      <c r="K63" s="58">
        <v>45777</v>
      </c>
      <c r="L63" s="59" t="s">
        <v>308</v>
      </c>
      <c r="M63" s="57">
        <v>0</v>
      </c>
      <c r="N63" s="67">
        <f t="shared" si="0"/>
        <v>0</v>
      </c>
      <c r="O63" s="56" t="str">
        <f t="shared" si="1"/>
        <v>SIN INICIAR</v>
      </c>
      <c r="P63" s="69" t="s">
        <v>316</v>
      </c>
      <c r="Q63" s="56" t="s">
        <v>301</v>
      </c>
    </row>
    <row r="64" spans="1:17" ht="40.799999999999997" x14ac:dyDescent="0.2">
      <c r="A64" s="37" t="s">
        <v>299</v>
      </c>
      <c r="B64" s="17" t="s">
        <v>241</v>
      </c>
      <c r="C64" s="32" t="s">
        <v>8</v>
      </c>
      <c r="D64" s="20" t="s">
        <v>242</v>
      </c>
      <c r="E64" s="20">
        <v>2</v>
      </c>
      <c r="F64" s="20" t="s">
        <v>243</v>
      </c>
      <c r="G64" s="20" t="s">
        <v>67</v>
      </c>
      <c r="H64" s="20" t="s">
        <v>12</v>
      </c>
      <c r="I64" s="21">
        <v>45689</v>
      </c>
      <c r="J64" s="21">
        <v>46021</v>
      </c>
      <c r="K64" s="58">
        <v>45777</v>
      </c>
      <c r="L64" s="59" t="s">
        <v>308</v>
      </c>
      <c r="M64" s="57">
        <v>0</v>
      </c>
      <c r="N64" s="67">
        <f t="shared" si="0"/>
        <v>0</v>
      </c>
      <c r="O64" s="56" t="str">
        <f t="shared" si="1"/>
        <v>SIN INICIAR</v>
      </c>
      <c r="P64" s="69" t="s">
        <v>316</v>
      </c>
      <c r="Q64" s="56" t="s">
        <v>301</v>
      </c>
    </row>
    <row r="65" spans="1:17" ht="81.599999999999994" x14ac:dyDescent="0.2">
      <c r="A65" s="37" t="s">
        <v>299</v>
      </c>
      <c r="B65" s="17" t="s">
        <v>241</v>
      </c>
      <c r="C65" s="32" t="s">
        <v>13</v>
      </c>
      <c r="D65" s="20" t="s">
        <v>244</v>
      </c>
      <c r="E65" s="20">
        <v>1</v>
      </c>
      <c r="F65" s="20" t="s">
        <v>245</v>
      </c>
      <c r="G65" s="24" t="s">
        <v>12</v>
      </c>
      <c r="H65" s="20" t="s">
        <v>246</v>
      </c>
      <c r="I65" s="21">
        <v>45689</v>
      </c>
      <c r="J65" s="21">
        <v>45869</v>
      </c>
      <c r="K65" s="58">
        <v>45777</v>
      </c>
      <c r="L65" s="61" t="s">
        <v>346</v>
      </c>
      <c r="M65" s="57">
        <v>0.3</v>
      </c>
      <c r="N65" s="67">
        <f t="shared" si="0"/>
        <v>0.3</v>
      </c>
      <c r="O65" s="56" t="str">
        <f t="shared" si="1"/>
        <v>EN PROCESO</v>
      </c>
      <c r="P65" s="68" t="s">
        <v>391</v>
      </c>
      <c r="Q65" s="57" t="s">
        <v>301</v>
      </c>
    </row>
    <row r="66" spans="1:17" ht="91.8" x14ac:dyDescent="0.2">
      <c r="A66" s="37" t="s">
        <v>299</v>
      </c>
      <c r="B66" s="17" t="s">
        <v>247</v>
      </c>
      <c r="C66" s="18" t="s">
        <v>44</v>
      </c>
      <c r="D66" s="20" t="s">
        <v>248</v>
      </c>
      <c r="E66" s="20">
        <v>1</v>
      </c>
      <c r="F66" s="20" t="s">
        <v>249</v>
      </c>
      <c r="G66" s="24" t="s">
        <v>12</v>
      </c>
      <c r="H66" s="20" t="s">
        <v>250</v>
      </c>
      <c r="I66" s="21">
        <v>45660</v>
      </c>
      <c r="J66" s="21">
        <v>45688</v>
      </c>
      <c r="K66" s="58">
        <v>45777</v>
      </c>
      <c r="L66" s="61" t="s">
        <v>346</v>
      </c>
      <c r="M66" s="57">
        <v>0.3</v>
      </c>
      <c r="N66" s="67">
        <f t="shared" si="0"/>
        <v>0.3</v>
      </c>
      <c r="O66" s="56" t="str">
        <f t="shared" si="1"/>
        <v>EN PROCESO</v>
      </c>
      <c r="P66" s="68" t="s">
        <v>392</v>
      </c>
      <c r="Q66" s="57" t="s">
        <v>301</v>
      </c>
    </row>
    <row r="67" spans="1:17" ht="102" x14ac:dyDescent="0.2">
      <c r="A67" s="37" t="s">
        <v>299</v>
      </c>
      <c r="B67" s="17" t="s">
        <v>247</v>
      </c>
      <c r="C67" s="18" t="s">
        <v>79</v>
      </c>
      <c r="D67" s="20" t="s">
        <v>251</v>
      </c>
      <c r="E67" s="20">
        <v>1</v>
      </c>
      <c r="F67" s="20" t="s">
        <v>252</v>
      </c>
      <c r="G67" s="24" t="s">
        <v>12</v>
      </c>
      <c r="H67" s="20" t="s">
        <v>253</v>
      </c>
      <c r="I67" s="21">
        <v>45689</v>
      </c>
      <c r="J67" s="21">
        <v>46022</v>
      </c>
      <c r="K67" s="58">
        <v>45777</v>
      </c>
      <c r="L67" s="61" t="s">
        <v>393</v>
      </c>
      <c r="M67" s="57">
        <v>0</v>
      </c>
      <c r="N67" s="67">
        <f t="shared" si="0"/>
        <v>0</v>
      </c>
      <c r="O67" s="56" t="str">
        <f t="shared" si="1"/>
        <v>SIN INICIAR</v>
      </c>
      <c r="P67" s="68" t="s">
        <v>394</v>
      </c>
      <c r="Q67" s="57" t="s">
        <v>301</v>
      </c>
    </row>
    <row r="68" spans="1:17" ht="71.400000000000006" x14ac:dyDescent="0.2">
      <c r="A68" s="37" t="s">
        <v>299</v>
      </c>
      <c r="B68" s="17" t="s">
        <v>254</v>
      </c>
      <c r="C68" s="32" t="s">
        <v>48</v>
      </c>
      <c r="D68" s="20" t="s">
        <v>255</v>
      </c>
      <c r="E68" s="20">
        <v>1</v>
      </c>
      <c r="F68" s="20" t="s">
        <v>256</v>
      </c>
      <c r="G68" s="24" t="s">
        <v>12</v>
      </c>
      <c r="H68" s="20" t="s">
        <v>42</v>
      </c>
      <c r="I68" s="21">
        <v>45674</v>
      </c>
      <c r="J68" s="21">
        <v>45685</v>
      </c>
      <c r="K68" s="58">
        <v>45777</v>
      </c>
      <c r="L68" s="61" t="s">
        <v>347</v>
      </c>
      <c r="M68" s="57">
        <v>1</v>
      </c>
      <c r="N68" s="67">
        <f t="shared" si="0"/>
        <v>1</v>
      </c>
      <c r="O68" s="56" t="str">
        <f t="shared" si="1"/>
        <v>TERMINADA</v>
      </c>
      <c r="P68" s="68" t="s">
        <v>395</v>
      </c>
      <c r="Q68" s="57" t="s">
        <v>301</v>
      </c>
    </row>
    <row r="69" spans="1:17" ht="112.2" x14ac:dyDescent="0.2">
      <c r="A69" s="37" t="s">
        <v>299</v>
      </c>
      <c r="B69" s="17" t="s">
        <v>254</v>
      </c>
      <c r="C69" s="32" t="s">
        <v>52</v>
      </c>
      <c r="D69" s="20" t="s">
        <v>257</v>
      </c>
      <c r="E69" s="20">
        <v>1</v>
      </c>
      <c r="F69" s="20" t="s">
        <v>258</v>
      </c>
      <c r="G69" s="24" t="s">
        <v>12</v>
      </c>
      <c r="H69" s="20" t="s">
        <v>42</v>
      </c>
      <c r="I69" s="21">
        <v>45686</v>
      </c>
      <c r="J69" s="21">
        <v>45688</v>
      </c>
      <c r="K69" s="58">
        <v>45777</v>
      </c>
      <c r="L69" s="61" t="s">
        <v>348</v>
      </c>
      <c r="M69" s="57">
        <v>0.5</v>
      </c>
      <c r="N69" s="67">
        <f t="shared" si="0"/>
        <v>0.5</v>
      </c>
      <c r="O69" s="56" t="str">
        <f>IF(M69="","",IF(K69&lt;&gt;J69,IF(N69=100%,"TERMINADA",IF(M69&gt;0%,"INCUMPLIDA",IF(N69=0%,"SIN INICIAR")))))</f>
        <v>INCUMPLIDA</v>
      </c>
      <c r="P69" s="68" t="s">
        <v>396</v>
      </c>
      <c r="Q69" s="57" t="s">
        <v>301</v>
      </c>
    </row>
    <row r="70" spans="1:17" ht="132.6" x14ac:dyDescent="0.2">
      <c r="A70" s="37" t="s">
        <v>299</v>
      </c>
      <c r="B70" s="17" t="s">
        <v>254</v>
      </c>
      <c r="C70" s="32" t="s">
        <v>115</v>
      </c>
      <c r="D70" s="20" t="s">
        <v>259</v>
      </c>
      <c r="E70" s="20">
        <v>1</v>
      </c>
      <c r="F70" s="20" t="s">
        <v>260</v>
      </c>
      <c r="G70" s="24" t="s">
        <v>12</v>
      </c>
      <c r="H70" s="20" t="s">
        <v>42</v>
      </c>
      <c r="I70" s="21">
        <v>45688</v>
      </c>
      <c r="J70" s="21">
        <v>46022</v>
      </c>
      <c r="K70" s="58">
        <v>45777</v>
      </c>
      <c r="L70" s="59" t="s">
        <v>308</v>
      </c>
      <c r="M70" s="57">
        <v>0</v>
      </c>
      <c r="N70" s="67">
        <f t="shared" ref="N70:N77" si="2">IF(M70="","",IF(OR(E70=0,E70="",J70=""),"",(M70*100%/E70)))</f>
        <v>0</v>
      </c>
      <c r="O70" s="56" t="str">
        <f t="shared" ref="O70:O77" si="3">IF(M70="","",IF(K70&lt;&gt;J70,IF(N70=100%,"TERMINADA",IF(M70&gt;0%,"EN PROCESO",IF(N70=0%,"SIN INICIAR")))))</f>
        <v>SIN INICIAR</v>
      </c>
      <c r="P70" s="68" t="s">
        <v>349</v>
      </c>
      <c r="Q70" s="57" t="s">
        <v>301</v>
      </c>
    </row>
    <row r="71" spans="1:17" ht="71.400000000000006" x14ac:dyDescent="0.2">
      <c r="A71" s="37" t="s">
        <v>300</v>
      </c>
      <c r="B71" s="17" t="s">
        <v>261</v>
      </c>
      <c r="C71" s="32" t="s">
        <v>8</v>
      </c>
      <c r="D71" s="36" t="s">
        <v>262</v>
      </c>
      <c r="E71" s="20">
        <v>2</v>
      </c>
      <c r="F71" s="20" t="s">
        <v>263</v>
      </c>
      <c r="G71" s="20" t="s">
        <v>281</v>
      </c>
      <c r="H71" s="20" t="s">
        <v>264</v>
      </c>
      <c r="I71" s="21">
        <v>45689</v>
      </c>
      <c r="J71" s="21">
        <v>46022</v>
      </c>
      <c r="K71" s="58">
        <v>45777</v>
      </c>
      <c r="L71" s="59" t="s">
        <v>308</v>
      </c>
      <c r="M71" s="57">
        <v>0</v>
      </c>
      <c r="N71" s="67">
        <f t="shared" si="2"/>
        <v>0</v>
      </c>
      <c r="O71" s="56" t="str">
        <f t="shared" si="3"/>
        <v>SIN INICIAR</v>
      </c>
      <c r="P71" s="72" t="s">
        <v>356</v>
      </c>
      <c r="Q71" s="57" t="s">
        <v>301</v>
      </c>
    </row>
    <row r="72" spans="1:17" ht="132.6" x14ac:dyDescent="0.2">
      <c r="A72" s="37" t="s">
        <v>300</v>
      </c>
      <c r="B72" s="17" t="s">
        <v>265</v>
      </c>
      <c r="C72" s="18" t="s">
        <v>44</v>
      </c>
      <c r="D72" s="20" t="s">
        <v>266</v>
      </c>
      <c r="E72" s="20">
        <v>1</v>
      </c>
      <c r="F72" s="20" t="s">
        <v>267</v>
      </c>
      <c r="G72" s="20" t="s">
        <v>268</v>
      </c>
      <c r="H72" s="31" t="s">
        <v>269</v>
      </c>
      <c r="I72" s="21">
        <v>45689</v>
      </c>
      <c r="J72" s="21">
        <v>45900</v>
      </c>
      <c r="K72" s="58">
        <v>45777</v>
      </c>
      <c r="L72" s="61" t="s">
        <v>397</v>
      </c>
      <c r="M72" s="57">
        <v>0</v>
      </c>
      <c r="N72" s="67">
        <f t="shared" si="2"/>
        <v>0</v>
      </c>
      <c r="O72" s="56" t="str">
        <f t="shared" si="3"/>
        <v>SIN INICIAR</v>
      </c>
      <c r="P72" s="72" t="s">
        <v>398</v>
      </c>
      <c r="Q72" s="57" t="s">
        <v>301</v>
      </c>
    </row>
    <row r="73" spans="1:17" ht="132.6" x14ac:dyDescent="0.2">
      <c r="A73" s="37" t="s">
        <v>300</v>
      </c>
      <c r="B73" s="17" t="s">
        <v>265</v>
      </c>
      <c r="C73" s="18" t="s">
        <v>44</v>
      </c>
      <c r="D73" s="20" t="s">
        <v>266</v>
      </c>
      <c r="E73" s="20">
        <v>1</v>
      </c>
      <c r="F73" s="20" t="s">
        <v>267</v>
      </c>
      <c r="G73" s="20" t="s">
        <v>268</v>
      </c>
      <c r="H73" s="31" t="s">
        <v>58</v>
      </c>
      <c r="I73" s="21">
        <v>45689</v>
      </c>
      <c r="J73" s="21">
        <v>45900</v>
      </c>
      <c r="K73" s="58">
        <v>45777</v>
      </c>
      <c r="L73" s="61" t="s">
        <v>397</v>
      </c>
      <c r="M73" s="57">
        <v>0</v>
      </c>
      <c r="N73" s="67">
        <f t="shared" si="2"/>
        <v>0</v>
      </c>
      <c r="O73" s="56" t="str">
        <f t="shared" si="3"/>
        <v>SIN INICIAR</v>
      </c>
      <c r="P73" s="72" t="s">
        <v>398</v>
      </c>
      <c r="Q73" s="57" t="s">
        <v>301</v>
      </c>
    </row>
    <row r="74" spans="1:17" ht="122.4" x14ac:dyDescent="0.2">
      <c r="A74" s="37" t="s">
        <v>300</v>
      </c>
      <c r="B74" s="17" t="s">
        <v>265</v>
      </c>
      <c r="C74" s="18" t="s">
        <v>270</v>
      </c>
      <c r="D74" s="20" t="s">
        <v>271</v>
      </c>
      <c r="E74" s="20">
        <v>1</v>
      </c>
      <c r="F74" s="20" t="s">
        <v>399</v>
      </c>
      <c r="G74" s="20" t="s">
        <v>268</v>
      </c>
      <c r="H74" s="31" t="s">
        <v>269</v>
      </c>
      <c r="I74" s="21">
        <v>45748</v>
      </c>
      <c r="J74" s="21">
        <v>45930</v>
      </c>
      <c r="K74" s="58">
        <v>45777</v>
      </c>
      <c r="L74" s="61" t="s">
        <v>400</v>
      </c>
      <c r="M74" s="57">
        <v>0</v>
      </c>
      <c r="N74" s="67">
        <f t="shared" si="2"/>
        <v>0</v>
      </c>
      <c r="O74" s="56" t="str">
        <f t="shared" si="3"/>
        <v>SIN INICIAR</v>
      </c>
      <c r="P74" s="68" t="s">
        <v>401</v>
      </c>
      <c r="Q74" s="57" t="s">
        <v>301</v>
      </c>
    </row>
    <row r="75" spans="1:17" ht="122.4" x14ac:dyDescent="0.2">
      <c r="A75" s="37" t="s">
        <v>300</v>
      </c>
      <c r="B75" s="17" t="s">
        <v>265</v>
      </c>
      <c r="C75" s="18" t="s">
        <v>270</v>
      </c>
      <c r="D75" s="20" t="s">
        <v>271</v>
      </c>
      <c r="E75" s="20">
        <v>1</v>
      </c>
      <c r="F75" s="20" t="s">
        <v>399</v>
      </c>
      <c r="G75" s="20" t="s">
        <v>268</v>
      </c>
      <c r="H75" s="31" t="s">
        <v>58</v>
      </c>
      <c r="I75" s="21">
        <v>45748</v>
      </c>
      <c r="J75" s="21">
        <v>45930</v>
      </c>
      <c r="K75" s="58">
        <v>45777</v>
      </c>
      <c r="L75" s="61" t="s">
        <v>400</v>
      </c>
      <c r="M75" s="57">
        <v>0</v>
      </c>
      <c r="N75" s="67">
        <f t="shared" si="2"/>
        <v>0</v>
      </c>
      <c r="O75" s="56" t="str">
        <f t="shared" si="3"/>
        <v>SIN INICIAR</v>
      </c>
      <c r="P75" s="68" t="s">
        <v>401</v>
      </c>
      <c r="Q75" s="57" t="s">
        <v>301</v>
      </c>
    </row>
    <row r="76" spans="1:17" ht="112.2" x14ac:dyDescent="0.2">
      <c r="A76" s="37" t="s">
        <v>300</v>
      </c>
      <c r="B76" s="17" t="s">
        <v>272</v>
      </c>
      <c r="C76" s="32" t="s">
        <v>273</v>
      </c>
      <c r="D76" s="36" t="s">
        <v>402</v>
      </c>
      <c r="E76" s="20">
        <v>1</v>
      </c>
      <c r="F76" s="20" t="s">
        <v>274</v>
      </c>
      <c r="G76" s="20" t="s">
        <v>275</v>
      </c>
      <c r="H76" s="20" t="s">
        <v>42</v>
      </c>
      <c r="I76" s="21">
        <v>45717</v>
      </c>
      <c r="J76" s="21">
        <v>46022</v>
      </c>
      <c r="K76" s="58">
        <v>45777</v>
      </c>
      <c r="L76" s="59" t="s">
        <v>318</v>
      </c>
      <c r="M76" s="57">
        <v>0.3</v>
      </c>
      <c r="N76" s="67">
        <f t="shared" si="2"/>
        <v>0.3</v>
      </c>
      <c r="O76" s="56" t="str">
        <f t="shared" si="3"/>
        <v>EN PROCESO</v>
      </c>
      <c r="P76" s="68" t="s">
        <v>319</v>
      </c>
      <c r="Q76" s="57" t="s">
        <v>301</v>
      </c>
    </row>
    <row r="77" spans="1:17" ht="102" x14ac:dyDescent="0.2">
      <c r="A77" s="37" t="s">
        <v>300</v>
      </c>
      <c r="B77" s="17" t="s">
        <v>272</v>
      </c>
      <c r="C77" s="32" t="s">
        <v>276</v>
      </c>
      <c r="D77" s="36" t="s">
        <v>403</v>
      </c>
      <c r="E77" s="20">
        <v>1</v>
      </c>
      <c r="F77" s="20" t="s">
        <v>277</v>
      </c>
      <c r="G77" s="20" t="s">
        <v>58</v>
      </c>
      <c r="H77" s="20" t="s">
        <v>42</v>
      </c>
      <c r="I77" s="21">
        <v>45717</v>
      </c>
      <c r="J77" s="21">
        <v>46022</v>
      </c>
      <c r="K77" s="58">
        <v>45777</v>
      </c>
      <c r="L77" s="61" t="s">
        <v>340</v>
      </c>
      <c r="M77" s="57">
        <v>0</v>
      </c>
      <c r="N77" s="67">
        <f t="shared" si="2"/>
        <v>0</v>
      </c>
      <c r="O77" s="56" t="str">
        <f t="shared" si="3"/>
        <v>SIN INICIAR</v>
      </c>
      <c r="P77" s="122" t="s">
        <v>404</v>
      </c>
      <c r="Q77" s="57" t="s">
        <v>301</v>
      </c>
    </row>
  </sheetData>
  <autoFilter ref="A4:Q77" xr:uid="{00000000-0009-0000-0000-000000000000}">
    <filterColumn colId="2" showButton="0"/>
  </autoFilter>
  <mergeCells count="12">
    <mergeCell ref="A3:A4"/>
    <mergeCell ref="K3:Q3"/>
    <mergeCell ref="J3:J4"/>
    <mergeCell ref="I3:I4"/>
    <mergeCell ref="L2:P2"/>
    <mergeCell ref="B3:B4"/>
    <mergeCell ref="C3:D4"/>
    <mergeCell ref="E3:E4"/>
    <mergeCell ref="F3:F4"/>
    <mergeCell ref="G3:G4"/>
    <mergeCell ref="H3:H4"/>
    <mergeCell ref="B2:I2"/>
  </mergeCells>
  <conditionalFormatting sqref="O4:O77">
    <cfRule type="containsText" dxfId="4" priority="1" operator="containsText" text="INCUMPLIDA">
      <formula>NOT(ISERROR(SEARCH("INCUMPLIDA",O4)))</formula>
    </cfRule>
  </conditionalFormatting>
  <conditionalFormatting sqref="O5:O77">
    <cfRule type="containsText" dxfId="3" priority="2" operator="containsText" text="TERMINADA EXTEMPORÁNEA">
      <formula>NOT(ISERROR(SEARCH("TERMINADA EXTEMPORÁNEA",O5)))</formula>
    </cfRule>
    <cfRule type="containsText" dxfId="2" priority="3" operator="containsText" text="TERMINADA">
      <formula>NOT(ISERROR(SEARCH("TERMINADA",O5)))</formula>
    </cfRule>
    <cfRule type="containsText" dxfId="1" priority="4" operator="containsText" text="EN PROCESO">
      <formula>NOT(ISERROR(SEARCH("EN PROCESO",O5)))</formula>
    </cfRule>
    <cfRule type="containsText" dxfId="0" priority="5" operator="containsText" text="SIN INICIAR">
      <formula>NOT(ISERROR(SEARCH("SIN INICIAR",O5)))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showGridLines="0" topLeftCell="A11" zoomScale="85" zoomScaleNormal="85" workbookViewId="0">
      <selection activeCell="B21" sqref="B21"/>
    </sheetView>
  </sheetViews>
  <sheetFormatPr baseColWidth="10" defaultColWidth="14.44140625" defaultRowHeight="15" customHeight="1" x14ac:dyDescent="0.3"/>
  <cols>
    <col min="1" max="1" width="17.88671875" style="2" customWidth="1"/>
    <col min="2" max="2" width="10" style="2" customWidth="1"/>
    <col min="3" max="3" width="16.6640625" style="2" customWidth="1"/>
    <col min="4" max="4" width="11.109375" style="2" customWidth="1"/>
    <col min="5" max="5" width="45.44140625" style="2" customWidth="1"/>
    <col min="6" max="6" width="28.44140625" style="2" customWidth="1"/>
    <col min="7" max="7" width="33.109375" style="2" customWidth="1"/>
    <col min="8" max="8" width="11.44140625" style="2" customWidth="1"/>
    <col min="9" max="9" width="11.88671875" style="2" customWidth="1"/>
    <col min="10" max="10" width="11.6640625" style="2" customWidth="1"/>
    <col min="11" max="11" width="11.33203125" style="2" customWidth="1"/>
    <col min="12" max="12" width="13.33203125" style="2" customWidth="1"/>
    <col min="13" max="13" width="11.33203125" style="2" customWidth="1"/>
    <col min="14" max="14" width="12.6640625" style="2" customWidth="1"/>
    <col min="15" max="15" width="14.109375" style="2" customWidth="1"/>
    <col min="16" max="16" width="11.88671875" style="2" customWidth="1"/>
    <col min="17" max="18" width="12.88671875" style="2" customWidth="1"/>
    <col min="19" max="19" width="13.88671875" style="2" customWidth="1"/>
    <col min="20" max="20" width="10.6640625" style="2" customWidth="1"/>
    <col min="21" max="21" width="16.44140625" style="2" customWidth="1"/>
    <col min="22" max="22" width="16.6640625" style="2" customWidth="1"/>
    <col min="23" max="23" width="14.109375" style="2" customWidth="1"/>
    <col min="24" max="24" width="16.33203125" style="2" customWidth="1"/>
    <col min="25" max="25" width="14.33203125" style="2" customWidth="1"/>
    <col min="26" max="26" width="13.109375" style="2" customWidth="1"/>
    <col min="27" max="16384" width="14.44140625" style="2"/>
  </cols>
  <sheetData>
    <row r="1" spans="1:26" ht="8.25" customHeight="1" thickBot="1" x14ac:dyDescent="0.35">
      <c r="A1" s="1"/>
      <c r="B1" s="1"/>
      <c r="C1" s="1"/>
      <c r="D1" s="1"/>
      <c r="E1" s="1"/>
      <c r="F1" s="1"/>
      <c r="G1" s="1"/>
      <c r="H1" s="1"/>
      <c r="I1" s="1"/>
      <c r="J1" s="1"/>
      <c r="K1" s="1"/>
      <c r="L1" s="1"/>
      <c r="M1" s="1"/>
      <c r="N1" s="1"/>
      <c r="O1" s="1"/>
      <c r="P1" s="1"/>
      <c r="Q1" s="1"/>
      <c r="R1" s="1"/>
      <c r="S1" s="1"/>
      <c r="T1" s="1"/>
      <c r="U1" s="1"/>
      <c r="V1" s="1"/>
      <c r="W1" s="1"/>
      <c r="X1" s="1"/>
      <c r="Y1" s="1"/>
      <c r="Z1" s="1"/>
    </row>
    <row r="2" spans="1:26" ht="63" customHeight="1" thickBot="1" x14ac:dyDescent="0.35">
      <c r="A2" s="106" t="s">
        <v>135</v>
      </c>
      <c r="B2" s="107"/>
      <c r="C2" s="108" t="s">
        <v>136</v>
      </c>
      <c r="D2" s="109"/>
      <c r="E2" s="109"/>
      <c r="F2" s="109"/>
      <c r="G2" s="109"/>
      <c r="H2" s="109"/>
      <c r="I2" s="109"/>
      <c r="J2" s="109"/>
      <c r="K2" s="109"/>
      <c r="L2" s="109"/>
      <c r="M2" s="109"/>
      <c r="N2" s="109"/>
      <c r="O2" s="109"/>
      <c r="P2" s="109"/>
      <c r="Q2" s="109"/>
      <c r="R2" s="109"/>
      <c r="S2" s="109"/>
      <c r="T2" s="109"/>
      <c r="U2" s="109"/>
      <c r="V2" s="109"/>
      <c r="W2" s="110"/>
      <c r="X2" s="111"/>
      <c r="Y2" s="111"/>
      <c r="Z2" s="112"/>
    </row>
    <row r="3" spans="1:26" ht="8.25" customHeight="1" x14ac:dyDescent="0.3">
      <c r="A3" s="3"/>
      <c r="B3" s="3"/>
      <c r="C3" s="3"/>
      <c r="D3" s="3"/>
      <c r="E3" s="3"/>
      <c r="F3" s="3"/>
      <c r="G3" s="3"/>
      <c r="H3" s="3"/>
      <c r="I3" s="3"/>
      <c r="J3" s="3"/>
      <c r="K3" s="3"/>
      <c r="L3" s="3"/>
      <c r="M3" s="3"/>
      <c r="N3" s="3"/>
      <c r="O3" s="3"/>
      <c r="P3" s="4"/>
      <c r="Q3" s="4"/>
      <c r="R3" s="4"/>
      <c r="S3" s="1"/>
      <c r="T3" s="1"/>
      <c r="U3" s="1"/>
      <c r="V3" s="1"/>
      <c r="W3" s="1"/>
      <c r="X3" s="1"/>
      <c r="Y3" s="1"/>
      <c r="Z3" s="1"/>
    </row>
    <row r="4" spans="1:26" ht="30" customHeight="1" x14ac:dyDescent="0.3">
      <c r="A4" s="113" t="s">
        <v>137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8.25" customHeight="1" x14ac:dyDescent="0.3">
      <c r="A5" s="3"/>
      <c r="B5" s="3"/>
      <c r="C5" s="3"/>
      <c r="D5" s="3"/>
      <c r="E5" s="3"/>
      <c r="F5" s="3"/>
      <c r="G5" s="3"/>
      <c r="H5" s="3"/>
      <c r="I5" s="3"/>
      <c r="J5" s="3"/>
      <c r="K5" s="3"/>
      <c r="L5" s="3"/>
      <c r="M5" s="3"/>
      <c r="N5" s="3"/>
      <c r="O5" s="3"/>
      <c r="P5" s="4"/>
      <c r="Q5" s="4"/>
      <c r="R5" s="4"/>
      <c r="S5" s="1"/>
      <c r="T5" s="1"/>
      <c r="U5" s="1"/>
      <c r="V5" s="1"/>
      <c r="W5" s="1"/>
      <c r="X5" s="1"/>
      <c r="Y5" s="1"/>
      <c r="Z5" s="1"/>
    </row>
    <row r="6" spans="1:26" ht="24.75" customHeight="1" x14ac:dyDescent="0.3">
      <c r="A6" s="91" t="s">
        <v>138</v>
      </c>
      <c r="B6" s="92"/>
      <c r="C6" s="115" t="s">
        <v>139</v>
      </c>
      <c r="D6" s="116"/>
      <c r="E6" s="116"/>
      <c r="F6" s="116"/>
      <c r="G6" s="116"/>
      <c r="H6" s="117"/>
      <c r="I6" s="4"/>
      <c r="J6" s="4"/>
      <c r="K6" s="4"/>
      <c r="L6" s="4"/>
      <c r="M6" s="4"/>
      <c r="N6" s="4"/>
      <c r="O6" s="4"/>
      <c r="P6" s="4"/>
      <c r="Q6" s="4"/>
      <c r="R6" s="4"/>
      <c r="S6" s="1"/>
      <c r="T6" s="1"/>
      <c r="U6" s="1"/>
      <c r="V6" s="1"/>
      <c r="W6" s="1"/>
      <c r="X6" s="1"/>
      <c r="Y6" s="1"/>
      <c r="Z6" s="1"/>
    </row>
    <row r="7" spans="1:26" ht="9" customHeight="1" x14ac:dyDescent="0.3">
      <c r="A7" s="4"/>
      <c r="B7" s="4"/>
      <c r="C7" s="4"/>
      <c r="D7" s="4"/>
      <c r="E7" s="4"/>
      <c r="F7" s="4"/>
      <c r="G7" s="4"/>
      <c r="H7" s="4"/>
      <c r="I7" s="4"/>
      <c r="J7" s="4"/>
      <c r="P7" s="4"/>
      <c r="Q7" s="91" t="s">
        <v>140</v>
      </c>
      <c r="R7" s="92"/>
      <c r="S7" s="94" t="s">
        <v>141</v>
      </c>
      <c r="T7" s="95"/>
      <c r="U7" s="96"/>
      <c r="V7" s="1"/>
      <c r="W7" s="1"/>
      <c r="X7" s="1"/>
      <c r="Y7" s="1"/>
      <c r="Z7" s="1"/>
    </row>
    <row r="8" spans="1:26" ht="15.75" customHeight="1" x14ac:dyDescent="0.3">
      <c r="A8" s="91" t="s">
        <v>142</v>
      </c>
      <c r="B8" s="92"/>
      <c r="C8" s="94" t="s">
        <v>143</v>
      </c>
      <c r="D8" s="95"/>
      <c r="E8" s="95"/>
      <c r="F8" s="95"/>
      <c r="G8" s="95"/>
      <c r="H8" s="96"/>
      <c r="I8" s="4"/>
      <c r="J8" s="4"/>
      <c r="P8" s="4"/>
      <c r="Q8" s="92"/>
      <c r="R8" s="93"/>
      <c r="S8" s="97"/>
      <c r="T8" s="98"/>
      <c r="U8" s="99"/>
      <c r="V8" s="1"/>
      <c r="W8" s="1"/>
      <c r="X8" s="1"/>
      <c r="Y8" s="1"/>
      <c r="Z8" s="1"/>
    </row>
    <row r="9" spans="1:26" ht="9" customHeight="1" x14ac:dyDescent="0.3">
      <c r="A9" s="92"/>
      <c r="B9" s="93"/>
      <c r="C9" s="97"/>
      <c r="D9" s="98"/>
      <c r="E9" s="98"/>
      <c r="F9" s="98"/>
      <c r="G9" s="98"/>
      <c r="H9" s="99"/>
      <c r="I9" s="4"/>
      <c r="J9" s="4"/>
      <c r="P9" s="4"/>
      <c r="Q9" s="4"/>
      <c r="R9" s="4"/>
      <c r="S9" s="4"/>
      <c r="T9" s="4"/>
      <c r="U9" s="4"/>
      <c r="V9" s="1"/>
      <c r="W9" s="1"/>
      <c r="X9" s="1"/>
      <c r="Y9" s="1"/>
      <c r="Z9" s="1"/>
    </row>
    <row r="10" spans="1:26" ht="9" customHeight="1" x14ac:dyDescent="0.3">
      <c r="A10" s="4"/>
      <c r="B10" s="4"/>
      <c r="C10" s="4"/>
      <c r="D10" s="4"/>
      <c r="E10" s="4"/>
      <c r="F10" s="4"/>
      <c r="G10" s="4"/>
      <c r="H10" s="4"/>
      <c r="I10" s="4"/>
      <c r="J10" s="4"/>
      <c r="P10" s="4"/>
      <c r="Q10" s="91" t="s">
        <v>144</v>
      </c>
      <c r="R10" s="92"/>
      <c r="S10" s="103">
        <v>2025</v>
      </c>
      <c r="T10" s="95"/>
      <c r="U10" s="96"/>
      <c r="V10" s="1"/>
      <c r="W10" s="1"/>
      <c r="X10" s="1"/>
      <c r="Y10" s="1"/>
      <c r="Z10" s="1"/>
    </row>
    <row r="11" spans="1:26" ht="15.75" customHeight="1" x14ac:dyDescent="0.3">
      <c r="A11" s="91" t="s">
        <v>145</v>
      </c>
      <c r="B11" s="92"/>
      <c r="C11" s="94" t="s">
        <v>146</v>
      </c>
      <c r="D11" s="95"/>
      <c r="E11" s="95"/>
      <c r="F11" s="95"/>
      <c r="G11" s="95"/>
      <c r="H11" s="96"/>
      <c r="I11" s="4"/>
      <c r="J11" s="4"/>
      <c r="P11" s="4"/>
      <c r="Q11" s="92"/>
      <c r="R11" s="93"/>
      <c r="S11" s="104"/>
      <c r="T11" s="93"/>
      <c r="U11" s="105"/>
      <c r="V11" s="1"/>
      <c r="W11" s="1"/>
      <c r="X11" s="1"/>
      <c r="Y11" s="1"/>
      <c r="Z11" s="1"/>
    </row>
    <row r="12" spans="1:26" ht="6" customHeight="1" x14ac:dyDescent="0.3">
      <c r="A12" s="92"/>
      <c r="B12" s="93"/>
      <c r="C12" s="104"/>
      <c r="D12" s="93"/>
      <c r="E12" s="93"/>
      <c r="F12" s="93"/>
      <c r="G12" s="93"/>
      <c r="H12" s="105"/>
      <c r="I12" s="4"/>
      <c r="J12" s="4"/>
      <c r="P12" s="4"/>
      <c r="Q12" s="92"/>
      <c r="R12" s="93"/>
      <c r="S12" s="97"/>
      <c r="T12" s="98"/>
      <c r="U12" s="99"/>
      <c r="V12" s="1"/>
      <c r="W12" s="1"/>
      <c r="X12" s="1"/>
      <c r="Y12" s="1"/>
      <c r="Z12" s="1"/>
    </row>
    <row r="13" spans="1:26" ht="3" customHeight="1" x14ac:dyDescent="0.3">
      <c r="A13" s="92"/>
      <c r="B13" s="93"/>
      <c r="C13" s="97"/>
      <c r="D13" s="98"/>
      <c r="E13" s="98"/>
      <c r="F13" s="98"/>
      <c r="G13" s="98"/>
      <c r="H13" s="99"/>
      <c r="I13" s="4"/>
      <c r="J13" s="4"/>
      <c r="P13" s="4"/>
      <c r="Q13" s="6" t="s">
        <v>135</v>
      </c>
      <c r="R13" s="6"/>
      <c r="S13" s="6"/>
      <c r="T13" s="6"/>
      <c r="U13" s="6"/>
      <c r="V13" s="1"/>
      <c r="W13" s="1"/>
      <c r="X13" s="1"/>
      <c r="Y13" s="1"/>
      <c r="Z13" s="1"/>
    </row>
    <row r="14" spans="1:26" ht="10.5" customHeight="1" x14ac:dyDescent="0.3">
      <c r="A14" s="4"/>
      <c r="B14" s="4"/>
      <c r="C14" s="4"/>
      <c r="D14" s="4"/>
      <c r="E14" s="4"/>
      <c r="F14" s="4"/>
      <c r="G14" s="4"/>
      <c r="H14" s="4"/>
      <c r="I14" s="4"/>
      <c r="J14" s="4"/>
      <c r="P14" s="4"/>
      <c r="Q14" s="6"/>
      <c r="R14" s="6"/>
      <c r="S14" s="6"/>
      <c r="T14" s="6"/>
      <c r="U14" s="6"/>
      <c r="V14" s="1"/>
      <c r="W14" s="1"/>
      <c r="X14" s="1"/>
      <c r="Y14" s="1"/>
      <c r="Z14" s="1"/>
    </row>
    <row r="15" spans="1:26" ht="6" customHeight="1" x14ac:dyDescent="0.3">
      <c r="A15" s="91" t="s">
        <v>147</v>
      </c>
      <c r="B15" s="92"/>
      <c r="C15" s="94" t="s">
        <v>148</v>
      </c>
      <c r="D15" s="95"/>
      <c r="E15" s="95"/>
      <c r="F15" s="95"/>
      <c r="G15" s="95"/>
      <c r="H15" s="96"/>
      <c r="I15" s="4"/>
      <c r="J15" s="4"/>
      <c r="P15" s="4"/>
      <c r="Q15" s="91" t="s">
        <v>149</v>
      </c>
      <c r="R15" s="92"/>
      <c r="S15" s="100">
        <v>45685</v>
      </c>
      <c r="T15" s="95"/>
      <c r="U15" s="96"/>
      <c r="V15" s="1"/>
      <c r="W15" s="1"/>
      <c r="X15" s="1"/>
      <c r="Y15" s="1"/>
      <c r="Z15" s="1"/>
    </row>
    <row r="16" spans="1:26" ht="18.75" customHeight="1" x14ac:dyDescent="0.3">
      <c r="A16" s="92"/>
      <c r="B16" s="93"/>
      <c r="C16" s="97"/>
      <c r="D16" s="98"/>
      <c r="E16" s="98"/>
      <c r="F16" s="98"/>
      <c r="G16" s="98"/>
      <c r="H16" s="99"/>
      <c r="I16" s="4"/>
      <c r="J16" s="4"/>
      <c r="P16" s="4"/>
      <c r="Q16" s="92"/>
      <c r="R16" s="93"/>
      <c r="S16" s="97"/>
      <c r="T16" s="98"/>
      <c r="U16" s="99"/>
      <c r="V16" s="1"/>
      <c r="W16" s="1"/>
      <c r="X16" s="1"/>
      <c r="Y16" s="1"/>
      <c r="Z16" s="1"/>
    </row>
    <row r="17" spans="1:26" ht="19.5" customHeight="1" x14ac:dyDescent="0.3">
      <c r="A17" s="101" t="s">
        <v>135</v>
      </c>
      <c r="B17" s="92"/>
      <c r="C17" s="92"/>
      <c r="D17" s="92"/>
      <c r="E17" s="92"/>
      <c r="F17" s="92"/>
      <c r="G17" s="92"/>
      <c r="H17" s="92"/>
      <c r="I17" s="92"/>
      <c r="J17" s="92"/>
      <c r="K17" s="92"/>
      <c r="L17" s="92"/>
      <c r="M17" s="92"/>
      <c r="N17" s="92"/>
      <c r="O17" s="92"/>
      <c r="P17" s="4"/>
      <c r="Q17" s="4"/>
      <c r="R17" s="4"/>
      <c r="S17" s="1"/>
      <c r="T17" s="1"/>
      <c r="U17" s="1"/>
      <c r="V17" s="1"/>
      <c r="W17" s="1"/>
      <c r="X17" s="1"/>
      <c r="Y17" s="1"/>
      <c r="Z17" s="1"/>
    </row>
    <row r="18" spans="1:26" ht="19.5" customHeight="1" thickBot="1" x14ac:dyDescent="0.35">
      <c r="A18" s="3"/>
      <c r="B18" s="5"/>
      <c r="C18" s="5"/>
      <c r="D18" s="5"/>
      <c r="E18" s="5"/>
      <c r="F18" s="5"/>
      <c r="G18" s="5"/>
      <c r="H18" s="5"/>
      <c r="I18" s="5"/>
      <c r="J18" s="5"/>
      <c r="K18" s="5"/>
      <c r="L18" s="5"/>
      <c r="M18" s="5"/>
      <c r="N18" s="5"/>
      <c r="O18" s="5"/>
      <c r="P18" s="4"/>
      <c r="Q18" s="4"/>
      <c r="R18" s="4"/>
      <c r="S18" s="1"/>
      <c r="T18" s="1"/>
      <c r="U18" s="1"/>
      <c r="V18" s="1"/>
      <c r="W18" s="1"/>
      <c r="X18" s="1"/>
      <c r="Y18" s="1"/>
      <c r="Z18" s="1"/>
    </row>
    <row r="19" spans="1:26" ht="19.5" customHeight="1" x14ac:dyDescent="0.3">
      <c r="A19" s="102" t="s">
        <v>150</v>
      </c>
      <c r="B19" s="89"/>
      <c r="C19" s="89"/>
      <c r="D19" s="89"/>
      <c r="E19" s="7"/>
      <c r="F19" s="89" t="s">
        <v>151</v>
      </c>
      <c r="G19" s="89"/>
      <c r="H19" s="89" t="s">
        <v>152</v>
      </c>
      <c r="I19" s="89"/>
      <c r="J19" s="89"/>
      <c r="K19" s="89"/>
      <c r="L19" s="89"/>
      <c r="M19" s="89"/>
      <c r="N19" s="89"/>
      <c r="O19" s="89"/>
      <c r="P19" s="89"/>
      <c r="Q19" s="89" t="s">
        <v>153</v>
      </c>
      <c r="R19" s="89"/>
      <c r="S19" s="89"/>
      <c r="T19" s="89" t="s">
        <v>154</v>
      </c>
      <c r="U19" s="89"/>
      <c r="V19" s="89" t="s">
        <v>155</v>
      </c>
      <c r="W19" s="89"/>
      <c r="X19" s="7" t="s">
        <v>156</v>
      </c>
      <c r="Y19" s="89" t="s">
        <v>157</v>
      </c>
      <c r="Z19" s="90"/>
    </row>
    <row r="20" spans="1:26" s="11" customFormat="1" ht="81" customHeight="1" x14ac:dyDescent="0.3">
      <c r="A20" s="8" t="s">
        <v>158</v>
      </c>
      <c r="B20" s="9" t="s">
        <v>159</v>
      </c>
      <c r="C20" s="9" t="s">
        <v>160</v>
      </c>
      <c r="D20" s="9" t="s">
        <v>161</v>
      </c>
      <c r="E20" s="9" t="s">
        <v>162</v>
      </c>
      <c r="F20" s="9" t="s">
        <v>163</v>
      </c>
      <c r="G20" s="9" t="s">
        <v>164</v>
      </c>
      <c r="H20" s="9" t="s">
        <v>165</v>
      </c>
      <c r="I20" s="9" t="s">
        <v>166</v>
      </c>
      <c r="J20" s="9" t="s">
        <v>167</v>
      </c>
      <c r="K20" s="9" t="s">
        <v>168</v>
      </c>
      <c r="L20" s="9" t="s">
        <v>169</v>
      </c>
      <c r="M20" s="9" t="s">
        <v>170</v>
      </c>
      <c r="N20" s="9" t="s">
        <v>171</v>
      </c>
      <c r="O20" s="9" t="s">
        <v>172</v>
      </c>
      <c r="P20" s="9" t="s">
        <v>173</v>
      </c>
      <c r="Q20" s="9" t="s">
        <v>174</v>
      </c>
      <c r="R20" s="9" t="s">
        <v>175</v>
      </c>
      <c r="S20" s="9" t="s">
        <v>176</v>
      </c>
      <c r="T20" s="9" t="s">
        <v>177</v>
      </c>
      <c r="U20" s="9" t="s">
        <v>178</v>
      </c>
      <c r="V20" s="9" t="s">
        <v>179</v>
      </c>
      <c r="W20" s="9" t="s">
        <v>180</v>
      </c>
      <c r="X20" s="9" t="s">
        <v>181</v>
      </c>
      <c r="Y20" s="9" t="s">
        <v>182</v>
      </c>
      <c r="Z20" s="10" t="s">
        <v>183</v>
      </c>
    </row>
    <row r="21" spans="1:26" s="16" customFormat="1" ht="198" customHeight="1" thickBot="1" x14ac:dyDescent="0.35">
      <c r="A21" s="12" t="s">
        <v>184</v>
      </c>
      <c r="B21" s="13">
        <v>81382</v>
      </c>
      <c r="C21" s="13" t="s">
        <v>185</v>
      </c>
      <c r="D21" s="13" t="s">
        <v>186</v>
      </c>
      <c r="E21" s="13" t="s">
        <v>187</v>
      </c>
      <c r="F21" s="14" t="s">
        <v>188</v>
      </c>
      <c r="G21" s="14" t="s">
        <v>189</v>
      </c>
      <c r="H21" s="14" t="s">
        <v>188</v>
      </c>
      <c r="I21" s="14" t="s">
        <v>188</v>
      </c>
      <c r="J21" s="14" t="s">
        <v>188</v>
      </c>
      <c r="K21" s="14" t="s">
        <v>189</v>
      </c>
      <c r="L21" s="14" t="s">
        <v>188</v>
      </c>
      <c r="M21" s="14" t="s">
        <v>188</v>
      </c>
      <c r="N21" s="14" t="s">
        <v>188</v>
      </c>
      <c r="O21" s="14" t="s">
        <v>188</v>
      </c>
      <c r="P21" s="14" t="s">
        <v>188</v>
      </c>
      <c r="Q21" s="14" t="s">
        <v>188</v>
      </c>
      <c r="R21" s="14" t="s">
        <v>188</v>
      </c>
      <c r="S21" s="14" t="s">
        <v>189</v>
      </c>
      <c r="T21" s="14" t="s">
        <v>188</v>
      </c>
      <c r="U21" s="14" t="s">
        <v>188</v>
      </c>
      <c r="V21" s="14" t="s">
        <v>189</v>
      </c>
      <c r="W21" s="14" t="s">
        <v>188</v>
      </c>
      <c r="X21" s="14">
        <v>3</v>
      </c>
      <c r="Y21" s="14">
        <v>24</v>
      </c>
      <c r="Z21" s="15" t="s">
        <v>188</v>
      </c>
    </row>
    <row r="22" spans="1:26" ht="19.5" customHeight="1" x14ac:dyDescent="0.3">
      <c r="A22" s="3"/>
      <c r="B22" s="5"/>
      <c r="C22" s="5"/>
      <c r="D22" s="5"/>
      <c r="E22" s="5"/>
      <c r="F22" s="5"/>
      <c r="G22" s="5"/>
      <c r="H22" s="5"/>
      <c r="I22" s="5"/>
      <c r="J22" s="5"/>
      <c r="K22" s="5"/>
      <c r="L22" s="5"/>
      <c r="M22" s="5"/>
      <c r="N22" s="5"/>
      <c r="O22" s="5"/>
      <c r="P22" s="4"/>
      <c r="Q22" s="4"/>
      <c r="R22" s="4"/>
      <c r="S22" s="1"/>
      <c r="T22" s="1"/>
      <c r="U22" s="1"/>
      <c r="V22" s="1"/>
      <c r="W22" s="1"/>
      <c r="X22" s="1"/>
      <c r="Y22" s="1"/>
      <c r="Z22" s="1"/>
    </row>
    <row r="23" spans="1:26"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6">
    <mergeCell ref="A2:B2"/>
    <mergeCell ref="C2:W2"/>
    <mergeCell ref="X2:Z2"/>
    <mergeCell ref="A4:Z4"/>
    <mergeCell ref="A6:B6"/>
    <mergeCell ref="C6:H6"/>
    <mergeCell ref="Q7:R8"/>
    <mergeCell ref="S7:U8"/>
    <mergeCell ref="A8:B9"/>
    <mergeCell ref="C8:H9"/>
    <mergeCell ref="Q10:R12"/>
    <mergeCell ref="S10:U12"/>
    <mergeCell ref="A11:B13"/>
    <mergeCell ref="C11:H13"/>
    <mergeCell ref="V19:W19"/>
    <mergeCell ref="Y19:Z19"/>
    <mergeCell ref="A15:B16"/>
    <mergeCell ref="C15:H16"/>
    <mergeCell ref="Q15:R16"/>
    <mergeCell ref="S15:U16"/>
    <mergeCell ref="A17:O17"/>
    <mergeCell ref="A19:D19"/>
    <mergeCell ref="F19:G19"/>
    <mergeCell ref="H19:P19"/>
    <mergeCell ref="Q19:S19"/>
    <mergeCell ref="T19:U19"/>
  </mergeCells>
  <printOptions horizontalCentered="1"/>
  <pageMargins left="0.11811023622047245" right="0" top="0.24" bottom="0" header="0" footer="0"/>
  <pageSetup scale="70" pageOrder="overThenDown"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PTEP</vt:lpstr>
      <vt:lpstr>4.1 Anexo SUIT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2025-04-29T20:30:30Z</dcterms:created>
  <dcterms:modified xsi:type="dcterms:W3CDTF">2025-05-20T17:54:58Z</dcterms:modified>
</cp:coreProperties>
</file>