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D:\Users\Jizeth\Documents\JIZETH\CANAL CAPITAL_2024\20240823_PTEP-MRC_2CUAT\"/>
    </mc:Choice>
  </mc:AlternateContent>
  <xr:revisionPtr revIDLastSave="0" documentId="13_ncr:1_{05A91D7B-27B0-4F82-A205-5CB49728D2F3}" xr6:coauthVersionLast="47" xr6:coauthVersionMax="47" xr10:uidLastSave="{00000000-0000-0000-0000-000000000000}"/>
  <bookViews>
    <workbookView xWindow="-108" yWindow="-108" windowWidth="23256" windowHeight="12456" tabRatio="710" xr2:uid="{00000000-000D-0000-FFFF-FFFF00000000}"/>
  </bookViews>
  <sheets>
    <sheet name="PTEP" sheetId="1" r:id="rId1"/>
    <sheet name="4.1. SUIT" sheetId="5" r:id="rId2"/>
    <sheet name="Hoja3" sheetId="3" state="hidden" r:id="rId3"/>
    <sheet name="4.1 Anexo SUIT" sheetId="2" state="hidden" r:id="rId4"/>
    <sheet name="4.2 Anexo Cronograma" sheetId="4" state="hidden" r:id="rId5"/>
  </sheets>
  <definedNames>
    <definedName name="_xlnm._FilterDatabase" localSheetId="0" hidden="1">PTEP!$A$4:$V$72</definedName>
    <definedName name="_xlnm.Print_Area" localSheetId="3">'4.1 Anexo SUIT'!$A$1:$W$23</definedName>
    <definedName name="_xlnm.Print_Area" localSheetId="1">'4.1. SUIT'!$A$1:$R$23</definedName>
    <definedName name="_xlnm.Print_Titles" localSheetId="4">'4.2 Anexo Cronograma'!$A:$D,'4.2 Anexo Cronograma'!$1:$7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1" i="5" l="1"/>
  <c r="W21" i="5" s="1"/>
  <c r="S72" i="1"/>
  <c r="T72" i="1" s="1"/>
  <c r="S6" i="1" l="1"/>
  <c r="T6" i="1" s="1"/>
  <c r="S7" i="1"/>
  <c r="T7" i="1" s="1"/>
  <c r="S8" i="1"/>
  <c r="T8" i="1" s="1"/>
  <c r="S9" i="1"/>
  <c r="T9" i="1" s="1"/>
  <c r="S10" i="1"/>
  <c r="T10" i="1" s="1"/>
  <c r="S11" i="1"/>
  <c r="T11" i="1" s="1"/>
  <c r="S12" i="1"/>
  <c r="T12" i="1" s="1"/>
  <c r="S13" i="1"/>
  <c r="T13" i="1" s="1"/>
  <c r="S14" i="1"/>
  <c r="T14" i="1" s="1"/>
  <c r="S15" i="1"/>
  <c r="T15" i="1" s="1"/>
  <c r="S16" i="1"/>
  <c r="T16" i="1" s="1"/>
  <c r="S17" i="1"/>
  <c r="T17" i="1" s="1"/>
  <c r="S18" i="1"/>
  <c r="T18" i="1" s="1"/>
  <c r="S19" i="1"/>
  <c r="T19" i="1" s="1"/>
  <c r="S20" i="1"/>
  <c r="T20" i="1" s="1"/>
  <c r="S21" i="1"/>
  <c r="T21" i="1" s="1"/>
  <c r="S22" i="1"/>
  <c r="T22" i="1" s="1"/>
  <c r="S23" i="1"/>
  <c r="T23" i="1" s="1"/>
  <c r="S24" i="1"/>
  <c r="T24" i="1" s="1"/>
  <c r="S25" i="1"/>
  <c r="T25" i="1" s="1"/>
  <c r="S26" i="1"/>
  <c r="T26" i="1" s="1"/>
  <c r="S27" i="1"/>
  <c r="T27" i="1" s="1"/>
  <c r="S28" i="1"/>
  <c r="T28" i="1" s="1"/>
  <c r="S29" i="1"/>
  <c r="T29" i="1" s="1"/>
  <c r="S30" i="1"/>
  <c r="T30" i="1" s="1"/>
  <c r="S31" i="1"/>
  <c r="T31" i="1" s="1"/>
  <c r="S32" i="1"/>
  <c r="T32" i="1" s="1"/>
  <c r="S33" i="1"/>
  <c r="T33" i="1" s="1"/>
  <c r="S34" i="1"/>
  <c r="T34" i="1" s="1"/>
  <c r="S35" i="1"/>
  <c r="T35" i="1" s="1"/>
  <c r="S36" i="1"/>
  <c r="T36" i="1" s="1"/>
  <c r="S37" i="1"/>
  <c r="T37" i="1" s="1"/>
  <c r="S38" i="1"/>
  <c r="T38" i="1" s="1"/>
  <c r="S39" i="1"/>
  <c r="T39" i="1" s="1"/>
  <c r="S40" i="1"/>
  <c r="T40" i="1" s="1"/>
  <c r="S41" i="1"/>
  <c r="T41" i="1" s="1"/>
  <c r="S42" i="1"/>
  <c r="T42" i="1" s="1"/>
  <c r="S43" i="1"/>
  <c r="T43" i="1" s="1"/>
  <c r="S44" i="1"/>
  <c r="T44" i="1" s="1"/>
  <c r="S45" i="1"/>
  <c r="T45" i="1" s="1"/>
  <c r="S46" i="1"/>
  <c r="T46" i="1" s="1"/>
  <c r="S47" i="1"/>
  <c r="T47" i="1" s="1"/>
  <c r="S48" i="1"/>
  <c r="T48" i="1" s="1"/>
  <c r="S49" i="1"/>
  <c r="T49" i="1" s="1"/>
  <c r="S50" i="1"/>
  <c r="T50" i="1" s="1"/>
  <c r="S51" i="1"/>
  <c r="T51" i="1" s="1"/>
  <c r="S52" i="1"/>
  <c r="T52" i="1" s="1"/>
  <c r="S53" i="1"/>
  <c r="T53" i="1" s="1"/>
  <c r="S54" i="1"/>
  <c r="T54" i="1" s="1"/>
  <c r="S55" i="1"/>
  <c r="T55" i="1" s="1"/>
  <c r="S56" i="1"/>
  <c r="T56" i="1" s="1"/>
  <c r="S57" i="1"/>
  <c r="T57" i="1" s="1"/>
  <c r="S58" i="1"/>
  <c r="T58" i="1" s="1"/>
  <c r="S59" i="1"/>
  <c r="T59" i="1" s="1"/>
  <c r="S60" i="1"/>
  <c r="T60" i="1" s="1"/>
  <c r="S61" i="1"/>
  <c r="T61" i="1" s="1"/>
  <c r="S62" i="1"/>
  <c r="T62" i="1" s="1"/>
  <c r="S63" i="1"/>
  <c r="T63" i="1" s="1"/>
  <c r="S64" i="1"/>
  <c r="S65" i="1"/>
  <c r="S66" i="1"/>
  <c r="T66" i="1" s="1"/>
  <c r="S67" i="1"/>
  <c r="T67" i="1" s="1"/>
  <c r="S68" i="1"/>
  <c r="T68" i="1" s="1"/>
  <c r="S69" i="1"/>
  <c r="T69" i="1" s="1"/>
  <c r="S70" i="1"/>
  <c r="T70" i="1" s="1"/>
  <c r="T71" i="1"/>
  <c r="S5" i="1"/>
  <c r="T5" i="1" s="1"/>
  <c r="M42" i="1" l="1"/>
  <c r="N42" i="1" s="1"/>
  <c r="M68" i="1"/>
  <c r="N68" i="1" s="1"/>
  <c r="M59" i="1"/>
  <c r="N59" i="1" s="1"/>
  <c r="M58" i="1"/>
  <c r="N58" i="1" s="1"/>
  <c r="M57" i="1"/>
  <c r="N57" i="1" s="1"/>
  <c r="M56" i="1"/>
  <c r="N56" i="1" s="1"/>
  <c r="M55" i="1"/>
  <c r="N55" i="1" s="1"/>
  <c r="M54" i="1"/>
  <c r="N54" i="1" s="1"/>
  <c r="M53" i="1"/>
  <c r="N53" i="1" s="1"/>
  <c r="M52" i="1"/>
  <c r="N52" i="1" s="1"/>
  <c r="M33" i="1"/>
  <c r="N33" i="1" s="1"/>
  <c r="M32" i="1"/>
  <c r="N32" i="1" s="1"/>
  <c r="M27" i="1"/>
  <c r="N27" i="1" s="1"/>
  <c r="M18" i="1"/>
  <c r="N18" i="1" s="1"/>
  <c r="M11" i="1"/>
  <c r="N11" i="1" s="1"/>
  <c r="M69" i="1"/>
  <c r="N69" i="1" s="1"/>
  <c r="M62" i="1"/>
  <c r="N62" i="1" s="1"/>
  <c r="M49" i="1"/>
  <c r="N49" i="1" s="1"/>
  <c r="M48" i="1"/>
  <c r="N48" i="1" s="1"/>
  <c r="M47" i="1"/>
  <c r="N47" i="1" s="1"/>
  <c r="M43" i="1"/>
  <c r="N43" i="1" s="1"/>
  <c r="M22" i="1"/>
  <c r="N22" i="1" s="1"/>
  <c r="M20" i="1"/>
  <c r="N20" i="1" s="1"/>
  <c r="M46" i="1"/>
  <c r="N46" i="1" s="1"/>
  <c r="M45" i="1"/>
  <c r="N45" i="1" s="1"/>
  <c r="M41" i="1"/>
  <c r="N41" i="1" s="1"/>
  <c r="M35" i="1" l="1"/>
  <c r="N35" i="1" s="1"/>
  <c r="M34" i="1"/>
  <c r="N34" i="1" s="1"/>
  <c r="M30" i="1"/>
  <c r="N30" i="1" s="1"/>
  <c r="M28" i="1"/>
  <c r="N28" i="1" s="1"/>
  <c r="M25" i="1"/>
  <c r="N25" i="1" s="1"/>
  <c r="M19" i="1"/>
  <c r="N19" i="1" s="1"/>
  <c r="M71" i="1"/>
  <c r="N71" i="1" s="1"/>
  <c r="M21" i="1"/>
  <c r="N21" i="1" s="1"/>
  <c r="M26" i="1" l="1"/>
  <c r="N26" i="1" s="1"/>
  <c r="M29" i="1"/>
  <c r="N29" i="1" s="1"/>
  <c r="M9" i="1"/>
  <c r="N9" i="1" s="1"/>
  <c r="M6" i="1" l="1"/>
  <c r="N6" i="1" s="1"/>
  <c r="M7" i="1"/>
  <c r="N7" i="1" s="1"/>
  <c r="M8" i="1"/>
  <c r="N8" i="1" s="1"/>
  <c r="M10" i="1"/>
  <c r="N10" i="1" s="1"/>
  <c r="M13" i="1"/>
  <c r="N13" i="1" s="1"/>
  <c r="M14" i="1"/>
  <c r="N14" i="1" s="1"/>
  <c r="M15" i="1"/>
  <c r="N15" i="1" s="1"/>
  <c r="M16" i="1"/>
  <c r="N16" i="1" s="1"/>
  <c r="M17" i="1"/>
  <c r="N17" i="1" s="1"/>
  <c r="M31" i="1"/>
  <c r="N31" i="1" s="1"/>
  <c r="M36" i="1"/>
  <c r="N36" i="1" s="1"/>
  <c r="M37" i="1"/>
  <c r="N37" i="1" s="1"/>
  <c r="M39" i="1"/>
  <c r="N39" i="1" s="1"/>
  <c r="M40" i="1"/>
  <c r="N40" i="1" s="1"/>
  <c r="M44" i="1"/>
  <c r="N44" i="1" s="1"/>
  <c r="M50" i="1"/>
  <c r="N50" i="1" s="1"/>
  <c r="M51" i="1"/>
  <c r="N51" i="1" s="1"/>
  <c r="M60" i="1"/>
  <c r="N60" i="1" s="1"/>
  <c r="M61" i="1"/>
  <c r="N61" i="1" s="1"/>
  <c r="M63" i="1"/>
  <c r="N63" i="1" s="1"/>
  <c r="M70" i="1"/>
  <c r="N70" i="1" s="1"/>
  <c r="M5" i="1"/>
  <c r="N5" i="1" s="1"/>
  <c r="Z21" i="2" l="1"/>
  <c r="AA21" i="2" l="1"/>
</calcChain>
</file>

<file path=xl/sharedStrings.xml><?xml version="1.0" encoding="utf-8"?>
<sst xmlns="http://schemas.openxmlformats.org/spreadsheetml/2006/main" count="998" uniqueCount="530">
  <si>
    <t>1. Lineamientos de transparencia activa.</t>
  </si>
  <si>
    <t>1.1</t>
  </si>
  <si>
    <t>Divulgar a través de los canales de comunicación internos el documento con lineamientos para la publicación de información en el botón de transparencia.</t>
  </si>
  <si>
    <t xml:space="preserve">Dos (2) piezas comunicativas publicadas </t>
  </si>
  <si>
    <t xml:space="preserve">Planeación
Comunicaciones </t>
  </si>
  <si>
    <t>1.2</t>
  </si>
  <si>
    <t>Monitorear la actualización de la información de los contenidos de la sede electrónica relacionados con los documentos del botón de transparencia y derecho de acceso a la información pública (Resolución 1519 de 2020).</t>
  </si>
  <si>
    <t xml:space="preserve">Comunicaciones </t>
  </si>
  <si>
    <t>1.3</t>
  </si>
  <si>
    <t>1.4</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</si>
  <si>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</si>
  <si>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</si>
  <si>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</si>
  <si>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1.6</t>
  </si>
  <si>
    <t>Sistema Único de Información y Trámites - SUIT actualizado</t>
  </si>
  <si>
    <t>Atención al Ciudadano
Planeación</t>
  </si>
  <si>
    <t>Una (1) capacitación realizada</t>
  </si>
  <si>
    <t>2. Lineamientos de transparencia pasiva.</t>
  </si>
  <si>
    <t>2.1</t>
  </si>
  <si>
    <t>Atención al Ciudadano.</t>
  </si>
  <si>
    <t>3. Elaboración de los instrumentos de gestión de la información.</t>
  </si>
  <si>
    <t>3.1</t>
  </si>
  <si>
    <t>Actualizar el registro de activos de información de la entidad conforme a lo definido en la ley 1712 de 2014</t>
  </si>
  <si>
    <t xml:space="preserve">Un (1) registro de activos de información actualizado en la página web </t>
  </si>
  <si>
    <t>Gestión Documental</t>
  </si>
  <si>
    <t>3.2</t>
  </si>
  <si>
    <t>3.3</t>
  </si>
  <si>
    <t>Publicar el programa de gestión documental en la sede electrónica de la entidad conforme a lo definido en la ley 1712 de 2014</t>
  </si>
  <si>
    <t xml:space="preserve">Un (1) Programa de Gestión Documental - PGD actualizado en la página web </t>
  </si>
  <si>
    <t>3.4</t>
  </si>
  <si>
    <t>Actualizar las Tablas de Retención documental de la entidad conforme a lo definido en el acuerdo 04 de 2019 del archivo general de la nación</t>
  </si>
  <si>
    <t>4.1</t>
  </si>
  <si>
    <t>5. Monitoreo del acceso a la información pública.</t>
  </si>
  <si>
    <t>5.1</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</si>
  <si>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</si>
  <si>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Once (11) informes de peticiones ciudadanas publicados.</t>
  </si>
  <si>
    <t>Subcomponente / procesos</t>
  </si>
  <si>
    <t>Actividad</t>
  </si>
  <si>
    <t>Meta o producto</t>
  </si>
  <si>
    <t>Responsable</t>
  </si>
  <si>
    <t>Fecha inicial</t>
  </si>
  <si>
    <t>Fecha final</t>
  </si>
  <si>
    <t>Planeación</t>
  </si>
  <si>
    <t>2.2</t>
  </si>
  <si>
    <t xml:space="preserve">Recursos humanos </t>
  </si>
  <si>
    <t>4.2</t>
  </si>
  <si>
    <t>6.1</t>
  </si>
  <si>
    <t>1. Estructura administrativa y direccionamiento estratégico.</t>
  </si>
  <si>
    <t>Realizar la revisión de los informes de servicio al ciudadano una vez al año.</t>
  </si>
  <si>
    <t>Una (1) reunión de comité con la temática de servicio al ciudadano.</t>
  </si>
  <si>
    <t xml:space="preserve">Cuatro (4)  comunicaciones realizadas en el año </t>
  </si>
  <si>
    <t>2. Fortalecimiento de los canales de atención.</t>
  </si>
  <si>
    <t xml:space="preserve">Atención al Ciudadano. 
Equipo digital </t>
  </si>
  <si>
    <t>Fortalecer la descripción de los canales de atención de la entidad para las denuncias por posibles actos de corrupción en la página web y plataformas digitales</t>
  </si>
  <si>
    <t>Cuatro (4) mensajes asociados a los canales de atención a la ciudadanía elaborados y publicados en redes sociales</t>
  </si>
  <si>
    <t>2.3</t>
  </si>
  <si>
    <t xml:space="preserve">Cuatro (4) mensajes asociados a los canales de atención a la ciudadanía elaborados y publicados </t>
  </si>
  <si>
    <t>3. Talento Humano.</t>
  </si>
  <si>
    <t>4. Normativo y procedimental.</t>
  </si>
  <si>
    <t xml:space="preserve">Cuatro (4) mensajes publicados en el año </t>
  </si>
  <si>
    <t xml:space="preserve">Atención al Ciudadano </t>
  </si>
  <si>
    <t>4.3</t>
  </si>
  <si>
    <t>5. Relacionamiento con el ciudadano.</t>
  </si>
  <si>
    <t>5.2</t>
  </si>
  <si>
    <t>Realizar evaluación de la atención al ciudadano prestada por la entidad mediante un (1) ejercicio de análisis de la prestación del servicio.</t>
  </si>
  <si>
    <t>6. Análisis de la información de las denuncia de corrupción (enfoque de género)</t>
  </si>
  <si>
    <t xml:space="preserve">Atención al ciudadano </t>
  </si>
  <si>
    <t>1. Racionalización de trámites</t>
  </si>
  <si>
    <t>Adelantar la estrategia de racionalización de trámites de acuerdo con el registro realizado en el SUIT (Anexo 4.1).</t>
  </si>
  <si>
    <t>Una (1) estrategia de racionalización implementada para el OPA</t>
  </si>
  <si>
    <t xml:space="preserve">Llevar a cabo la fase de monitoreo a la implementación de la estrategia de racionalización de trámites registrada en el SUIT </t>
  </si>
  <si>
    <t xml:space="preserve">Planeación </t>
  </si>
  <si>
    <t xml:space="preserve">1. Apertura de datos para los ciudadanos y grupos de interés </t>
  </si>
  <si>
    <t xml:space="preserve">Sistemas </t>
  </si>
  <si>
    <t>Seguimiento a la usabilidad de los set de datos publicados en datos abiertos</t>
  </si>
  <si>
    <t>Reporte mensual del uso y descarga de los set de datos publicados mensualmente</t>
  </si>
  <si>
    <t>2. Entrega de información en lenguaje sencillo que de cuenta de la gestión institucional.</t>
  </si>
  <si>
    <t>Promover ejercicios de capacitación y traducción de documentos en lenguaje claro</t>
  </si>
  <si>
    <t>Atención al Ciudadano</t>
  </si>
  <si>
    <t>3. Apertura de la información presupuestal institucional y de resultados.</t>
  </si>
  <si>
    <t>1. Ciudadanía en la toma de decisiones públicas.</t>
  </si>
  <si>
    <t>Dirección Operativa
Planeación (Reporte)</t>
  </si>
  <si>
    <t>2. Iniciativas de innovación por articulación institucional.</t>
  </si>
  <si>
    <t xml:space="preserve">Realizar iniciativas de participación en Capital invitando a la ciudadanía a aportar nuevas ideas para solucionar un problema o construir una idea". </t>
  </si>
  <si>
    <t>3. Redes de innovación pública.</t>
  </si>
  <si>
    <t>Asistir a los encuentros de la Red del Conocimiento e Innovación del Sector Cultura, Recreación y Deporte</t>
  </si>
  <si>
    <t xml:space="preserve">Reuniones atendidas de acuerdo con el cronograma de la red </t>
  </si>
  <si>
    <t>Recursos humanos.</t>
  </si>
  <si>
    <t xml:space="preserve">  Publicar el Código de Integridad actualizado en la Página web del Canal para consulta de los grupos de valor.</t>
  </si>
  <si>
    <t>Publicación en la página web del código de Integridad para consulta de los grupos de valor</t>
  </si>
  <si>
    <t>2. Promoción de la integridad en las instituciones y grupos de interés.</t>
  </si>
  <si>
    <t xml:space="preserve">Adelantar acciones para la visibilización de los gestores éticos de la entidad  </t>
  </si>
  <si>
    <t xml:space="preserve">Dos (2) socializaciones de los gestores éticos en el año </t>
  </si>
  <si>
    <t>Recursos humanos - gestores éticos</t>
  </si>
  <si>
    <t xml:space="preserve">Llevar a cabo capacitaciones en materia de veedurías ciudadanas (Decreto distrital 1712 de 2014 artículo 4) con el apoyo de las entidades correspondientes </t>
  </si>
  <si>
    <t xml:space="preserve">4. Gestión preventiva de conflicto de interés </t>
  </si>
  <si>
    <t>Una (1) capacitación realizada, dos (2) piezas graficas socializadas</t>
  </si>
  <si>
    <t>5. Gestión prácticas Antisoborno, Antifraude</t>
  </si>
  <si>
    <t>2. Construcción del mapa de riesgos anticorrupción (Incluidos los riesgos de lavado de activos)</t>
  </si>
  <si>
    <t>Adelantar ejercicios internos para la identificación y documentación de riesgos asociados a lavado de activos para la entidad y su inclusión en la Matriz de riesgos de Corrupción (si aplica).</t>
  </si>
  <si>
    <t>Riesgos asociados a lavado de activos incluidos en la Matriz de riesgos de corrupción</t>
  </si>
  <si>
    <t xml:space="preserve">Planeación
Procesos susceptibles de identificar riesgos de lavado de activos </t>
  </si>
  <si>
    <t>1. Adecuación institucional para cumplir con la debida diligencia</t>
  </si>
  <si>
    <t>2. Construcción del plan de trabajo para adaptar y/o desarrollar la debida diligencia</t>
  </si>
  <si>
    <t/>
  </si>
  <si>
    <t>Programa de Transparencia y Ética Pública 2023 
(En transición del Plan Anticorrupción y de Atención al Ciudadano - PAAC)
Versión 1
Fecha de publicación: 31/01/2023</t>
  </si>
  <si>
    <t>Anexo Componente 4: Estrategia de Racionalización de Trámites - SUIT</t>
  </si>
  <si>
    <t>Nombre de la entidad:</t>
  </si>
  <si>
    <t>CANAL CAPITAL</t>
  </si>
  <si>
    <t>Orden:</t>
  </si>
  <si>
    <t>Territorial</t>
  </si>
  <si>
    <t>Sector administrativo:</t>
  </si>
  <si>
    <t>No Aplica</t>
  </si>
  <si>
    <t>Año vigencia:</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</si>
  <si>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</si>
  <si>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</si>
  <si>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</si>
  <si>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</si>
  <si>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</si>
  <si>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</si>
  <si>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</si>
  <si>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</si>
  <si>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</si>
  <si>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</si>
  <si>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</si>
  <si>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</si>
  <si>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</si>
  <si>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</si>
  <si>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</si>
  <si>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</si>
  <si>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</si>
  <si>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</si>
  <si>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Otros procedimientos administrativos de cara al usuario</t>
  </si>
  <si>
    <t>81382</t>
  </si>
  <si>
    <t>Permiso de retransmisión de señal de televisión</t>
  </si>
  <si>
    <t>Inscrito</t>
  </si>
  <si>
    <t>Para la solicitud de los permisos de retransmisión de señal, los canales comunitarios adelantan la solicitud por correo electrónico y posteriormente envían la documentación que se les indica.</t>
  </si>
  <si>
    <t>A través de formulario digital en la sede electrónica de la entidad los canales comunitarios podrán realizar la solicitud y cargar los documentos necesarios para obtener el permiso.</t>
  </si>
  <si>
    <t>Con la mejora implementada se reducen los tiempos y pasos requeridos por los solicitantes (canales comunitarios) para obtener el permiso de retransmisión de señal.</t>
  </si>
  <si>
    <t>Tecnológica</t>
  </si>
  <si>
    <t>Formularios diligenciados en línea</t>
  </si>
  <si>
    <t>Auxiliar de atención al ciudadano</t>
  </si>
  <si>
    <t xml:space="preserve">Universo </t>
  </si>
  <si>
    <t>Componente</t>
  </si>
  <si>
    <t>Componente 2:  Rendición de cuentas</t>
  </si>
  <si>
    <t>Componente 3: Mecanismos para mejorar la atención al ciudadano.</t>
  </si>
  <si>
    <t>Componente 4: Racionalización de Trámites</t>
  </si>
  <si>
    <t>Componente 5: Apertura de información y datos abiertos.</t>
  </si>
  <si>
    <t>Componente 6: Participación e innovación en la gestión pública.</t>
  </si>
  <si>
    <t xml:space="preserve">Componente 7:  Promoción de la integridad y la ética pública </t>
  </si>
  <si>
    <t>Componente 8: Gestión del Riesgo de Corrupción - Mapa de Riesgos de Corrupción.</t>
  </si>
  <si>
    <t>PRIMER SEGUIMIENTO 2023</t>
  </si>
  <si>
    <t>Fecha seguimiento</t>
  </si>
  <si>
    <t>Evidencias o soportes ejecución acción de mejora</t>
  </si>
  <si>
    <t xml:space="preserve"> Actividades realizadas  a la fecha</t>
  </si>
  <si>
    <t>Resultado del indicador</t>
  </si>
  <si>
    <t>Alerta</t>
  </si>
  <si>
    <t>Análisis - Seguimiento OCI</t>
  </si>
  <si>
    <t>Auditor que realizó el seguimiento</t>
  </si>
  <si>
    <t>31-04-2023</t>
  </si>
  <si>
    <t xml:space="preserve">Enviar un reporte quincenal a las áreas que tengan peticiones  pendientes de respuesta con el fin de hacer el seguimiento del caso.  </t>
  </si>
  <si>
    <t xml:space="preserve">al menos 22 reportes enviados por correo electrónico </t>
  </si>
  <si>
    <t xml:space="preserve">Incluir en los informes mensuales de PQRS información de las denuncias de corrupción con enfoque de género. </t>
  </si>
  <si>
    <t xml:space="preserve">ESTRATEGIA DE RACIONALIZACIÓN DE TRÁMITES </t>
  </si>
  <si>
    <t>ANEXO 4.2 - CRONOGRAMA DE IMPLEMENTACIÓN</t>
  </si>
  <si>
    <t>CRONOGRAMA DE ACTIVIDADES</t>
  </si>
  <si>
    <t>SOPORTE</t>
  </si>
  <si>
    <t>ENE</t>
  </si>
  <si>
    <t>FEB</t>
  </si>
  <si>
    <t>MAR</t>
  </si>
  <si>
    <t>ABR</t>
  </si>
  <si>
    <t>MAY</t>
  </si>
  <si>
    <t>JUN</t>
  </si>
  <si>
    <t>JUL</t>
  </si>
  <si>
    <t>AGO</t>
  </si>
  <si>
    <t>SEP</t>
  </si>
  <si>
    <t>OCT</t>
  </si>
  <si>
    <t>NOV</t>
  </si>
  <si>
    <t>DIC</t>
  </si>
  <si>
    <t>S1</t>
  </si>
  <si>
    <t>S2</t>
  </si>
  <si>
    <t>S3</t>
  </si>
  <si>
    <t>S4</t>
  </si>
  <si>
    <t>Planificación de la mejora</t>
  </si>
  <si>
    <t>Formular la estrategia de racionalización en SUIT.</t>
  </si>
  <si>
    <t>PTEP / SUIT</t>
  </si>
  <si>
    <t>Documentar la Iniciativa de participación relacionada con la mejora al OPA.</t>
  </si>
  <si>
    <t>PTEP (Estrategia de para la construcción del plan)</t>
  </si>
  <si>
    <t>Elaborar el plan de trabajo para la implementación de la racionalización en el OPA.</t>
  </si>
  <si>
    <t xml:space="preserve">Cronograma (Anexo PETP) </t>
  </si>
  <si>
    <t>Ejecución de la mejora</t>
  </si>
  <si>
    <t>Programar y realizar mesas de trabajo con las áreas involucradas.</t>
  </si>
  <si>
    <t>Actas / Correos Electrónicos</t>
  </si>
  <si>
    <t>Elaborar el formulario para la solicitud de permisos de retransmisión de la señal.</t>
  </si>
  <si>
    <t xml:space="preserve">Propuesta de Formulario </t>
  </si>
  <si>
    <t>Realizar pruebas y mejoras al formulario.</t>
  </si>
  <si>
    <t>Pruebas por parte de Programación / A. al ciudadano / Planeación / Oficina de Control Interno</t>
  </si>
  <si>
    <t>2.4</t>
  </si>
  <si>
    <t>Socializar y aprobar el formulario con las áreas involucradas.</t>
  </si>
  <si>
    <t>Correos electrónicos aprobación</t>
  </si>
  <si>
    <t>2.5</t>
  </si>
  <si>
    <t>Enviar para revisión por parte del equipo digital el formulario para su publicación en sede electrónica.</t>
  </si>
  <si>
    <t>Correo Electrónico  
Publicación en página web</t>
  </si>
  <si>
    <t>Comunicación de la mejora</t>
  </si>
  <si>
    <t>Socializar a los usuarios y grupos de valor el formulario, a través de banner en la sede electrónica.</t>
  </si>
  <si>
    <t xml:space="preserve">Banner </t>
  </si>
  <si>
    <t>Comunicar a través de boletín a los grupos internos la implementación de la mejora realizada.</t>
  </si>
  <si>
    <t>Boletín Interno</t>
  </si>
  <si>
    <t>Seguimiento y documentación de la mejora</t>
  </si>
  <si>
    <t>Adelantar la medición de la mejora realizada (registro de datos de operación en SUIT).</t>
  </si>
  <si>
    <t>Reporte SUIT</t>
  </si>
  <si>
    <t>Actualizar la información del OPA en el SUIT y la GTyS.</t>
  </si>
  <si>
    <t>SUIT / GTyS</t>
  </si>
  <si>
    <t>Actualizar la Política de racionalización con los ajustes realizados al OPA.</t>
  </si>
  <si>
    <t>Política de racionalización actualizada</t>
  </si>
  <si>
    <t>4.4</t>
  </si>
  <si>
    <t>Actualizar el Manual de servicio a la ciudadanía con información del tratamiento de OPAs en la entidad.</t>
  </si>
  <si>
    <t xml:space="preserve">Manual de servicio a la ciudadanía / Capítulo OPA's </t>
  </si>
  <si>
    <t>Evaluación y análisis de la mejora.</t>
  </si>
  <si>
    <t>Socializar en CIGD la mejora realizada.</t>
  </si>
  <si>
    <t>Acta CIGD</t>
  </si>
  <si>
    <t>Crear e implementar la encuesta de satisfacción sobre el impacto de la mejora implementada.</t>
  </si>
  <si>
    <t xml:space="preserve">Encuesta de satisfacción </t>
  </si>
  <si>
    <t>5.3</t>
  </si>
  <si>
    <t>Realizar un análisis de los resultados obtenidos con las encuestas de satisfacción implementadas.</t>
  </si>
  <si>
    <t xml:space="preserve">Análisis de resultados / Informe </t>
  </si>
  <si>
    <t>5.4</t>
  </si>
  <si>
    <t>Adelantar la planificación para la Implementación de mejoras (insumo para la estrategia de racionalización 2024).</t>
  </si>
  <si>
    <t>Jizeth González</t>
  </si>
  <si>
    <r>
      <t xml:space="preserve">Análisis OCI: </t>
    </r>
    <r>
      <rPr>
        <sz val="8"/>
        <color rgb="FF000000"/>
        <rFont val="Tahoma"/>
        <family val="2"/>
      </rPr>
      <t xml:space="preserve">Se procede a la verificación de la página web de Capital, en la parte inferior izquierda de Capital se ubica un formulario de Solicitud permiso de retransmisión de la señal, de conformidad con lo formulado. Teniendo en cuenta lo anterior, así como la fecha de terminación programada se califica la acción </t>
    </r>
    <r>
      <rPr>
        <b/>
        <sz val="8"/>
        <color rgb="FF000000"/>
        <rFont val="Tahoma"/>
        <family val="2"/>
      </rPr>
      <t>"En Proceso"</t>
    </r>
    <r>
      <rPr>
        <sz val="8"/>
        <color rgb="FF000000"/>
        <rFont val="Tahoma"/>
        <family val="2"/>
      </rPr>
      <t>.</t>
    </r>
  </si>
  <si>
    <t>Actualizar el índice de información clasificada y reservada de la entidad conforme a lo definido en la ley 1712 de 2014</t>
  </si>
  <si>
    <t xml:space="preserve">Un (1) índice de información clasificada y reservada actualizado en la página web </t>
  </si>
  <si>
    <t>Llevar a cabo capacitaciones en materia de conflictos de interés y participar de socializaciones Distritales y socialización de piezas graficas al interior de la entidad</t>
  </si>
  <si>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</si>
  <si>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</si>
  <si>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Adelantar seguimientos cuatrimestrales a la estrategia de racionalización de trámites de Capital en el Sistema Único de Información y Trámites - SUIT.</t>
  </si>
  <si>
    <t xml:space="preserve">Tres (3) seguimientos a la estrategia de racionalización en el Sistema Único de Información y Trámites - SUIT </t>
  </si>
  <si>
    <t xml:space="preserve">Dos (2) seguimientos al Plan de Integridad en el año </t>
  </si>
  <si>
    <t>EN PROCESO</t>
  </si>
  <si>
    <t>SEGUNDO SEGUIMIENTO 2023</t>
  </si>
  <si>
    <t>1. Formulario de permiso de retransmisión: https://docs.google.com/forms/d/e/1FAIpQLSfYSLcT-tny0hNlc3aPZwtmbhMd4QXaWANXZIWo-kouR28Z8A/viewform
2.  Hoja de cálculo con respuestas al formulario.
https://docs.google.com/spreadsheets/d/1mi5a5N9HvjLur8lQEMHy1TMxpXeTrqeJ6NK1bTYhWtM/edit?usp=sharing</t>
  </si>
  <si>
    <r>
      <rPr>
        <b/>
        <sz val="8"/>
        <color rgb="FF000000"/>
        <rFont val="Tahoma"/>
        <family val="2"/>
      </rPr>
      <t xml:space="preserve">Reporte S. Ciudadano: </t>
    </r>
    <r>
      <rPr>
        <sz val="8"/>
        <color rgb="FF000000"/>
        <rFont val="Tahoma"/>
        <family val="2"/>
      </rPr>
      <t xml:space="preserve">Se ha diligenciado por parte de los requirentes el formulario de permiso de retransmisión de la señal.
</t>
    </r>
    <r>
      <rPr>
        <b/>
        <sz val="8"/>
        <color rgb="FF000000"/>
        <rFont val="Tahoma"/>
        <family val="2"/>
      </rPr>
      <t xml:space="preserve">Análisis OCI: </t>
    </r>
    <r>
      <rPr>
        <sz val="8"/>
        <color rgb="FF000000"/>
        <rFont val="Tahoma"/>
        <family val="2"/>
      </rPr>
      <t xml:space="preserve"> Se cuenta con el formulario de retransmisión de señal publicado en la página web de Capital, el cual e viene diligenciando por parte de los interesados. Teniendo en cuenta que a la fecha no se efectuaron ajustes adicionales al formulario, así como la fecha de terminación de la actividad se procede a la calificación de la actividad como </t>
    </r>
    <r>
      <rPr>
        <b/>
        <sz val="8"/>
        <color rgb="FF000000"/>
        <rFont val="Tahoma"/>
        <family val="2"/>
      </rPr>
      <t>"Terminada"</t>
    </r>
    <r>
      <rPr>
        <sz val="8"/>
        <color rgb="FF000000"/>
        <rFont val="Tahoma"/>
        <family val="2"/>
      </rPr>
      <t xml:space="preserve">. </t>
    </r>
  </si>
  <si>
    <t>1. Fecha seguimiento</t>
  </si>
  <si>
    <t>2. Evidencias o soportes ejecución acción de mejora</t>
  </si>
  <si>
    <t>3. Actividades realizadas  a la fecha</t>
  </si>
  <si>
    <t>4. Resultado del indicador</t>
  </si>
  <si>
    <t>5. Alerta</t>
  </si>
  <si>
    <t>6. Análisis - Seguimiento OCI</t>
  </si>
  <si>
    <t>7. Auditor que realizó el seguimiento</t>
  </si>
  <si>
    <t>1.7</t>
  </si>
  <si>
    <t>Llevar a cabo una capacitación en materia de transparencia en el marco de la Ley 1712 de 2014 y la Ley 2195 de 2022</t>
  </si>
  <si>
    <t xml:space="preserve"> Recursos Humanos.</t>
  </si>
  <si>
    <t>4. Criterio diferencial de accesibilidad.</t>
  </si>
  <si>
    <t>Realizar una capacitación al personal del canal para atención adecuada de personas en condición de discapacidad.</t>
  </si>
  <si>
    <t>Recursos Humanos.</t>
  </si>
  <si>
    <t>1. Información de calidad y en lenguaje comprensible</t>
  </si>
  <si>
    <t>Socializar a través de  redes sociales y la página web del Canal la estrategia de rendición de cuentas</t>
  </si>
  <si>
    <t xml:space="preserve">Una (1) socialización realizada en redes sociales y página web </t>
  </si>
  <si>
    <t xml:space="preserve">Una (1) comunicación realizada en el año </t>
  </si>
  <si>
    <t>Planeación
Equipo de comunicaciones internas</t>
  </si>
  <si>
    <t>Socializar a nivel interno el Programa de Transparencia y Ética Pública - PTEP (Plan Anticorrupción y de Atención al Ciudadano - PAAC).</t>
  </si>
  <si>
    <t>Coordinar acciones de formación y cualificación a los servidores en temáticas relacionadas con el mejoramiento del servicio a la ciudadanía</t>
  </si>
  <si>
    <t>Dos (2) actividades realizadas en el año</t>
  </si>
  <si>
    <t>Recursos humanos</t>
  </si>
  <si>
    <t>Realizar el informe de la encuesta de satisfacción ciudadana disponible en la página web y divulgarlo a través de la página web del Canal.</t>
  </si>
  <si>
    <t>Dos (2) Informes de satisfacción de usuarios".</t>
  </si>
  <si>
    <t>Reunión con el equipo interdisciplinario para la revisión de los activos de información que serán incluidos en la publicación de set de datos abiertos.</t>
  </si>
  <si>
    <t>Evidencia de reunión</t>
  </si>
  <si>
    <t>Actualizar  y divulgar el  plan de Gestión de la Integridad en coherencia con la política de integridad de la dimensión del talento humano del Modelo Integrado de Planeación y Gestión - MIPG.</t>
  </si>
  <si>
    <t xml:space="preserve">Un (1) documento de "Plan de Gestión de la Integridad"
Un (1) mensaje de socialización del Plan de Integridad en el año </t>
  </si>
  <si>
    <t>Implementar mecanismos que le permitan al Canal medir el grado de apropiación de la cultura de la Integridad y así mismo enfocar las acciones hacia aquellos puntos débiles que se detecten.</t>
  </si>
  <si>
    <t>3. Participación en las estrategias distritales de Integridad</t>
  </si>
  <si>
    <t>Llevar a cabo capacitaciones en materia de integridad y participar de actividades Distritales asociadas</t>
  </si>
  <si>
    <t>Una (1) capacitación realizada por parte de una entidad del Distrito.</t>
  </si>
  <si>
    <t>1. Política de administración de riesgos</t>
  </si>
  <si>
    <t>Socializar la política de administración del riesgo de la entidad así como el manual metodológico de administración del riesgo en los canales de comunicación dispuestos.</t>
  </si>
  <si>
    <t>Matrices de riesgos actualizadas de los procesos de la entidad.</t>
  </si>
  <si>
    <t>Planeación
Líderes y responsables de los procesos de la entidad.</t>
  </si>
  <si>
    <t>3. Consulta y divulgación</t>
  </si>
  <si>
    <t>Coordinar acciones de formación y cualificación a la auxiliar de atención al ciudadano y auxiliar de correspondencia en materia de leguaje de señas y/o en atención a población en condición de discapacidad.</t>
  </si>
  <si>
    <t>Una (1) actividad realizada en el año</t>
  </si>
  <si>
    <t>Programa de Transparencia y Ética Pública -PTEP (PAAC) 
Versión 2
Fecha de publicación: 11/04/2024
Primer Seguimiento vigencia 2024
Oficina de Control Interno</t>
  </si>
  <si>
    <t>Componente 1:  Mecanismos para la transparencia y acceso a la información pública</t>
  </si>
  <si>
    <t xml:space="preserve">Un (1) ejercicios de monitoreo realizado en el año </t>
  </si>
  <si>
    <t>Revisar y si es el caso publicar en formato de hoja de cálculo en la página web institucional y en los portales de datos abiertos Bogotá, el documento "Registro de activos de información"</t>
  </si>
  <si>
    <t>Documento "Registro de activos de información" revisado y con análisis para realizar la publicación en la página web de la entidad y en el portal de datos abiertos Bogotá.</t>
  </si>
  <si>
    <t xml:space="preserve"> Sistemas.
 Gestión Documental</t>
  </si>
  <si>
    <t>Sistemas.
Gestión Documental.</t>
  </si>
  <si>
    <t>Planeación / Equipo Digital
Sistemas.</t>
  </si>
  <si>
    <t xml:space="preserve">Revisar y actualizar (si aplica) el inventario de trámites, otros procedimientos administrativos (OPA) y consultas de acceso a información pública en el SUIT. </t>
  </si>
  <si>
    <t>Gestión Documental
Procesos productores documentales</t>
  </si>
  <si>
    <t>Tablas de retención documental - TRD actualizadas y publicadas en la sede electrónica de la entidad</t>
  </si>
  <si>
    <t xml:space="preserve">Planeación
Equipo digital </t>
  </si>
  <si>
    <t xml:space="preserve">Socializar la estrategia de rendición de cuentas con los grupos de valor internos del Canal </t>
  </si>
  <si>
    <t xml:space="preserve">Dos (2) comunicaciones realizadas en el año </t>
  </si>
  <si>
    <t>Divulgar entre los grupos de valor internos los mecanismos definidos para la gestión de buenas prácticas en materia de servicio a la Ciudadanía a través del correo institucional.</t>
  </si>
  <si>
    <t>Cuatro (4)  comunicaciones realizadas en el año.</t>
  </si>
  <si>
    <t>Realizar acciones de formación y cualificación de los servidores en temáticas relacionadas con el mejoramiento del servicio a la ciudadanía, innovación en la administración pública, ética y valores del servicio público, gestión del cambio y/o lenguaje claro, entre otros.</t>
  </si>
  <si>
    <t>Dos (2) capacitaciones para los servidores de la entidad relacionadas con en alguna de las temáticas señaladas.</t>
  </si>
  <si>
    <t>Fortalecer en la página web la descripción de los canales de atención de la entidad y su mejor uso dependiendo de la necesidad del ciudadano.</t>
  </si>
  <si>
    <t xml:space="preserve">Un (1) banner en la página web invitando a la ciudadanía a conocer los canales de atención disponibles en la entidad </t>
  </si>
  <si>
    <t>Fortalecer la descripción de los canales de atención para las denuncias con enfoque de género en la página web y plataformas digitales</t>
  </si>
  <si>
    <t xml:space="preserve">Publicar mensajes a través del correo institucional sobre los distintos tipos de canales de atención a la ciudadanía disponibles en el Canal </t>
  </si>
  <si>
    <t>Seis (6) mensajes en el año asociados a los mecanismos de atención ciudadana.</t>
  </si>
  <si>
    <t xml:space="preserve">Revisar y/o actualizar en lo pertinente el documento AAUT-MN-001 Manual de Servicio a la Ciudadanía y los protocolos de servicio a la Ciudadanía atendiendo los requisitos generales en materia de atención a la ciudadanía </t>
  </si>
  <si>
    <t xml:space="preserve">Un (1) manual revisado y/o actualizado. </t>
  </si>
  <si>
    <t xml:space="preserve">Socializar a través del correo institucional mensajes resaltando la importancia y responsabilidad de los servidores públicos en materia de la atención a la ciudadanía. </t>
  </si>
  <si>
    <t>Un (1) ejercicio documentado de evaluación en la atención a la ciudadanía.</t>
  </si>
  <si>
    <t xml:space="preserve">Planeación    </t>
  </si>
  <si>
    <t>Tres (3) ejercicios de monitoreo realizado a la estrategia de racionalización registrada en el SUIT.</t>
  </si>
  <si>
    <t xml:space="preserve">Planeación 
Atención al ciudadano </t>
  </si>
  <si>
    <t>Control Interno</t>
  </si>
  <si>
    <t xml:space="preserve">Sistemas 
Planeación </t>
  </si>
  <si>
    <t>Equipo Digital</t>
  </si>
  <si>
    <t>1. Un (1) taller de lenguaje claro
2. Dos (2) documentos traducidos a lenguaje claro</t>
  </si>
  <si>
    <t>Divulgar a través del correo electrónico la guía de lenguaje claro y/o pautas para escribir en lenguaje claro</t>
  </si>
  <si>
    <t xml:space="preserve">Solicitar con las entidades correspondientes concepto sobre la gestión de información presupuestal y de inversión en formato de datos abiertos y los atributos que esta debe tener para poder ser gestionado en el portal de datos abiertos.  </t>
  </si>
  <si>
    <t>Un (1) concepto de gestión de información sobre datos abiertos</t>
  </si>
  <si>
    <t>Planeación 
Sistemas</t>
  </si>
  <si>
    <t>Gestionar espacios de trabajo colaborativo que incluya la participación activa de la ciudadanía infantil en el diseño, producción y/o circulación del contenidos de Capital y de Eureka</t>
  </si>
  <si>
    <t>Un (1) reporte de información asociado con la gestión de los espacios de trabajo colaborativo.</t>
  </si>
  <si>
    <t>Una (1) iniciativa de participación realizada.</t>
  </si>
  <si>
    <t>Equipo de marca</t>
  </si>
  <si>
    <t>1. Programas gestión de integridad .</t>
  </si>
  <si>
    <t>Hacer seguimiento y reporte posterior al Plan de Integridad a partir de la formulación del mismo para la vigencia 2024</t>
  </si>
  <si>
    <t>31/06/2024</t>
  </si>
  <si>
    <t xml:space="preserve">Dos (2) encuestas aplicada en el año </t>
  </si>
  <si>
    <t xml:space="preserve">Una (1) capacitación realizada </t>
  </si>
  <si>
    <t>Llevar a cabo capacitaciones relacionadas con la prevención de soborno y fraude y socialización de piezas graficas.</t>
  </si>
  <si>
    <t>Una (1) capacitación realizada y dos (2) piezas gráficas socializadas</t>
  </si>
  <si>
    <t>Dos (2) mensajes en el año.</t>
  </si>
  <si>
    <t>Adelantar la revisión y actualización de riesgos de gestión de los procesos de la entidad alineados con la Política de Administración del Riesgo así como con el Manual Metodológico de Administración del Riesgo.</t>
  </si>
  <si>
    <t>Publicar en la  sede electrónica y en la intranet las versiones y actualizaciones que se realicen sobre el Programa de Transparencia y Ética Pública - PTEP (Antes denominado Plan Anticorrupción y de Atención al Ciudadano - PAAC) y sobre la Matriz de Riesgos de Corrupción, conservando la trazabilidad sobre los ajustes realizados.</t>
  </si>
  <si>
    <t>Versiones del Programa de Transparencia y Ética Pública - PTEP y de la Matriz de riesgos de corrupción de versiones anteriores publicados en la sede electrónica e intranet.</t>
  </si>
  <si>
    <t>Componente 9: Medidas de debida diligencia y prevención de lavado de activos.</t>
  </si>
  <si>
    <t>Gestionar sensibilización con relación a "la recepción de regalos u hospitalidad, dádivas u otro similares que puedan afectar la normal prestación de la oferta institucional, para conseguir acelerar algún trámite administrativo, obtener un permiso o un servicio, evitar un abuso de poder o entorpecer la actividad de la función administrativa"</t>
  </si>
  <si>
    <t>Un (1) espacio de sensibilización 
Una (1) comunicación masiva al interior de la entidad</t>
  </si>
  <si>
    <t xml:space="preserve">Elaborar un plan de trabajo que contenga las acciones requeridas para adaptar y/o desarrollar el principio de debida diligencia y 
SARLAFT a interior de Capital </t>
  </si>
  <si>
    <t xml:space="preserve">Un (1) plan de trabajo de debida diligencia documentado </t>
  </si>
  <si>
    <t xml:space="preserve">Socializar con los directos involucrados en materia de SARLAFT el plan de trabajo correspondiente. </t>
  </si>
  <si>
    <t>3. Gestión de la debida diligencia</t>
  </si>
  <si>
    <t>Jurídica 
Talento Humano
Marca y comunicaciones</t>
  </si>
  <si>
    <t>Minutas contractuales con la inclusión de la obligación especifica en el marco de la política integral de transparencia</t>
  </si>
  <si>
    <t>Jurídica</t>
  </si>
  <si>
    <r>
      <rPr>
        <b/>
        <sz val="8"/>
        <color theme="1"/>
        <rFont val="Tahoma"/>
        <family val="2"/>
      </rPr>
      <t xml:space="preserve">Análisis OCI: </t>
    </r>
    <r>
      <rPr>
        <sz val="8"/>
        <color theme="1"/>
        <rFont val="Tahoma"/>
        <family val="2"/>
      </rPr>
      <t xml:space="preserve">Teniendo en cuenta que el área no adelantó reporte de avances y soportes respecto a las acciones formuladas en el plan, se califica como </t>
    </r>
    <r>
      <rPr>
        <b/>
        <sz val="8"/>
        <color theme="1"/>
        <rFont val="Tahoma"/>
        <family val="2"/>
      </rPr>
      <t>"Sin Iniciar"</t>
    </r>
    <r>
      <rPr>
        <sz val="8"/>
        <color theme="1"/>
        <rFont val="Tahoma"/>
        <family val="2"/>
      </rPr>
      <t>.</t>
    </r>
  </si>
  <si>
    <r>
      <t xml:space="preserve">Reporte Planeación: </t>
    </r>
    <r>
      <rPr>
        <sz val="8"/>
        <color theme="1"/>
        <rFont val="Tahoma"/>
        <family val="2"/>
      </rPr>
      <t>Esta acción se adelantará a partir del mes de mayo.</t>
    </r>
    <r>
      <rPr>
        <b/>
        <sz val="8"/>
        <color theme="1"/>
        <rFont val="Tahoma"/>
        <family val="2"/>
      </rPr>
      <t xml:space="preserve">
Análisis OCI: </t>
    </r>
    <r>
      <rPr>
        <sz val="8"/>
        <color theme="1"/>
        <rFont val="Tahoma"/>
        <family val="2"/>
      </rPr>
      <t>Teniendo en cuenta el reporte del área de Planeación, y, teniendo en cuenta que el área de Comunicaciones no adelantó reporte de avances respecto las actividades formuladas, se califica la acción</t>
    </r>
    <r>
      <rPr>
        <b/>
        <sz val="8"/>
        <color theme="1"/>
        <rFont val="Tahoma"/>
        <family val="2"/>
      </rPr>
      <t xml:space="preserve"> "Sin Iniciar". </t>
    </r>
  </si>
  <si>
    <r>
      <t xml:space="preserve">Reporte Jurídica: </t>
    </r>
    <r>
      <rPr>
        <sz val="8"/>
        <color theme="1"/>
        <rFont val="Tahoma"/>
        <family val="2"/>
      </rPr>
      <t xml:space="preserve">Esta actividad se encuentra programada para el 2do cuatrimestre de la vigencia.
</t>
    </r>
    <r>
      <rPr>
        <b/>
        <sz val="8"/>
        <color theme="1"/>
        <rFont val="Tahoma"/>
        <family val="2"/>
      </rPr>
      <t xml:space="preserve">Análisis OCI: </t>
    </r>
    <r>
      <rPr>
        <sz val="8"/>
        <color theme="1"/>
        <rFont val="Tahoma"/>
        <family val="2"/>
      </rPr>
      <t xml:space="preserve">Teniendo en cuenta que no se remite reporte de avances y soportes por parte de las áreas de Recursos Humanos y Comunicaciones, y, teniendo en cuenta lo indicado por parte del área Jurídica, así como las fechas de terminación se califica la actividad </t>
    </r>
    <r>
      <rPr>
        <b/>
        <sz val="8"/>
        <color theme="1"/>
        <rFont val="Tahoma"/>
        <family val="2"/>
      </rPr>
      <t>"Sin Iniciar"</t>
    </r>
    <r>
      <rPr>
        <sz val="8"/>
        <color theme="1"/>
        <rFont val="Tahoma"/>
        <family val="2"/>
      </rPr>
      <t>.</t>
    </r>
  </si>
  <si>
    <r>
      <t xml:space="preserve">Reporte S. Ciudadano: </t>
    </r>
    <r>
      <rPr>
        <sz val="8"/>
        <color theme="1"/>
        <rFont val="Tahoma"/>
        <family val="2"/>
      </rPr>
      <t xml:space="preserve">Se han enviado reportes quincenales a las áreas con el fin de recordarles las peticiones pendientes de respuestas.
</t>
    </r>
    <r>
      <rPr>
        <b/>
        <sz val="8"/>
        <color theme="1"/>
        <rFont val="Tahoma"/>
        <family val="2"/>
      </rPr>
      <t xml:space="preserve">Análisis OCI: </t>
    </r>
    <r>
      <rPr>
        <sz val="8"/>
        <color theme="1"/>
        <rFont val="Tahoma"/>
        <family val="2"/>
      </rPr>
      <t xml:space="preserve">Se adelantó la remisión de (18) correos correspondientes al periodo de febrero a marzo de 2024 con el reporte de las peticiones pendientes por parte de las áreas responsables de dar respuesta dentro de los plazos definidos en la norma vigente aplicable. Teniendo en cuenta lo anterior,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</si>
  <si>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No se han realizado acciones sobre esta actividad.
</t>
    </r>
    <r>
      <rPr>
        <b/>
        <sz val="8"/>
        <color theme="1"/>
        <rFont val="Tahoma"/>
        <family val="2"/>
      </rPr>
      <t xml:space="preserve">Análisis OCI: </t>
    </r>
    <r>
      <rPr>
        <sz val="8"/>
        <color theme="1"/>
        <rFont val="Tahoma"/>
        <family val="2"/>
      </rPr>
      <t xml:space="preserve">Teniendo en cuenta lo indicado por el área, así como las fechas de ejecución, se califica la acción </t>
    </r>
    <r>
      <rPr>
        <b/>
        <sz val="8"/>
        <color theme="1"/>
        <rFont val="Tahoma"/>
        <family val="2"/>
      </rPr>
      <t>"Sin Iniciar"</t>
    </r>
    <r>
      <rPr>
        <sz val="8"/>
        <color theme="1"/>
        <rFont val="Tahoma"/>
        <family val="2"/>
      </rPr>
      <t>.</t>
    </r>
  </si>
  <si>
    <r>
      <t xml:space="preserve">Reporte S. Ciudadano: </t>
    </r>
    <r>
      <rPr>
        <sz val="8"/>
        <color theme="1"/>
        <rFont val="Tahoma"/>
        <family val="2"/>
      </rPr>
      <t xml:space="preserve">Se rediseño la pieza del banner y se publico en la página web.
</t>
    </r>
    <r>
      <rPr>
        <b/>
        <sz val="8"/>
        <color theme="1"/>
        <rFont val="Tahoma"/>
        <family val="2"/>
      </rPr>
      <t xml:space="preserve">Análisis OCI: </t>
    </r>
    <r>
      <rPr>
        <sz val="8"/>
        <color theme="1"/>
        <rFont val="Tahoma"/>
        <family val="2"/>
      </rPr>
      <t xml:space="preserve">Se adelanta la revisión de los soportes remitidos, dentro de los cuales se evidencia el banner construido (1); sin embargo, se recomienda al área remitir los soportes de solicitud de publicación, de manera que pueda confirmarse la fecha de ejecución. Teniendo en cuenta lo anterior, así como la actividad formulada, se califica </t>
    </r>
    <r>
      <rPr>
        <b/>
        <sz val="8"/>
        <color theme="1"/>
        <rFont val="Tahoma"/>
        <family val="2"/>
      </rPr>
      <t>"En Proceso"</t>
    </r>
    <r>
      <rPr>
        <sz val="8"/>
        <color theme="1"/>
        <rFont val="Tahoma"/>
        <family val="2"/>
      </rPr>
      <t>.</t>
    </r>
  </si>
  <si>
    <r>
      <t xml:space="preserve">Reporte S. Ciudadano: </t>
    </r>
    <r>
      <rPr>
        <sz val="8"/>
        <color theme="1"/>
        <rFont val="Tahoma"/>
        <family val="2"/>
      </rPr>
      <t xml:space="preserve">Se socializó la infografía con la información correspondiente a través de comunicaciones internas
</t>
    </r>
    <r>
      <rPr>
        <b/>
        <sz val="8"/>
        <color theme="1"/>
        <rFont val="Tahoma"/>
        <family val="2"/>
      </rPr>
      <t xml:space="preserve">Análisis OCI: </t>
    </r>
    <r>
      <rPr>
        <sz val="8"/>
        <color theme="1"/>
        <rFont val="Tahoma"/>
        <family val="2"/>
      </rPr>
      <t xml:space="preserve">Revisados los soportes remitidos, se observa la remisión de la pieza </t>
    </r>
    <r>
      <rPr>
        <i/>
        <sz val="8"/>
        <color theme="1"/>
        <rFont val="Tahoma"/>
        <family val="2"/>
      </rPr>
      <t>"Tips y buenas prácticas para la atención a la ciudadanía"</t>
    </r>
    <r>
      <rPr>
        <sz val="8"/>
        <color theme="1"/>
        <rFont val="Tahoma"/>
        <family val="2"/>
      </rPr>
      <t xml:space="preserve"> con fecha de 25 de marzo de 2024 (1 de 4) vía comunicaciones internas. Teniendo en cuenta lo anterior, así como las fechas de ejecución, se califica la acción </t>
    </r>
    <r>
      <rPr>
        <b/>
        <sz val="8"/>
        <color theme="1"/>
        <rFont val="Tahoma"/>
        <family val="2"/>
      </rPr>
      <t>"En Proceso"</t>
    </r>
    <r>
      <rPr>
        <sz val="8"/>
        <color theme="1"/>
        <rFont val="Tahoma"/>
        <family val="2"/>
      </rPr>
      <t>.</t>
    </r>
  </si>
  <si>
    <r>
      <rPr>
        <b/>
        <sz val="8"/>
        <color theme="1"/>
        <rFont val="Tahoma"/>
        <family val="2"/>
      </rPr>
      <t xml:space="preserve">Reporte S. Ciudadano: </t>
    </r>
    <r>
      <rPr>
        <sz val="8"/>
        <color theme="1"/>
        <rFont val="Tahoma"/>
        <family val="2"/>
      </rPr>
      <t xml:space="preserve">Se encuentran en rediseño las piezas informativas.
</t>
    </r>
    <r>
      <rPr>
        <b/>
        <sz val="8"/>
        <color theme="1"/>
        <rFont val="Tahoma"/>
        <family val="2"/>
      </rPr>
      <t xml:space="preserve">Análisis OCI: </t>
    </r>
    <r>
      <rPr>
        <sz val="8"/>
        <color theme="1"/>
        <rFont val="Tahoma"/>
        <family val="2"/>
      </rPr>
      <t xml:space="preserve">Revisados los soportes remitidos por el área, se observa la cadena de correos frente al rediseño de la pieza requerida por el área durante marzo y abril de 2024 por parte del área digital. Teniendo en cuenta lo anterior, así como las fechas de ejecución programadas,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</si>
  <si>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realizó en enero el informe de satisfacción del segundo semestre de la vigencia 2023.
</t>
    </r>
    <r>
      <rPr>
        <b/>
        <sz val="8"/>
        <color theme="1"/>
        <rFont val="Tahoma"/>
        <family val="2"/>
      </rPr>
      <t xml:space="preserve">Análisis OCI: </t>
    </r>
    <r>
      <rPr>
        <sz val="8"/>
        <color theme="1"/>
        <rFont val="Tahoma"/>
        <family val="2"/>
      </rPr>
      <t xml:space="preserve">Se adelantó la verificación de los soportes entregados, observando que se adelantó la consolidación del informe de satisfacción de los usuarios (1 de 2) correspondiente al segundo semestre de la vigencia 2024 siendo publicado el 19 de enero de 2024 en el botón de transparencia de Capital [numeral 4.10] respectivamente. Teniendo en cuenta lo anterior, así como las fechas de ejecución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</si>
  <si>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Se han publicado y socializado los informes de PQRS de enero a marzo.</t>
    </r>
    <r>
      <rPr>
        <b/>
        <sz val="8"/>
        <color theme="1"/>
        <rFont val="Tahoma"/>
        <family val="2"/>
      </rPr>
      <t xml:space="preserve">
Análisis OCI: </t>
    </r>
    <r>
      <rPr>
        <sz val="8"/>
        <color theme="1"/>
        <rFont val="Tahoma"/>
        <family val="2"/>
      </rPr>
      <t xml:space="preserve">Se adelanta la verificación de los soportes remitidos por el área, observando que en los informes mensuales (3 de 11) de seguimiento a las PQRS registradas en Capital correspondientes al periodo de enero a marzo, se incluye el numeral 4.Denuncias de posibles actos de corrupción con enfoque de genero, de conformidad con lo formulado. Teniendo en cuenta lo anterior, así como las fechas de ejecución se califica </t>
    </r>
    <r>
      <rPr>
        <b/>
        <sz val="8"/>
        <color theme="1"/>
        <rFont val="Tahoma"/>
        <family val="2"/>
      </rPr>
      <t>"En Proceso"</t>
    </r>
    <r>
      <rPr>
        <sz val="8"/>
        <color theme="1"/>
        <rFont val="Tahoma"/>
        <family val="2"/>
      </rPr>
      <t xml:space="preserve">. </t>
    </r>
  </si>
  <si>
    <t>Programa de Transparencia y Ética Pública -PTEP (PAAC) 
Versión 1
Fecha de publicación: 31/01/2024
Primer Seguimiento vigencia 2024
Oficina de Control Interno</t>
  </si>
  <si>
    <t>Registro SUIT</t>
  </si>
  <si>
    <t>En la actualidad los permisos de retransmisión de la señal se solicitan a través de formulario publicado en la página web y son entregados a los requirentes mediante correo electrónico. La vigencia del permiso otorgado es de 2 años.</t>
  </si>
  <si>
    <t>Tras el análisis normativo adelantado por la entidad a lo establecido en el artículo 21 de la Ley 2052 de 2020 RACIONALIZACIÓN DE LICENCIAS, AUTORIZACIONES Y PERMISOS, se identificó que los permisos otorgados pueden entregarse de manera permanente, salvo ajustes por actualización de información del solicitante. 
Adicionalmente, se dispone como mejora en la prestación del OPA poner a disposición de los solicitantes el permiso en la página web una vez se haya validado el cumplimiento de los requisitos, en el tiempo concertado para este proceso y de forma permanente.</t>
  </si>
  <si>
    <t>Con la implementación de la mejora al OPA, el requirente obtendrá de manera permanente el permiso de retransmisión de la señal y lo encontrará disponible en la sede electrónica de la entidad. De esta manera podrá consultarlo y descargarlo cada vez que lo requiera, sin necesidad de presentar una nueva solicitud.</t>
  </si>
  <si>
    <t>Administrativa.</t>
  </si>
  <si>
    <t>Mejora u optimización del proceso o procedimiento asociado al trámite.</t>
  </si>
  <si>
    <r>
      <t xml:space="preserve">Reporte S. Ciudadano: </t>
    </r>
    <r>
      <rPr>
        <sz val="8"/>
        <color theme="1"/>
        <rFont val="Tahoma"/>
        <family val="2"/>
      </rPr>
      <t xml:space="preserve">Se encuentra en implementación la estrategia de racionalización de trámites registrada para la presente vigencia de acuerdo al cronograma elaborado.
</t>
    </r>
    <r>
      <rPr>
        <b/>
        <sz val="8"/>
        <color theme="1"/>
        <rFont val="Tahoma"/>
        <family val="2"/>
      </rPr>
      <t xml:space="preserve">Análisis OCI: </t>
    </r>
    <r>
      <rPr>
        <sz val="8"/>
        <color theme="1"/>
        <rFont val="Tahoma"/>
        <family val="2"/>
      </rPr>
      <t xml:space="preserve">Se remiten los soportes que permiten evidenciar la construcción del cronograma de implementación del cronograma de la estrategia de racionalización, así como los soportes de ejecución respectivos a la fecha de corte; se recomienda al área documentar el contexto de la estrategia anticorrupción que se articule con el plan de trabajo consolidado. Teniendo en cuenta lo anterior, así como las fechas de ejecución programadas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</si>
  <si>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participó en la convocatoria de traducción de documentos de lenguaje claro convocada por la Veeduría Distrital, sin embargo no hemos recibido los documentos aún. Se realizó el taller de lenguaje claro "Fundamentos de lenguaje claro" el 24 de abril.
</t>
    </r>
    <r>
      <rPr>
        <b/>
        <sz val="8"/>
        <color theme="1"/>
        <rFont val="Tahoma"/>
        <family val="2"/>
      </rPr>
      <t xml:space="preserve">Análisis OCI: </t>
    </r>
    <r>
      <rPr>
        <sz val="8"/>
        <color theme="1"/>
        <rFont val="Tahoma"/>
        <family val="2"/>
      </rPr>
      <t xml:space="preserve">Se verifican los soportes remitidos por el área, observando que se adelantó la remisión del documento a traducir en lenguaje claro en febrero de 2024, así como la ejecución del taller de lenguaje claro el 24 de abril de 2024, de conformidad con lo formulado. Teniendo en cuenta lo anterior, así como las fechas programadas se califica la actividad </t>
    </r>
    <r>
      <rPr>
        <b/>
        <sz val="8"/>
        <color theme="1"/>
        <rFont val="Tahoma"/>
        <family val="2"/>
      </rPr>
      <t>"En Proceso"</t>
    </r>
    <r>
      <rPr>
        <sz val="8"/>
        <color theme="1"/>
        <rFont val="Tahoma"/>
        <family val="2"/>
      </rPr>
      <t>.</t>
    </r>
  </si>
  <si>
    <r>
      <t xml:space="preserve">Reporte Planeación: </t>
    </r>
    <r>
      <rPr>
        <sz val="8"/>
        <color theme="1"/>
        <rFont val="Tahoma"/>
        <family val="2"/>
      </rPr>
      <t xml:space="preserve">Se llevó a cabo la mesa de trabajo con las áreas de sistemas y digital con el fin de definir las acciones a tener en cuenta frente al esquema de publicación de información.
</t>
    </r>
    <r>
      <rPr>
        <b/>
        <sz val="8"/>
        <color theme="1"/>
        <rFont val="Tahoma"/>
        <family val="2"/>
      </rPr>
      <t xml:space="preserve">Análisis OCI: </t>
    </r>
    <r>
      <rPr>
        <sz val="8"/>
        <color theme="1"/>
        <rFont val="Tahoma"/>
        <family val="2"/>
      </rPr>
      <t xml:space="preserve">Se adelantó una mesa de trabajo entre las áreas involucradas el 12 de abril de 2024 en la cual se consignan los compromisos de revisión y publicación del formato formulado; se recomienda al área remitir los soportes debidamente suscritos para los próximos seguimientos (acta firmada). Teniendo en cuenta lo anterior, así como las fechas programadas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</si>
  <si>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realizó la revisión del OPA registrado en el SUIT y se registro la estrategia de racionalización de trámites.
</t>
    </r>
    <r>
      <rPr>
        <b/>
        <sz val="8"/>
        <color theme="1"/>
        <rFont val="Tahoma"/>
        <family val="2"/>
      </rPr>
      <t xml:space="preserve">Reporte Planeación: </t>
    </r>
    <r>
      <rPr>
        <sz val="8"/>
        <color theme="1"/>
        <rFont val="Tahoma"/>
        <family val="2"/>
      </rPr>
      <t xml:space="preserve">Esta actividad se adelantará atendiendo el cronograma de implementación de la estrategia de relacionamiento con la ciudadanía.
</t>
    </r>
    <r>
      <rPr>
        <b/>
        <sz val="8"/>
        <color theme="1"/>
        <rFont val="Tahoma"/>
        <family val="2"/>
      </rPr>
      <t xml:space="preserve">Análisis OCI: </t>
    </r>
    <r>
      <rPr>
        <sz val="8"/>
        <color theme="1"/>
        <rFont val="Tahoma"/>
        <family val="2"/>
      </rPr>
      <t xml:space="preserve">Se remite por parte del área las actas correspondientes al 16 y 25 de enero de 2024 en las cuales se adelantó el registro de la estrategia de racionalización, y, se hace mención de la revisión y actualización de los campos relacionados con el OPA registrado en el SUIT; sin embargo, la última fecha de actualización registrada en la plataforma es del 4 de mayo de 2023, así mismo, se evidencian diferencias en el reporte de información por parte de las áreas involucradas [se deben coordinar esfuerzos para el reporte de avances y soportes]. Por lo anterior, se recomienda dar continuidad a la revisión y actualización, de conformidad con lo formulado. Teniendo en cuenta lo anterior,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</si>
  <si>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En el mes de febrero se presentó a través del boletín de comunicaciones internas información asociada con el Programa de Transparencia y Ética Pública de la entidad para conocimiento general.
</t>
    </r>
    <r>
      <rPr>
        <b/>
        <sz val="8"/>
        <color theme="1"/>
        <rFont val="Tahoma"/>
        <family val="2"/>
      </rPr>
      <t xml:space="preserve">Análisis OCI: </t>
    </r>
    <r>
      <rPr>
        <sz val="8"/>
        <color theme="1"/>
        <rFont val="Tahoma"/>
        <family val="2"/>
      </rPr>
      <t xml:space="preserve">Se adelanta la revisión de los soportes remitidos por parte del área de Planeación, observando que se adelantó la socialización vía comunicaciones internas mediante comunicado No. 10 del 23 de febrero de 2024. Teniendo en cuenta lo anterior, así como de las fechas programadas se califica la acción </t>
    </r>
    <r>
      <rPr>
        <b/>
        <sz val="8"/>
        <color theme="1"/>
        <rFont val="Tahoma"/>
        <family val="2"/>
      </rPr>
      <t>"En Proceso"</t>
    </r>
    <r>
      <rPr>
        <sz val="8"/>
        <color theme="1"/>
        <rFont val="Tahoma"/>
        <family val="2"/>
      </rPr>
      <t xml:space="preserve">. </t>
    </r>
  </si>
  <si>
    <r>
      <t xml:space="preserve">Reporte Planeación: </t>
    </r>
    <r>
      <rPr>
        <sz val="8"/>
        <color theme="1"/>
        <rFont val="Tahoma"/>
        <family val="2"/>
      </rPr>
      <t xml:space="preserve">Esta actividad iniciará en el segundo cuatrimestre del año. 
</t>
    </r>
    <r>
      <rPr>
        <b/>
        <sz val="8"/>
        <color theme="1"/>
        <rFont val="Tahoma"/>
        <family val="2"/>
      </rPr>
      <t xml:space="preserve">Análisis OCI: </t>
    </r>
    <r>
      <rPr>
        <sz val="8"/>
        <color theme="1"/>
        <rFont val="Tahoma"/>
        <family val="2"/>
      </rPr>
      <t xml:space="preserve">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</si>
  <si>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r>
      <t xml:space="preserve">Reporte Planeación: </t>
    </r>
    <r>
      <rPr>
        <sz val="8"/>
        <color theme="1"/>
        <rFont val="Tahoma"/>
        <family val="2"/>
      </rPr>
      <t xml:space="preserve">Esta acción no ha iniciado teniendo en cuenta los cambios a la política de administración del riesgo y los tiempos internos de trabajo establecidos para tal fin.
</t>
    </r>
    <r>
      <rPr>
        <b/>
        <sz val="8"/>
        <color theme="1"/>
        <rFont val="Tahoma"/>
        <family val="2"/>
      </rPr>
      <t>Análisis OCI:</t>
    </r>
    <r>
      <rPr>
        <sz val="8"/>
        <color theme="1"/>
        <rFont val="Tahoma"/>
        <family val="2"/>
      </rPr>
      <t xml:space="preserve"> 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</si>
  <si>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r>
      <t xml:space="preserve">Reporte Planeación: </t>
    </r>
    <r>
      <rPr>
        <sz val="8"/>
        <color theme="1"/>
        <rFont val="Tahoma"/>
        <family val="2"/>
      </rPr>
      <t xml:space="preserve">Se recibieron solicitudes de actualización del PTEP y de la MRC, la publicación de las versiones se realizó en la página web y en la intranet.
</t>
    </r>
    <r>
      <rPr>
        <b/>
        <sz val="8"/>
        <color theme="1"/>
        <rFont val="Tahoma"/>
        <family val="2"/>
      </rPr>
      <t xml:space="preserve">Análisis OCI: </t>
    </r>
    <r>
      <rPr>
        <sz val="8"/>
        <color theme="1"/>
        <rFont val="Tahoma"/>
        <family val="2"/>
      </rPr>
      <t xml:space="preserve">Teniendo en cuenta los soportes remitidos se observa la solicitud de ajuste a las herramientas consolidadas del PTEP y MRC durante marzo y abril de 2024, las cuales fueron modificadas y publicadas el 11 de abril de 2024 [teniendo en cuenta la fecha de publicación de la pagina web de Capital]. Lo anterior, se verifica teniendo en cuenta que las fechas de solicitud de ajuste no corresponden a la versión 1 publicadas en el botón de transparencia. De conformidad con lo observado se califica la acción como </t>
    </r>
    <r>
      <rPr>
        <b/>
        <sz val="8"/>
        <color theme="1"/>
        <rFont val="Tahoma"/>
        <family val="2"/>
      </rPr>
      <t>"Terminada Extemporánea"</t>
    </r>
    <r>
      <rPr>
        <sz val="8"/>
        <color theme="1"/>
        <rFont val="Tahoma"/>
        <family val="2"/>
      </rPr>
      <t>.</t>
    </r>
  </si>
  <si>
    <r>
      <t xml:space="preserve">Reporte Planeación: </t>
    </r>
    <r>
      <rPr>
        <sz val="8"/>
        <color theme="1"/>
        <rFont val="Tahoma"/>
        <family val="2"/>
      </rPr>
      <t xml:space="preserve">Se llevó a cabo una mesa de trabajo con la finalidad de analizar el estado de avance de los temas asociados con riesgos de LA/FT de manera conjunta con la secretaría general y la subdirección financiera, esto para definir temas iniciales en la materia.
</t>
    </r>
    <r>
      <rPr>
        <b/>
        <sz val="8"/>
        <color theme="1"/>
        <rFont val="Tahoma"/>
        <family val="2"/>
      </rPr>
      <t xml:space="preserve">Análisis OCI: </t>
    </r>
    <r>
      <rPr>
        <sz val="8"/>
        <color theme="1"/>
        <rFont val="Tahoma"/>
        <family val="2"/>
      </rPr>
      <t xml:space="preserve">Se remite por parte del área responsable el acta de "Revisión y diligenciamiento formulario de identificación de responsables y avances en materia de gestión de riesgos LA/FT" con fecha del 18 de abril de 2024; sin embargo, no se observan soportes ni avances relacionados con la acción formulada, no se observa la construcción del </t>
    </r>
    <r>
      <rPr>
        <i/>
        <sz val="8"/>
        <color theme="1"/>
        <rFont val="Tahoma"/>
        <family val="2"/>
      </rPr>
      <t>"plan de trabajo que contenga las acciones requeridas para adaptar y/o desarrollar el principio de debida diligencia y  SARLAFT a interior de Capital"</t>
    </r>
    <r>
      <rPr>
        <sz val="8"/>
        <color theme="1"/>
        <rFont val="Tahoma"/>
        <family val="2"/>
      </rPr>
      <t xml:space="preserve">, por lo que se recomienda a los responsables coordinar la ejecución de lo formulado dentro de las fechas programadas. Teniendo en cuenta lo anterior, se califica la acción </t>
    </r>
    <r>
      <rPr>
        <b/>
        <sz val="8"/>
        <color theme="1"/>
        <rFont val="Tahoma"/>
        <family val="2"/>
      </rPr>
      <t>"Sin Iniciar"</t>
    </r>
    <r>
      <rPr>
        <sz val="8"/>
        <color theme="1"/>
        <rFont val="Tahoma"/>
        <family val="2"/>
      </rPr>
      <t xml:space="preserve">. </t>
    </r>
  </si>
  <si>
    <r>
      <rPr>
        <b/>
        <sz val="8"/>
        <color theme="1"/>
        <rFont val="Tahoma"/>
        <family val="2"/>
      </rPr>
      <t xml:space="preserve">Análisis OCI: </t>
    </r>
    <r>
      <rPr>
        <sz val="8"/>
        <color theme="1"/>
        <rFont val="Tahoma"/>
        <family val="2"/>
      </rPr>
      <t xml:space="preserve">Teniendo en cuenta que el área no adelantó reporte de avances y soportes en la herramienta habilitada para tal fin respecto a las acciones formuladas en el plan, se califica como </t>
    </r>
    <r>
      <rPr>
        <b/>
        <sz val="8"/>
        <color theme="1"/>
        <rFont val="Tahoma"/>
        <family val="2"/>
      </rPr>
      <t>"Sin Iniciar"</t>
    </r>
    <r>
      <rPr>
        <sz val="8"/>
        <color theme="1"/>
        <rFont val="Tahoma"/>
        <family val="2"/>
      </rPr>
      <t>.</t>
    </r>
  </si>
  <si>
    <r>
      <t xml:space="preserve">Reporte Digital: </t>
    </r>
    <r>
      <rPr>
        <sz val="8"/>
        <color theme="1"/>
        <rFont val="Tahoma"/>
        <family val="2"/>
      </rPr>
      <t xml:space="preserve">Durante el cuatrimestre se realizaron los reportes de los meses correspondientes a Enero, Febrero, Marzo y Abril de 2024.
</t>
    </r>
    <r>
      <rPr>
        <b/>
        <sz val="8"/>
        <color theme="1"/>
        <rFont val="Tahoma"/>
        <family val="2"/>
      </rPr>
      <t xml:space="preserve">Análisis OCI: </t>
    </r>
    <r>
      <rPr>
        <sz val="8"/>
        <color theme="1"/>
        <rFont val="Tahoma"/>
        <family val="2"/>
      </rPr>
      <t xml:space="preserve">Se adelanta la verificación de los soportes remitidos, observando la consolidación del reporte de usabilidad de datos abiertos correspondiente al periodo de enero a abril; sin embargo, los reportes no cuentan con fecha de elaboración, así como tampoco se observa el soporte de comunicación de estos documentos. Teniendo en cuenta lo anterior, se califica la acción </t>
    </r>
    <r>
      <rPr>
        <b/>
        <sz val="8"/>
        <color theme="1"/>
        <rFont val="Tahoma"/>
        <family val="2"/>
      </rPr>
      <t>"En Proceso"</t>
    </r>
    <r>
      <rPr>
        <sz val="8"/>
        <color theme="1"/>
        <rFont val="Tahoma"/>
        <family val="2"/>
      </rPr>
      <t xml:space="preserve"> y se recomienda al área modificar el formato incluyendo la fecha de elaboración para los próximos reportes. </t>
    </r>
  </si>
  <si>
    <r>
      <t xml:space="preserve">Reporte Sistemas: </t>
    </r>
    <r>
      <rPr>
        <sz val="8"/>
        <color theme="1"/>
        <rFont val="Tahoma"/>
        <family val="2"/>
      </rPr>
      <t xml:space="preserve">Para el periodo del reporte, no se realizaron actividades, ya que esta se encuentra planeada para iniciar a partir de mayo. 
</t>
    </r>
    <r>
      <rPr>
        <b/>
        <sz val="8"/>
        <color theme="1"/>
        <rFont val="Tahoma"/>
        <family val="2"/>
      </rPr>
      <t xml:space="preserve">Reporte G. Documental: </t>
    </r>
    <r>
      <rPr>
        <sz val="8"/>
        <color theme="1"/>
        <rFont val="Tahoma"/>
        <family val="2"/>
      </rPr>
      <t xml:space="preserve">Actividad realizada por seguridad de la información.
</t>
    </r>
    <r>
      <rPr>
        <b/>
        <sz val="8"/>
        <color theme="1"/>
        <rFont val="Tahoma"/>
        <family val="2"/>
      </rPr>
      <t xml:space="preserve">Análisis OCI: </t>
    </r>
    <r>
      <rPr>
        <sz val="8"/>
        <color theme="1"/>
        <rFont val="Tahoma"/>
        <family val="2"/>
      </rPr>
      <t xml:space="preserve">Teniendo en cuenta el reporte adelantado por parte de las áreas responsables, se recomienda la coordinación de ejecución y reporte de avances y soportes respecto a lo formulado. Por lo anterior, se califica la acción </t>
    </r>
    <r>
      <rPr>
        <b/>
        <sz val="8"/>
        <color theme="1"/>
        <rFont val="Tahoma"/>
        <family val="2"/>
      </rPr>
      <t>"Sin Iniciar"</t>
    </r>
    <r>
      <rPr>
        <sz val="8"/>
        <color theme="1"/>
        <rFont val="Tahoma"/>
        <family val="2"/>
      </rPr>
      <t>.</t>
    </r>
  </si>
  <si>
    <r>
      <t xml:space="preserve">Reporte Sistemas: </t>
    </r>
    <r>
      <rPr>
        <sz val="8"/>
        <color theme="1"/>
        <rFont val="Tahoma"/>
        <family val="2"/>
      </rPr>
      <t xml:space="preserve">Para el periodo del reporte, no se realizaron actividades, ya que esta se encuentra planeada para iniciar a partir de abril. </t>
    </r>
    <r>
      <rPr>
        <b/>
        <sz val="8"/>
        <color theme="1"/>
        <rFont val="Tahoma"/>
        <family val="2"/>
      </rPr>
      <t xml:space="preserve">
Análisis OCI: </t>
    </r>
    <r>
      <rPr>
        <sz val="8"/>
        <color theme="1"/>
        <rFont val="Tahoma"/>
        <family val="2"/>
      </rPr>
      <t>Teniendo en cuenta lo indicado por el área respecto a lo formulado, así como las fechas de ejecución, se califica la acción</t>
    </r>
    <r>
      <rPr>
        <b/>
        <sz val="8"/>
        <color theme="1"/>
        <rFont val="Tahoma"/>
        <family val="2"/>
      </rPr>
      <t xml:space="preserve"> "Sin Iniciar".</t>
    </r>
  </si>
  <si>
    <r>
      <t xml:space="preserve">Reporte Sistemas: </t>
    </r>
    <r>
      <rPr>
        <sz val="8"/>
        <color theme="1"/>
        <rFont val="Tahoma"/>
        <family val="2"/>
      </rPr>
      <t xml:space="preserve">Para el periodo del reporte, no se realizaron actividades, ya que esta se encuentra planeada para iniciar a partir de abril. 
</t>
    </r>
    <r>
      <rPr>
        <b/>
        <sz val="8"/>
        <color theme="1"/>
        <rFont val="Tahoma"/>
        <family val="2"/>
      </rPr>
      <t xml:space="preserve">Análisis OCI: </t>
    </r>
    <r>
      <rPr>
        <sz val="8"/>
        <color theme="1"/>
        <rFont val="Tahoma"/>
        <family val="2"/>
      </rPr>
      <t xml:space="preserve">Teniendo en cuenta lo indicado por el área respecto a lo formulado, así como las fechas de ejecución programadas, se califica la acción </t>
    </r>
    <r>
      <rPr>
        <b/>
        <sz val="8"/>
        <color theme="1"/>
        <rFont val="Tahoma"/>
        <family val="2"/>
      </rPr>
      <t>"Sin Iniciar"</t>
    </r>
    <r>
      <rPr>
        <sz val="8"/>
        <color theme="1"/>
        <rFont val="Tahoma"/>
        <family val="2"/>
      </rPr>
      <t xml:space="preserve">. </t>
    </r>
  </si>
  <si>
    <t>SEGUNDO SEGUIMIENTO 2024</t>
  </si>
  <si>
    <t>RESUMEN PRIMER SEGUIMIENTO 2024</t>
  </si>
  <si>
    <t>No se remiten soportes para el presente seguimiento.</t>
  </si>
  <si>
    <r>
      <t xml:space="preserve">Reporte Planeación: </t>
    </r>
    <r>
      <rPr>
        <sz val="8"/>
        <color theme="1"/>
        <rFont val="Tahoma"/>
        <family val="2"/>
      </rPr>
      <t xml:space="preserve">Se presentaron retrasos en el desarrollo de realización de la actividad debido a cambios dentro del equipo de trabajo de planeación, esta acción se subsanará en el tercer cuatrimestre del año.
</t>
    </r>
    <r>
      <rPr>
        <b/>
        <sz val="8"/>
        <color theme="1"/>
        <rFont val="Tahoma"/>
        <family val="2"/>
      </rPr>
      <t xml:space="preserve">Análisis OCI: </t>
    </r>
    <r>
      <rPr>
        <sz val="8"/>
        <color theme="1"/>
        <rFont val="Tahoma"/>
        <family val="2"/>
      </rPr>
      <t xml:space="preserve">Teniendo en cuenta el reporte del área, y, dada la fecha de terminación formulada se califica la acción </t>
    </r>
    <r>
      <rPr>
        <b/>
        <sz val="8"/>
        <color theme="1"/>
        <rFont val="Tahoma"/>
        <family val="2"/>
      </rPr>
      <t>"Sin Iniciar"</t>
    </r>
    <r>
      <rPr>
        <sz val="8"/>
        <color theme="1"/>
        <rFont val="Tahoma"/>
        <family val="2"/>
      </rPr>
      <t xml:space="preserve">. Se recomienda al área dar cabal cumplimiento a lo programado en lo restante de la presente vigencia. </t>
    </r>
  </si>
  <si>
    <t>* Memorando 541 - Designación de enlaces para la actualización del inventario de activos de información 2024.
* Reunión activos de información áreas del Canal</t>
  </si>
  <si>
    <t>* GRI-SI-FT-049 INDICE DE INFORMACION CLASIFICADA Y RESERVADA2024 
* Correo Índice de información clasificada y reservada 2024</t>
  </si>
  <si>
    <t>1. Acta de reunión y documentos soportes del monitoreo del trámite: https://drive.google.com/drive/u/0/folders/11cdKtxttrSS2rCtOQHQwlpNl5CP1DO1Y
2. Reporte S. Ciudadano: https://drive.google.com/drive/folders/1AhAnD0Ej_af2J44F_Gmz59sOVkA_FCf3?usp=drive_link</t>
  </si>
  <si>
    <t>1. Se adjuntan el correo de trazabilidad de la solicitud de capacitación, la citación a los servidores, el calendario de citación masiva en la entidad, y la presentación con la relación de los temas abordados en la sensibilización dictada por la Veeduría Distrital.</t>
  </si>
  <si>
    <t>1. Soporte: https://drive.google.com/drive/folders/11ZVQqEnVG3jsz3xAPsMbFSyemmUz24hi?usp=drive_link</t>
  </si>
  <si>
    <r>
      <t xml:space="preserve">Reporte S. Ciudadano: </t>
    </r>
    <r>
      <rPr>
        <sz val="8"/>
        <color theme="1"/>
        <rFont val="Tahoma"/>
        <family val="2"/>
      </rPr>
      <t xml:space="preserve">Se enviaron reportes quincenales a las áreas con el fin de recordarles las peticiones pendientes de respuestas.
</t>
    </r>
    <r>
      <rPr>
        <b/>
        <sz val="8"/>
        <color theme="1"/>
        <rFont val="Tahoma"/>
        <family val="2"/>
      </rPr>
      <t xml:space="preserve">Análisis OCI: </t>
    </r>
    <r>
      <rPr>
        <sz val="8"/>
        <color theme="1"/>
        <rFont val="Tahoma"/>
        <family val="2"/>
      </rPr>
      <t xml:space="preserve">Se adelantan (16) recordatorios durante el segundo cuatrimestre del año a las áreas con peticiones pendientes de respuesta por parte de la Oficina de Servicio al Ciudadano; sin embargo, teniendo en cuenta el universo de las acciones y la fecha de terminación, se mantiene la calificación </t>
    </r>
    <r>
      <rPr>
        <b/>
        <sz val="8"/>
        <color theme="1"/>
        <rFont val="Tahoma"/>
        <family val="2"/>
      </rPr>
      <t>"En Proceso"</t>
    </r>
    <r>
      <rPr>
        <sz val="8"/>
        <color theme="1"/>
        <rFont val="Tahoma"/>
        <family val="2"/>
      </rPr>
      <t xml:space="preserve"> con avance de cumplimiento, con el fin de adelantar la revisión de lo formulado en el tiempo restante de la vigencia. </t>
    </r>
  </si>
  <si>
    <t>1. Se adjuntan la solicitud de capacitación, la grabación de la sesión, el calendario con la citación de todos los funcionarios y colaboradores de la entidad, el control de asistencia, la evaluación de impacto, y la evaluación de la metodología implementada en la sesión.</t>
  </si>
  <si>
    <r>
      <t xml:space="preserve">Reporte R. Humanos: </t>
    </r>
    <r>
      <rPr>
        <sz val="8"/>
        <color theme="1"/>
        <rFont val="Tahoma"/>
        <family val="2"/>
      </rPr>
      <t xml:space="preserve">Para esta actividad, se adelantó una capacitación en lengua de señas, solicitada y orientada por la Asociación Departamental de Sordos de Boyacá, el día 29 de abril del presente año. Se hizo una invitación masiva a la entidad, especialmente a quienes están relacionados con la atención a la ciudadanía. Adicionalmente, se realizó una cualificación en servicio a la ciudadanía en lenguaje claro e incluyente, abordando el lenguaje para personas con discapacidad, el día 9 de mayo del presente año.
</t>
    </r>
    <r>
      <rPr>
        <b/>
        <sz val="8"/>
        <color theme="1"/>
        <rFont val="Tahoma"/>
        <family val="2"/>
      </rPr>
      <t xml:space="preserve">Análisis OCI: </t>
    </r>
    <r>
      <rPr>
        <sz val="8"/>
        <color theme="1"/>
        <rFont val="Tahoma"/>
        <family val="2"/>
      </rPr>
      <t xml:space="preserve">Revisados los soportes mencionados se observan los pantallazos de asistencia y listado de asistencia a las jornadas mencionadas, las cuales se adelantaron durante abril y mayo de 2024 orientada al lenguaje de señas y lenguaje claro e incluyente. Teniendo en cuenta lo formulado, así como la fecha de terminación de la actividad se califica la acción como </t>
    </r>
    <r>
      <rPr>
        <b/>
        <sz val="8"/>
        <color theme="1"/>
        <rFont val="Tahoma"/>
        <family val="2"/>
      </rPr>
      <t>"Terminada"</t>
    </r>
    <r>
      <rPr>
        <sz val="8"/>
        <color theme="1"/>
        <rFont val="Tahoma"/>
        <family val="2"/>
      </rPr>
      <t xml:space="preserve">, y se recomienda al área efectuar los reportes de la información dentro de los periodos definidos. </t>
    </r>
  </si>
  <si>
    <t>1. Correos electrónicos de socialización.
2.https://www.canalcapital.gov.co/institucional/4-planeacion-presupuesto-e-informes/410-informes-trimestrales-sobre-acceso
3.https://drive.google.com/drive/folders/1ZwhmJ37UaTbbtOhUB9U2vb_4yHEwwq4w?usp=drive_link</t>
  </si>
  <si>
    <t>Publicar en la sede electrónica y en la intranet la actualización de la Matriz de Riesgos de Corrupción de la vigencia 2024, para conocimiento de los grupos de interés.</t>
  </si>
  <si>
    <t>Matriz de riesgos de corrupción actualizada y publicada en la sede electrónica e intranet.</t>
  </si>
  <si>
    <t>4. Monitoreo o revisión</t>
  </si>
  <si>
    <t>Revisar los riesgos de corrupción de la vigencia 2024</t>
  </si>
  <si>
    <t>Una (1) revisión de la matriz de riesgos de corrupción en la vigencia.</t>
  </si>
  <si>
    <t>Planeación.
Líderes y responsables de los procesos de la entidad con riesgos de corrupción identificados.</t>
  </si>
  <si>
    <t>Componente 2: Rendición de cuentas</t>
  </si>
  <si>
    <t>4. Evaluación y retroalimentación a la gestión institucional</t>
  </si>
  <si>
    <t>Consolidar y publicar dos informes de seguimiento a la gestión a partir de los resultados del plan de acción institucional, seguimiento a los proyectos de inversión y seguimiento al cumplimiento de los ODS.</t>
  </si>
  <si>
    <t>Dos (2) informes de seguimiento al plan de acción.</t>
  </si>
  <si>
    <t>Revisar y actualizar la estrategia de caracterización de usuarios del Canal</t>
  </si>
  <si>
    <t>Un (1) documento de caracterización de usuarios y grupos de interés publicado y divulgado</t>
  </si>
  <si>
    <r>
      <t xml:space="preserve">Reporte Planeación: </t>
    </r>
    <r>
      <rPr>
        <sz val="8"/>
        <color theme="1"/>
        <rFont val="Tahoma"/>
        <family val="2"/>
      </rPr>
      <t xml:space="preserve">Se presentaron retrasos en el desarrollo de realización de la actividad debido a cambios dentro del equipo de trabajo de planeación, esta acción se subsanará en el tercer cuatrimestre del año.
</t>
    </r>
    <r>
      <rPr>
        <b/>
        <sz val="8"/>
        <color theme="1"/>
        <rFont val="Tahoma"/>
        <family val="2"/>
      </rPr>
      <t xml:space="preserve">Análisis OCI: </t>
    </r>
    <r>
      <rPr>
        <sz val="8"/>
        <color theme="1"/>
        <rFont val="Tahoma"/>
        <family val="2"/>
      </rPr>
      <t>Teniendo en cuenta el reporte del área, y, dada la fecha de terminación formulada se califica la acción</t>
    </r>
    <r>
      <rPr>
        <b/>
        <sz val="8"/>
        <color theme="1"/>
        <rFont val="Tahoma"/>
        <family val="2"/>
      </rPr>
      <t xml:space="preserve"> "Sin Iniciar".</t>
    </r>
    <r>
      <rPr>
        <sz val="8"/>
        <color theme="1"/>
        <rFont val="Tahoma"/>
        <family val="2"/>
      </rPr>
      <t xml:space="preserve"> Se recomienda al área dar cabal cumplimiento a lo programado en lo restante de la presente vigencia. </t>
    </r>
  </si>
  <si>
    <t>1. Informe de avance en el reporte y seguimiento del Plan de Acción Institucional</t>
  </si>
  <si>
    <r>
      <t xml:space="preserve">Reporte S. Ciudadano: </t>
    </r>
    <r>
      <rPr>
        <sz val="8"/>
        <color theme="1"/>
        <rFont val="Tahoma"/>
        <family val="2"/>
      </rPr>
      <t xml:space="preserve">No se han realizado acciones sobre esta actividad.
</t>
    </r>
    <r>
      <rPr>
        <b/>
        <sz val="8"/>
        <color theme="1"/>
        <rFont val="Tahoma"/>
        <family val="2"/>
      </rPr>
      <t xml:space="preserve">Análisis OCI: </t>
    </r>
    <r>
      <rPr>
        <sz val="8"/>
        <color theme="1"/>
        <rFont val="Tahoma"/>
        <family val="2"/>
      </rPr>
      <t xml:space="preserve">Teniendo en cuenta el reporte del área, y, dada la fecha de terminación formulada se mantiene la acción </t>
    </r>
    <r>
      <rPr>
        <b/>
        <sz val="8"/>
        <color theme="1"/>
        <rFont val="Tahoma"/>
        <family val="2"/>
      </rPr>
      <t>"Sin Iniciar"</t>
    </r>
    <r>
      <rPr>
        <sz val="8"/>
        <color theme="1"/>
        <rFont val="Tahoma"/>
        <family val="2"/>
      </rPr>
      <t>. Se recomienda al área dar cabal cumplimiento a lo programado en lo restante de la presente vigencia.</t>
    </r>
  </si>
  <si>
    <t>1. https://drive.google.com/drive/folders/1oXg4rnk8627nbkvCoL3Pawmpt6MLrBMy?usp=drive_link</t>
  </si>
  <si>
    <t>3. Responsabilidad en la
cultura de la rendición y
petición de cuentas</t>
  </si>
  <si>
    <t>Coordinar con los entes pertinentes, la capacitación a los colaboradores de la entidad en materia de rendición de cuentas</t>
  </si>
  <si>
    <t>Una (1) jornada de capacitación a los colaboradores de la entidad</t>
  </si>
  <si>
    <t>Recursos Humanos</t>
  </si>
  <si>
    <t>1. Se adjuntan correos de solicitud a las entidades Distritales.</t>
  </si>
  <si>
    <r>
      <t xml:space="preserve">Reporte R. Humanos: </t>
    </r>
    <r>
      <rPr>
        <sz val="8"/>
        <color theme="1"/>
        <rFont val="Tahoma"/>
        <family val="2"/>
      </rPr>
      <t xml:space="preserve">Se realiza solicitud a diferentes entidades Distritales para una capacitación en materia de Rendición de cuentas, estamos atentos a su respuesta.
</t>
    </r>
    <r>
      <rPr>
        <b/>
        <sz val="8"/>
        <color theme="1"/>
        <rFont val="Tahoma"/>
        <family val="2"/>
      </rPr>
      <t xml:space="preserve">Análisis OCI: </t>
    </r>
    <r>
      <rPr>
        <sz val="8"/>
        <color theme="1"/>
        <rFont val="Tahoma"/>
        <family val="2"/>
      </rPr>
      <t xml:space="preserve">Se remite por parte del área los soportes de correos remitidos durante enero de 2024 a la Veeduría y la Personería con la solicitud de la capacitación; sin embargo, teniendo en cuenta que el periodo de seguimiento corresponde al 1 de mayo y el 31 de agosto de 2024 y que a la fecha no se ha efectuado lo formulado, se califica la acción </t>
    </r>
    <r>
      <rPr>
        <b/>
        <sz val="8"/>
        <color theme="1"/>
        <rFont val="Tahoma"/>
        <family val="2"/>
      </rPr>
      <t xml:space="preserve">"Sin Iniciar", </t>
    </r>
    <r>
      <rPr>
        <sz val="8"/>
        <color theme="1"/>
        <rFont val="Tahoma"/>
        <family val="2"/>
      </rPr>
      <t xml:space="preserve">y, se recomienda al área dar continuidad con la gestión de la capacitación con le fin de dar cabal cumplimiento a lo programado. </t>
    </r>
  </si>
  <si>
    <t>1. Se adjuntan las evidencias fotográficas, los listados de asistencia, la presentación utilizada, y el calendario de citación para todos los colaboradores.</t>
  </si>
  <si>
    <t>1. En atención a sus observaciones se sube en el Drive el correo donde indican la publicación en el banner.
https://drive.google.com/drive/folders/1KIK3-Jt0ofBNde4UK8TX81CGlqBmWAR4?usp=drive_link</t>
  </si>
  <si>
    <r>
      <t xml:space="preserve">Reporte S. Ciudadano: </t>
    </r>
    <r>
      <rPr>
        <sz val="8"/>
        <color theme="1"/>
        <rFont val="Tahoma"/>
        <family val="2"/>
      </rPr>
      <t xml:space="preserve">Se rediseño la pieza del banner y se publico en la página web.
</t>
    </r>
    <r>
      <rPr>
        <b/>
        <sz val="8"/>
        <color theme="1"/>
        <rFont val="Tahoma"/>
        <family val="2"/>
      </rPr>
      <t xml:space="preserve">Análisis OCI: </t>
    </r>
    <r>
      <rPr>
        <sz val="8"/>
        <color theme="1"/>
        <rFont val="Tahoma"/>
        <family val="2"/>
      </rPr>
      <t xml:space="preserve">Teniendo en cuenta la remisión de los soportes pendientes en atención a los resultados del primer seguimiento efectuado respecto al banner de canales de comunicación, se califica la acción como </t>
    </r>
    <r>
      <rPr>
        <b/>
        <sz val="8"/>
        <color theme="1"/>
        <rFont val="Tahoma"/>
        <family val="2"/>
      </rPr>
      <t>"Terminada"</t>
    </r>
    <r>
      <rPr>
        <sz val="8"/>
        <color theme="1"/>
        <rFont val="Tahoma"/>
        <family val="2"/>
      </rPr>
      <t xml:space="preserve">. </t>
    </r>
  </si>
  <si>
    <t>1. https://drive.google.com/drive/folders/1flQ6M554VPUNDAHZT6loiTtAxJkyiGor?usp=drive_link</t>
  </si>
  <si>
    <r>
      <t xml:space="preserve">Reporte S. Ciudadano: </t>
    </r>
    <r>
      <rPr>
        <sz val="8"/>
        <color theme="1"/>
        <rFont val="Tahoma"/>
        <family val="2"/>
      </rPr>
      <t xml:space="preserve">Se rediseñaron las piezas informativas y se encuentran en circulación de acuerdo a cronograma establecido entre Digital y Atención al Ciudadano.
</t>
    </r>
    <r>
      <rPr>
        <b/>
        <sz val="8"/>
        <color theme="1"/>
        <rFont val="Tahoma"/>
        <family val="2"/>
      </rPr>
      <t xml:space="preserve">Reporte Digital: </t>
    </r>
    <r>
      <rPr>
        <sz val="8"/>
        <color theme="1"/>
        <rFont val="Tahoma"/>
        <family val="2"/>
      </rPr>
      <t xml:space="preserve">Se rediseñaron las piezas informativas y se encuentran en circulación en las diferentes redes del Canal.
</t>
    </r>
    <r>
      <rPr>
        <b/>
        <sz val="8"/>
        <color theme="1"/>
        <rFont val="Tahoma"/>
        <family val="2"/>
      </rPr>
      <t xml:space="preserve">Análisis OCI: </t>
    </r>
    <r>
      <rPr>
        <sz val="8"/>
        <color theme="1"/>
        <rFont val="Tahoma"/>
        <family val="2"/>
      </rPr>
      <t xml:space="preserve">Se observa el cronograma de publicación de la pieza de canales de atención con fecha del 19 de mayo de 2024, según cronograma de publicaciones del área en las redes X, Instagram y Facebook respectivamente. Teniendo en cuenta lo anterior, así como la fecha de terminación formulada se califica la acción </t>
    </r>
    <r>
      <rPr>
        <b/>
        <sz val="8"/>
        <color theme="1"/>
        <rFont val="Tahoma"/>
        <family val="2"/>
      </rPr>
      <t xml:space="preserve">"En Proceso". </t>
    </r>
  </si>
  <si>
    <t>1. https://drive.google.com/drive/folders/1rhV68Ou4kYRUgO8ByEoOjbrL4I0amaWc?usp=drive_link</t>
  </si>
  <si>
    <t>1. https://drive.google.com/drive/folders/1c5o1PVZEjlyK5nqovyoznPc4Rk90Kfjp?usp=drive_link</t>
  </si>
  <si>
    <t>1.  Correo electrónico de socialización
2.https://www.canalcapital.gov.co/institucional/4-planeacion-presupuesto-e-informes/410-informes-trimestrales-sobre-acceso
3.https://drive.google.com/drive/folders/1Vs4wHdPNsRArqXQBxwvY9v1kojf4G5NP?usp=drive_link</t>
  </si>
  <si>
    <r>
      <t xml:space="preserve">Reporte Planeación: </t>
    </r>
    <r>
      <rPr>
        <sz val="8"/>
        <color theme="1"/>
        <rFont val="Tahoma"/>
        <family val="2"/>
      </rPr>
      <t xml:space="preserve">Esta actividad se llevará a cabo en el tercer cuatrimestre del año
</t>
    </r>
    <r>
      <rPr>
        <b/>
        <sz val="8"/>
        <color theme="1"/>
        <rFont val="Tahoma"/>
        <family val="2"/>
      </rPr>
      <t xml:space="preserve">Análisis OCI: </t>
    </r>
    <r>
      <rPr>
        <sz val="8"/>
        <color theme="1"/>
        <rFont val="Tahoma"/>
        <family val="2"/>
      </rPr>
      <t>Teniendo en cuenta el reporte del área, y, dada la fecha de terminación formulada se califica la acción</t>
    </r>
    <r>
      <rPr>
        <b/>
        <sz val="8"/>
        <color theme="1"/>
        <rFont val="Tahoma"/>
        <family val="2"/>
      </rPr>
      <t xml:space="preserve"> "Sin Iniciar".</t>
    </r>
    <r>
      <rPr>
        <sz val="8"/>
        <color theme="1"/>
        <rFont val="Tahoma"/>
        <family val="2"/>
      </rPr>
      <t xml:space="preserve"> Se recomienda al área dar cabal cumplimiento a lo programado en lo restante de la presente vigencia. </t>
    </r>
  </si>
  <si>
    <t>1. https://drive.google.com/drive/folders/1iCfNQZ211ue7NWfnfSZxmJTEEOHMQZ3B?usp=drive_link</t>
  </si>
  <si>
    <t>1. https://drive.google.com/drive/folders/1YL5476mhXOgXryJehwLdaq02OemX8VN0?usp=drive_link</t>
  </si>
  <si>
    <t>Componente 1: Mecanismos para la transparencia y acceso a la información pública</t>
  </si>
  <si>
    <t>1.8</t>
  </si>
  <si>
    <t>Publicar el seguimiento al Plan Anual de Auditoría</t>
  </si>
  <si>
    <t>Dos (2) seguimientos publicados</t>
  </si>
  <si>
    <t>5. Seguimiento</t>
  </si>
  <si>
    <t>Realizar un ejercicio de evaluación de apropiación de la política de administración de riesgos de Capital.</t>
  </si>
  <si>
    <t>Un (1) documento de recomendaciones para el fortalecimiento de la gestión del riesgo.</t>
  </si>
  <si>
    <t>Realizar el seguimiento al Mapa de Riesgos de Corrupción - MRC y a la implementación del Programa de Transparencia y Ética Pública - PTEP ( (Antes denominado Plan Anticorrupción y de Atención al Ciudadano - PAAC)), para la vigencia 2024.</t>
  </si>
  <si>
    <t>Tres (3) matrices de seguimiento al PTEP y matriz de riesgos de corrupción -MRC publicadas en el botón de transparencia.</t>
  </si>
  <si>
    <t>1. https://imagenes.canalcapital.gov.co/assets/public/media/file/file/20240716_CCSE-FT-020%20PLAN%20ANUAL%20DE%20AUDITORIA_SEGIITRIM2024_0.xlsx</t>
  </si>
  <si>
    <r>
      <t xml:space="preserve">Reporte OCI: </t>
    </r>
    <r>
      <rPr>
        <sz val="8"/>
        <color theme="1"/>
        <rFont val="Tahoma"/>
        <family val="2"/>
      </rPr>
      <t xml:space="preserve">Se adelanta la publicación del primer seguimiento adelantado al Plan Anual de Auditoría en el botón de transparencia con fecha del 16 de julio de 2024; de igual manera, se cuenta con el correo que cuenta con la trazabilidad de solicitud al área de Digital. Teniendo en cuenta lo anterior, se califica la acción </t>
    </r>
    <r>
      <rPr>
        <b/>
        <sz val="8"/>
        <color theme="1"/>
        <rFont val="Tahoma"/>
        <family val="2"/>
      </rPr>
      <t>"Terminada"</t>
    </r>
    <r>
      <rPr>
        <sz val="8"/>
        <color theme="1"/>
        <rFont val="Tahoma"/>
        <family val="2"/>
      </rPr>
      <t xml:space="preserve"> para el primer reporte efectuado (1 de 2), dado lo formulado en el Programa de Transparencia y Ética Pública - PTEP de la vigencia. </t>
    </r>
  </si>
  <si>
    <t xml:space="preserve">1. Correo del 15 de agosto de 2024 de seguimiento a la estrategia en el SUIT
2. Soporte seguimiento SUIT </t>
  </si>
  <si>
    <r>
      <t xml:space="preserve">Reporte OCI: </t>
    </r>
    <r>
      <rPr>
        <sz val="8"/>
        <color theme="1"/>
        <rFont val="Tahoma"/>
        <family val="2"/>
      </rPr>
      <t xml:space="preserve">Se realizó el segundo seguimiento a la estrategia de racionalización formulada en el SUIT con fecha del 15 de agosto de 2024, los soportes generados se remitieron para conocimiento del jefe de la Oficina de Control Interno. Teniendo en cuenta lo anterior, se califica la acción </t>
    </r>
    <r>
      <rPr>
        <b/>
        <sz val="8"/>
        <color theme="1"/>
        <rFont val="Tahoma"/>
        <family val="2"/>
      </rPr>
      <t>"En Proceso"</t>
    </r>
    <r>
      <rPr>
        <sz val="8"/>
        <color theme="1"/>
        <rFont val="Tahoma"/>
        <family val="2"/>
      </rPr>
      <t xml:space="preserve">. </t>
    </r>
  </si>
  <si>
    <t>1. https://files.conexioncapital.co/assets/public/media/file/file/20240528_SEGUIMIENTO%20RIESGOS_1SEG2024.xlsx
2. Memorando 510 - Remisión seguimiento adelantado en el marco de la administración del riesgo, vigencia 2024.</t>
  </si>
  <si>
    <t>1. https://files.conexioncapital.co/assets/public/media/file/file/20240601_CCSE-FT-022_INFORME%20DE%20SEGUIMIENTO_PTEP-MRC%201CUAT.pdf
2. Memorando 469 - Informe Primer seguimiento al Programa de Transparencia y Ética Pública – PTEP y Mapa de Riesgos de Corrupción – MRC de la vigencia 2024.
3. Memorando 495 - Informe Primer seguimiento al Programa de Transparencia y Ética Pública – PTEP y Mapa de Riesgos de Corrupción – MRC de la vigencia 2024.</t>
  </si>
  <si>
    <r>
      <t xml:space="preserve">Reporte OCI: </t>
    </r>
    <r>
      <rPr>
        <sz val="8"/>
        <color theme="1"/>
        <rFont val="Tahoma"/>
        <family val="2"/>
      </rPr>
      <t xml:space="preserve">Se adelantó el seguimiento a las acciones del Programa de Transparencia y Ética Pública - PTEP y Mapa de Riesgos de Corrupción - MRC con corte a 30 de abril de 2024, dicho seguimiento se socializó con la Alta Dirección, así como con los líderes de proceso y equipos de trabajo mediante Memorandos 469 [07 de junio] y 495 del [18 de junio], al igual que la publicación en el botón de transparencia de Capital. Teniendo en cuenta lo anterior, así como la fecha de terminación formulada, se califica </t>
    </r>
    <r>
      <rPr>
        <b/>
        <sz val="8"/>
        <color theme="1"/>
        <rFont val="Tahoma"/>
        <family val="2"/>
      </rPr>
      <t>"En Proceso"</t>
    </r>
    <r>
      <rPr>
        <sz val="8"/>
        <color theme="1"/>
        <rFont val="Tahoma"/>
        <family val="2"/>
      </rPr>
      <t xml:space="preserve">. </t>
    </r>
  </si>
  <si>
    <t>Correo electrónico enviado a personas naturales</t>
  </si>
  <si>
    <t>Talento Humano</t>
  </si>
  <si>
    <t>Universo</t>
  </si>
  <si>
    <r>
      <t xml:space="preserve">Reporte S. Ciudadano: </t>
    </r>
    <r>
      <rPr>
        <sz val="8"/>
        <color theme="1"/>
        <rFont val="Tahoma"/>
        <family val="2"/>
      </rPr>
      <t xml:space="preserve">Se encuentra en implementación la estrategia de racionalización de trámites registrada para la presente vigencia de acuerdo al cronograma elaborado
</t>
    </r>
    <r>
      <rPr>
        <b/>
        <sz val="8"/>
        <color theme="1"/>
        <rFont val="Tahoma"/>
        <family val="2"/>
      </rPr>
      <t xml:space="preserve">Análisis OCI: </t>
    </r>
    <r>
      <rPr>
        <sz val="8"/>
        <color theme="1"/>
        <rFont val="Tahoma"/>
        <family val="2"/>
      </rPr>
      <t xml:space="preserve">Teniendo en cuenta los soportes entregados, así como lo mencionado en el anexo de la actividad 4.1., al igual que los seguimientos que viene adelantano la Oficina de Control Interno a lo formulado en la plataforma del SUIT, se observa la trazabilidad de la ejecución de la acción, por lo que la acción se califica </t>
    </r>
    <r>
      <rPr>
        <b/>
        <sz val="8"/>
        <color theme="1"/>
        <rFont val="Tahoma"/>
        <family val="2"/>
      </rPr>
      <t xml:space="preserve">"En Proceso". </t>
    </r>
  </si>
  <si>
    <t>Reporte Sistemas:
Soportes de reunión por Microsoft Teams Meeting</t>
  </si>
  <si>
    <t>Diana Romero</t>
  </si>
  <si>
    <t>Como soporte se entregan los cuatro reportes correspondientes.</t>
  </si>
  <si>
    <r>
      <rPr>
        <b/>
        <sz val="8"/>
        <color theme="1"/>
        <rFont val="Tahoma"/>
        <family val="2"/>
      </rPr>
      <t>Reporte Planeación</t>
    </r>
    <r>
      <rPr>
        <sz val="8"/>
        <color theme="1"/>
        <rFont val="Tahoma"/>
        <family val="2"/>
      </rPr>
      <t xml:space="preserve">: Documento de relación de temáticas de gestión en el marco de la auditoría del Decreto 371 sobre participación ciudadana.
</t>
    </r>
    <r>
      <rPr>
        <b/>
        <sz val="8"/>
        <color theme="1"/>
        <rFont val="Tahoma"/>
        <family val="2"/>
      </rPr>
      <t>Análisis OCI:</t>
    </r>
    <r>
      <rPr>
        <sz val="8"/>
        <color theme="1"/>
        <rFont val="Tahoma"/>
        <family val="2"/>
      </rPr>
      <t xml:space="preserve"> Teniendo en cuenta el reporte realizado por la líder de Eureka, se puede evidenciar que para la vigencia 2024 se han gestionado espacios de trabajo incluyendo la participación activa de la ciudadanía infantil en el diseño, producción y/o circulación del contenidos de Capital y de Eureka. Teniendo en cuenta lo anterior, se califica la acción como </t>
    </r>
    <r>
      <rPr>
        <b/>
        <sz val="8"/>
        <color theme="1"/>
        <rFont val="Tahoma"/>
        <family val="2"/>
      </rPr>
      <t>"Terminada"</t>
    </r>
    <r>
      <rPr>
        <sz val="8"/>
        <color theme="1"/>
        <rFont val="Tahoma"/>
        <family val="2"/>
      </rPr>
      <t xml:space="preserve">
</t>
    </r>
  </si>
  <si>
    <t>Documento de relación de temáticas de gestión en el marco de la auditoría del Decreto 371 sobre participación ciudadana</t>
  </si>
  <si>
    <t>Se adjunta Plan de integridad 2024, evidencia del cargue del documento en la intranet de Canal Capital y la pieza grafica de socialización masiva al interior de la entidad.</t>
  </si>
  <si>
    <t>Se adjuntan el calendario de la reunión, la grabación, el plan de trabajo con el reporte de avances, y las evidencias correspondientes.</t>
  </si>
  <si>
    <t>Se adjuntan el Código de Integridad, la evidencia de su publicación en la web, la trazabilidad de las modificaciones y ajustes realizados con el área de Planeación, y la solicitud de publicación en la web con los últimos ajustes y la inclusión de los grupos de valor.</t>
  </si>
  <si>
    <t>Se adjuntan los correos enviados de manera masiva, el formulario con las preguntas generadas, y los documentos con las respuestas obtenidas. Esta actividad se da por finalizada tras cumplir con las dos encuestas solicitadas.</t>
  </si>
  <si>
    <t>Se adjuntan las divulgaciones relacionadas: dos correspondientes a los gestores que finalizan su gestión y una de los gestores que inician el nuevo periodo, junto con la resolución. Además, se incluyen evidencias de la socialización realizada por los gestores a los colaboradores y funcionarios de Canal Capital. Con esto, se da por cumplida y concluida esta actividad.</t>
  </si>
  <si>
    <t>Se adjuntan el calendario de invitación masiva, el correo de divulgación masiva, el correo de solicitud por parte de Recursos Humanos de Canal Capital, la evidencia fotográfica y la presentación de los temas abordados.</t>
  </si>
  <si>
    <t>Se adjuntan las siguientes evidencias:
Presentaciones utilizadas
Grabaciones de las sesiones
Listado de asistencia
Percepción e impacto de las capacitaciones internas
Evidencias y presentaciones compartidas por las entidades distritales en las capacitaciones externas</t>
  </si>
  <si>
    <r>
      <t xml:space="preserve">Reporte Planeación: </t>
    </r>
    <r>
      <rPr>
        <sz val="8"/>
        <color theme="1"/>
        <rFont val="Tahoma"/>
        <family val="2"/>
      </rPr>
      <t xml:space="preserve">Esta acción iniciará en el tercer cuatrimestre del año
</t>
    </r>
    <r>
      <rPr>
        <b/>
        <sz val="8"/>
        <color theme="1"/>
        <rFont val="Tahoma"/>
        <family val="2"/>
      </rPr>
      <t>Análisis OCI:</t>
    </r>
    <r>
      <rPr>
        <sz val="8"/>
        <color theme="1"/>
        <rFont val="Tahoma"/>
        <family val="2"/>
      </rPr>
      <t xml:space="preserve"> 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</si>
  <si>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t>Se adjuntan los siguientes documentos relacionados con la capacitación:
Grabación de la capacitación
Formularios de asistencia
Percepción e impacto de la sesión
Pieza gráfica o correo electrónico divulgado al interior de la entidad para todos los colaboradores</t>
  </si>
  <si>
    <r>
      <t xml:space="preserve">Reporte Planeación: </t>
    </r>
    <r>
      <rPr>
        <sz val="8"/>
        <color theme="1"/>
        <rFont val="Tahoma"/>
        <family val="2"/>
      </rPr>
      <t xml:space="preserve">Dentro del periodo de reporte se llevó a cabo la revisión de los riesgos del proceso de gestión técnica y de gestión del talento humano con el fin de hacer las actualizaciones del caso.
</t>
    </r>
    <r>
      <rPr>
        <b/>
        <sz val="8"/>
        <color theme="1"/>
        <rFont val="Tahoma"/>
        <family val="2"/>
      </rPr>
      <t>Análisis OCI:</t>
    </r>
    <r>
      <rPr>
        <sz val="8"/>
        <color theme="1"/>
        <rFont val="Tahoma"/>
        <family val="2"/>
      </rPr>
      <t xml:space="preserve"> De conformidad con los soportes remitidos, así como que se deben actualizar los mapas de riesgos de gestión de todos los procesos de Capital se califica la acción</t>
    </r>
    <r>
      <rPr>
        <b/>
        <sz val="8"/>
        <color theme="1"/>
        <rFont val="Tahoma"/>
        <family val="2"/>
      </rPr>
      <t xml:space="preserve"> " En proceso" </t>
    </r>
  </si>
  <si>
    <t>INCUMPLIDA</t>
  </si>
  <si>
    <r>
      <t xml:space="preserve">Reporte Planeación: </t>
    </r>
    <r>
      <rPr>
        <sz val="8"/>
        <color theme="1"/>
        <rFont val="Tahoma"/>
        <family val="2"/>
      </rPr>
      <t xml:space="preserve">Se presentaron retrasos en el desarrollo de realización de la actividad debido a cambios dentro del equipo de trabajo de planeación, esta acción se subsanará en el tercer cuatrimestre del año.
</t>
    </r>
    <r>
      <rPr>
        <b/>
        <sz val="8"/>
        <color theme="1"/>
        <rFont val="Tahoma"/>
        <family val="2"/>
      </rPr>
      <t>Análisis OCI:</t>
    </r>
    <r>
      <rPr>
        <sz val="8"/>
        <color theme="1"/>
        <rFont val="Tahoma"/>
        <family val="2"/>
      </rPr>
      <t xml:space="preserve"> Teniendo en cuenta el reporte del área de Planeación, respecto las actividades formuladas, se califica la acción </t>
    </r>
    <r>
      <rPr>
        <b/>
        <sz val="8"/>
        <color theme="1"/>
        <rFont val="Tahoma"/>
        <family val="2"/>
      </rPr>
      <t>"Incumplida"</t>
    </r>
    <r>
      <rPr>
        <sz val="8"/>
        <color theme="1"/>
        <rFont val="Tahoma"/>
        <family val="2"/>
      </rPr>
      <t>. Lo anterior, teniendo en cuenta que la fecha de finalización propuesta para la actividad era el 09/04/2024.</t>
    </r>
  </si>
  <si>
    <r>
      <t xml:space="preserve">Reporte Planeación: </t>
    </r>
    <r>
      <rPr>
        <sz val="8"/>
        <color theme="1"/>
        <rFont val="Tahoma"/>
        <family val="2"/>
      </rPr>
      <t xml:space="preserve">Se presentaron retrasos en el desarrollo de realización de la actividad debido a cambios dentro del equipo de trabajo de planeación, esta acción se subsanará en el tercer cuatrimestre del año.
</t>
    </r>
    <r>
      <rPr>
        <b/>
        <sz val="8"/>
        <color theme="1"/>
        <rFont val="Tahoma"/>
        <family val="2"/>
      </rPr>
      <t>Análisis OCI:</t>
    </r>
    <r>
      <rPr>
        <sz val="8"/>
        <color theme="1"/>
        <rFont val="Tahoma"/>
        <family val="2"/>
      </rPr>
      <t xml:space="preserve"> 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</si>
  <si>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t>Se adjunta la línea de correos electrónicos con los documentos enviados durante este periodo a todos los contratistas por prestación de servicios de persona natural, incluyendo la Política Integral de Transparencia, Acceso a la Información, Lucha contra la Corrupción y Gestión Antisoborno.</t>
  </si>
  <si>
    <t>https://drive.google.com/drive/folders/1ExQ5DK6XSzOMCXPgTj4h5grdhFX5dH0U?usp=drive_link</t>
  </si>
  <si>
    <t>https://drive.google.com/drive/folders/1-TTJCSPhRrkE2IKRrL8ysKqXyNNCflch?usp=drive_link</t>
  </si>
  <si>
    <r>
      <t xml:space="preserve">Reporte S. Ciudadano: </t>
    </r>
    <r>
      <rPr>
        <sz val="8"/>
        <color theme="1"/>
        <rFont val="Tahoma"/>
        <family val="2"/>
      </rPr>
      <t xml:space="preserve">Se recibieron en junio los documentos traducidos para implementación en las áreas. Se participó en el taller de lenguaje claro: Escritura digital el 16 de julio.
</t>
    </r>
    <r>
      <rPr>
        <b/>
        <sz val="8"/>
        <color theme="1"/>
        <rFont val="Tahoma"/>
        <family val="2"/>
      </rPr>
      <t xml:space="preserve">Análisis OCI: </t>
    </r>
    <r>
      <rPr>
        <sz val="8"/>
        <color theme="1"/>
        <rFont val="Tahoma"/>
        <family val="2"/>
      </rPr>
      <t xml:space="preserve">Se evidencia el cumplimiento de las actividades propuestas: Participación en el taller de lenguaje claro y la traducción de 2 documentos a lenguaje claro, se recomienda que estos documentos sean socializados a los colaboradores de Capital para ver la aplicación de estos ejercicios en casos prácticos. Teniendo en cuenta lo anterior, se califica la acción como </t>
    </r>
    <r>
      <rPr>
        <b/>
        <sz val="8"/>
        <color theme="1"/>
        <rFont val="Tahoma"/>
        <family val="2"/>
      </rPr>
      <t>"Terminada".</t>
    </r>
    <r>
      <rPr>
        <sz val="8"/>
        <color theme="1"/>
        <rFont val="Tahoma"/>
        <family val="2"/>
      </rPr>
      <t xml:space="preserve"> </t>
    </r>
  </si>
  <si>
    <r>
      <t xml:space="preserve">Reporte S. Ciudadano: </t>
    </r>
    <r>
      <rPr>
        <sz val="8"/>
        <color theme="1"/>
        <rFont val="Tahoma"/>
        <family val="2"/>
      </rPr>
      <t xml:space="preserve">Se socializó la infografía con la información correspondiente a través de comunicaciones internas. 
</t>
    </r>
    <r>
      <rPr>
        <b/>
        <sz val="8"/>
        <color theme="1"/>
        <rFont val="Tahoma"/>
        <family val="2"/>
      </rPr>
      <t xml:space="preserve">Análisis OCI: </t>
    </r>
    <r>
      <rPr>
        <sz val="8"/>
        <color theme="1"/>
        <rFont val="Tahoma"/>
        <family val="2"/>
      </rPr>
      <t xml:space="preserve">Se remiten soportes de dos (2) comunicaciones remitidas a través del correo electrónico a los colaboradores de Capital relacionadas con temas de lenguaje claro,  Teniendo en cuenta que falta realizar una (1) comunicación , se califica la acción </t>
    </r>
    <r>
      <rPr>
        <b/>
        <sz val="8"/>
        <color theme="1"/>
        <rFont val="Tahoma"/>
        <family val="2"/>
      </rPr>
      <t>"En Proceso"</t>
    </r>
    <r>
      <rPr>
        <sz val="8"/>
        <color theme="1"/>
        <rFont val="Tahoma"/>
        <family val="2"/>
      </rPr>
      <t>.</t>
    </r>
  </si>
  <si>
    <r>
      <rPr>
        <b/>
        <sz val="8"/>
        <color theme="1"/>
        <rFont val="Tahoma"/>
        <family val="2"/>
      </rPr>
      <t>Reporte Recursos Humano:</t>
    </r>
    <r>
      <rPr>
        <sz val="8"/>
        <color theme="1"/>
        <rFont val="Tahoma"/>
        <family val="2"/>
      </rPr>
      <t xml:space="preserve"> Para el cumplimiento de esta actividad, se procede a enviar los siguientes documentos a todos los contratistas por prestación de servicios de persona natural:
1. Manual de Inducción
2. Manual de Convivencia Laboral e Integridad
3. Política Integral de Transparencia, Acceso a la Información, Lucha contra la Corrupción y Gestión Antisoborno
</t>
    </r>
    <r>
      <rPr>
        <b/>
        <sz val="8"/>
        <color theme="1"/>
        <rFont val="Tahoma"/>
        <family val="2"/>
      </rPr>
      <t xml:space="preserve">
Análisis OCI: </t>
    </r>
    <r>
      <rPr>
        <sz val="8"/>
        <color theme="1"/>
        <rFont val="Tahoma"/>
        <family val="2"/>
      </rPr>
      <t>Se evidencia que se ha remitido a las personas naturales que ingresan a Capital la Política Integral de Transparencia, Acceso a la Información, Lucha contra la Corrupción y Gestión Antisoborno, teniendo en cuenta que la acción finaliza el 31/12/2024 y que durante lo que resta de la vigencia 2024 de puede llegar a vincular más personas naturales a Capital  a las cuáles se les debe compartir el lineamiento se califica la acción como</t>
    </r>
    <r>
      <rPr>
        <b/>
        <sz val="8"/>
        <color theme="1"/>
        <rFont val="Tahoma"/>
        <family val="2"/>
      </rPr>
      <t xml:space="preserve"> "En proceso".  </t>
    </r>
  </si>
  <si>
    <r>
      <rPr>
        <b/>
        <sz val="8"/>
        <color theme="1"/>
        <rFont val="Tahoma"/>
        <family val="2"/>
      </rPr>
      <t>Reporte Planeación</t>
    </r>
    <r>
      <rPr>
        <sz val="8"/>
        <color theme="1"/>
        <rFont val="Tahoma"/>
        <family val="2"/>
      </rPr>
      <t xml:space="preserve">: Esta acción iniciará en el tercer cuatrimestre del año.
</t>
    </r>
    <r>
      <rPr>
        <b/>
        <sz val="8"/>
        <color theme="1"/>
        <rFont val="Tahoma"/>
        <family val="2"/>
      </rPr>
      <t>Análisis OCI:</t>
    </r>
    <r>
      <rPr>
        <sz val="8"/>
        <color theme="1"/>
        <rFont val="Tahoma"/>
        <family val="2"/>
      </rPr>
      <t xml:space="preserve"> 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</si>
  <si>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r>
      <rPr>
        <b/>
        <sz val="8"/>
        <color theme="1"/>
        <rFont val="Tahoma"/>
        <family val="2"/>
      </rPr>
      <t>Reporte Planeación</t>
    </r>
    <r>
      <rPr>
        <sz val="8"/>
        <color theme="1"/>
        <rFont val="Tahoma"/>
        <family val="2"/>
      </rPr>
      <t xml:space="preserve">: Esta acción iniciará en el tercer cuatrimestre del año.
</t>
    </r>
    <r>
      <rPr>
        <b/>
        <sz val="8"/>
        <color theme="1"/>
        <rFont val="Tahoma"/>
        <family val="2"/>
      </rPr>
      <t>Análisis OCI:</t>
    </r>
    <r>
      <rPr>
        <sz val="8"/>
        <color theme="1"/>
        <rFont val="Tahoma"/>
        <family val="2"/>
      </rPr>
      <t xml:space="preserve"> 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</si>
  <si>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r>
      <t xml:space="preserve">Reporte Planeación: </t>
    </r>
    <r>
      <rPr>
        <sz val="8"/>
        <color theme="1"/>
        <rFont val="Tahoma"/>
        <family val="2"/>
      </rPr>
      <t xml:space="preserve">Se presentaron retrasos en el desarrollo de realización de la actividad debido a cambios dentro del equipo de trabajo de planeación, esta acción se subsanará en el tercer cuatrimestre del año.
</t>
    </r>
    <r>
      <rPr>
        <b/>
        <sz val="8"/>
        <color theme="1"/>
        <rFont val="Tahoma"/>
        <family val="2"/>
      </rPr>
      <t>Análisis OCI:</t>
    </r>
    <r>
      <rPr>
        <sz val="8"/>
        <color theme="1"/>
        <rFont val="Tahoma"/>
        <family val="2"/>
      </rPr>
      <t xml:space="preserve"> Teniendo en cuenta el reporte del área de Planeación, respecto las actividades formuladas, se califica la acción </t>
    </r>
    <r>
      <rPr>
        <b/>
        <sz val="8"/>
        <color theme="1"/>
        <rFont val="Tahoma"/>
        <family val="2"/>
      </rPr>
      <t>"Sin Iniciar"</t>
    </r>
    <r>
      <rPr>
        <sz val="8"/>
        <color theme="1"/>
        <rFont val="Tahoma"/>
        <family val="2"/>
      </rPr>
      <t>. Lo anterior, teniendo en cuenta que la fecha de finalización propuesta para la actividad era el 31/08/2024.</t>
    </r>
  </si>
  <si>
    <r>
      <t xml:space="preserve">Reporte Planeación: </t>
    </r>
    <r>
      <rPr>
        <sz val="8"/>
        <color theme="1"/>
        <rFont val="Tahoma"/>
        <family val="2"/>
      </rPr>
      <t xml:space="preserve">Esta actividad no se ha adelantado toda vez que desde planeación estamos en proceso de actualización del documento, lo cual se llevará a cabo en el transcurso del segundo cuatrimestre del año.
</t>
    </r>
    <r>
      <rPr>
        <b/>
        <sz val="8"/>
        <color theme="1"/>
        <rFont val="Tahoma"/>
        <family val="2"/>
      </rPr>
      <t xml:space="preserve">Análisis OCI: </t>
    </r>
    <r>
      <rPr>
        <sz val="8"/>
        <color theme="1"/>
        <rFont val="Tahoma"/>
        <family val="2"/>
      </rPr>
      <t xml:space="preserve">Teniendo en cuenta el reporte del área de Planeación, y, teniendo en cuenta que el área de Comunicaciones no adelantó reporte de avances respecto las actividades formuladas, se califica la acción </t>
    </r>
    <r>
      <rPr>
        <b/>
        <sz val="8"/>
        <color theme="1"/>
        <rFont val="Tahoma"/>
        <family val="2"/>
      </rPr>
      <t>"Sin Iniciar"</t>
    </r>
    <r>
      <rPr>
        <sz val="8"/>
        <color theme="1"/>
        <rFont val="Tahoma"/>
        <family val="2"/>
      </rPr>
      <t xml:space="preserve">. </t>
    </r>
  </si>
  <si>
    <r>
      <t xml:space="preserve">Reporte Comunicaciones: </t>
    </r>
    <r>
      <rPr>
        <sz val="8"/>
        <color theme="1"/>
        <rFont val="Tahoma"/>
        <family val="2"/>
      </rPr>
      <t xml:space="preserve">No ha llegado solicitud para el desarrollo de las piezas en mención.
</t>
    </r>
    <r>
      <rPr>
        <b/>
        <sz val="8"/>
        <color theme="1"/>
        <rFont val="Tahoma"/>
        <family val="2"/>
      </rPr>
      <t>Análisis OCI:</t>
    </r>
    <r>
      <rPr>
        <sz val="8"/>
        <color theme="1"/>
        <rFont val="Tahoma"/>
        <family val="2"/>
      </rPr>
      <t xml:space="preserve"> Teniendo en cuenta el reporte del área, y, dada la fecha de terminación formulada se califica la acción</t>
    </r>
    <r>
      <rPr>
        <b/>
        <sz val="8"/>
        <color theme="1"/>
        <rFont val="Tahoma"/>
        <family val="2"/>
      </rPr>
      <t xml:space="preserve"> "Sin Iniciar"</t>
    </r>
    <r>
      <rPr>
        <sz val="8"/>
        <color theme="1"/>
        <rFont val="Tahoma"/>
        <family val="2"/>
      </rPr>
      <t xml:space="preserve">. Se recomienda al área dar cabal cumplimiento a lo programado en lo restante de la presente vigencia. </t>
    </r>
  </si>
  <si>
    <r>
      <t xml:space="preserve">Reporte G. Documental: </t>
    </r>
    <r>
      <rPr>
        <sz val="8"/>
        <color theme="1"/>
        <rFont val="Tahoma"/>
        <family val="2"/>
      </rPr>
      <t xml:space="preserve">* Se envía correo con la revisión del cuadro de Información botón de transparencia del fecha 23 de febrero y se realizar realizada la verificación, en el botón de transparencia de la Entidad, donde se informa que no fue posible la verificación del Ítem 7.1. TABLAS DE RETENCIÓN Y TABLAS DE VALORACIÓN DOCUMENTAL, dado a que la página Web, no permite el acceso a dicha información y muestra un error. *Durante el primer semestre se abordará y se terminará la revisión, consolidación y envío para publicación en la página web del Índice de Información clasificada y reservada de la entidad conforme a lo definido en la Ley 1712 de 2014”.
</t>
    </r>
    <r>
      <rPr>
        <b/>
        <sz val="8"/>
        <color theme="1"/>
        <rFont val="Tahoma"/>
        <family val="2"/>
      </rPr>
      <t xml:space="preserve">Reporte Sistemas: </t>
    </r>
    <r>
      <rPr>
        <sz val="8"/>
        <color theme="1"/>
        <rFont val="Tahoma"/>
        <family val="2"/>
      </rPr>
      <t xml:space="preserve">*Se actualizó el formato GRI-SI-FT-048 ÍNDICE DE INFORMACIÓN CLASIFICADA Y RESERVADA, donde se incluyeron aspectos legales, los cuales fueron revisados por la Oficia Jurídica, este fue oficializado en calidad, actualmente el formato se encuentran en Gestión Documental donde se solicitó desde sistemas la completitud de algunos campos faltantes por identificar y definir.
</t>
    </r>
    <r>
      <rPr>
        <b/>
        <sz val="8"/>
        <color theme="1"/>
        <rFont val="Tahoma"/>
        <family val="2"/>
      </rPr>
      <t xml:space="preserve">Análisis OCI: </t>
    </r>
    <r>
      <rPr>
        <sz val="8"/>
        <color theme="1"/>
        <rFont val="Tahoma"/>
        <family val="2"/>
      </rPr>
      <t xml:space="preserve">Teniendo en cuenta el reporte de las áreas respecto a la acción formulada, no se observan avances respecto a la revisión y actualización del </t>
    </r>
    <r>
      <rPr>
        <i/>
        <sz val="8"/>
        <color theme="1"/>
        <rFont val="Tahoma"/>
        <family val="2"/>
      </rPr>
      <t>"formato de hoja de cálculo en la página web institucional y en los portales de datos abiertos Bogotá, el documento "Índice de información clasificada y reservada"</t>
    </r>
    <r>
      <rPr>
        <sz val="8"/>
        <color theme="1"/>
        <rFont val="Tahoma"/>
        <family val="2"/>
      </rPr>
      <t xml:space="preserve">, por lo que a la fecha de seguimiento se califica la actividad </t>
    </r>
    <r>
      <rPr>
        <b/>
        <sz val="8"/>
        <color theme="1"/>
        <rFont val="Tahoma"/>
        <family val="2"/>
      </rPr>
      <t>"Sin Iniciar"</t>
    </r>
    <r>
      <rPr>
        <sz val="8"/>
        <color theme="1"/>
        <rFont val="Tahoma"/>
        <family val="2"/>
      </rPr>
      <t xml:space="preserve">. </t>
    </r>
  </si>
  <si>
    <r>
      <t xml:space="preserve">Reporte G. Documental: </t>
    </r>
    <r>
      <rPr>
        <sz val="8"/>
        <color theme="1"/>
        <rFont val="Tahoma"/>
        <family val="2"/>
      </rPr>
      <t xml:space="preserve"> Índice de información clasificada y reservada: El documento fue revisado con sistemas, jurídica y Gestión Documental, el documento fue enviado a Gestión Documental de parte de Sistemas como último avance hasta la fecha.
</t>
    </r>
    <r>
      <rPr>
        <b/>
        <sz val="8"/>
        <color theme="1"/>
        <rFont val="Tahoma"/>
        <family val="2"/>
      </rPr>
      <t xml:space="preserve">Reporte Sistemas: </t>
    </r>
    <r>
      <rPr>
        <sz val="8"/>
        <color theme="1"/>
        <rFont val="Tahoma"/>
        <family val="2"/>
      </rPr>
      <t xml:space="preserve">Se realizó la actualización del índice de información clasificada y reservada del 2023, este se encuentra en proceso de revisión por parte del Subdirector Administrativo.
</t>
    </r>
    <r>
      <rPr>
        <b/>
        <sz val="8"/>
        <color theme="1"/>
        <rFont val="Tahoma"/>
        <family val="2"/>
      </rPr>
      <t xml:space="preserve">Análisis OCI: </t>
    </r>
    <r>
      <rPr>
        <sz val="8"/>
        <color theme="1"/>
        <rFont val="Tahoma"/>
        <family val="2"/>
      </rPr>
      <t xml:space="preserve">Se observa el correo de solicitud de revisión por parte de Sistemas al área de Gestión Documental y la Subdirección Administrativa del documento de índice de información clasificada y reservada (actualización 30 de junio de 2024), de igual manera, se observa el documento entregado; teniendo en cuenta lo anterior se califica la acción </t>
    </r>
    <r>
      <rPr>
        <b/>
        <sz val="8"/>
        <color theme="1"/>
        <rFont val="Tahoma"/>
        <family val="2"/>
      </rPr>
      <t>"En Proceso"</t>
    </r>
    <r>
      <rPr>
        <sz val="8"/>
        <color theme="1"/>
        <rFont val="Tahoma"/>
        <family val="2"/>
      </rPr>
      <t xml:space="preserve">, y, se recomienda coordinar las actividades entre las áreas responsables con el fin de dar cumplimiento a lo indicado en el plan en el tiempo restante de la acción. </t>
    </r>
  </si>
  <si>
    <t>1. Evidencias de la reunión con el área de sistemas. pantallazo reunión, citación, acta.
2. Documento "Esquema de publicación de información" consolidado y actualizado.</t>
  </si>
  <si>
    <r>
      <t xml:space="preserve">Reporte Planeación: </t>
    </r>
    <r>
      <rPr>
        <sz val="8"/>
        <color theme="1"/>
        <rFont val="Tahoma"/>
        <family val="2"/>
      </rPr>
      <t xml:space="preserve">Desde el rol de planeación respecto a esta actividad no se tienen avances dentro del periodo de seguimiento, esto se llevará a cabo a partir del tercer cuatrimestre del año.
</t>
    </r>
    <r>
      <rPr>
        <b/>
        <sz val="8"/>
        <color theme="1"/>
        <rFont val="Tahoma"/>
        <family val="2"/>
      </rPr>
      <t xml:space="preserve">
Reporte Sistemas: </t>
    </r>
    <r>
      <rPr>
        <sz val="8"/>
        <color theme="1"/>
        <rFont val="Tahoma"/>
        <family val="2"/>
      </rPr>
      <t xml:space="preserve">Lo reporto Digital en su matriz.
</t>
    </r>
    <r>
      <rPr>
        <b/>
        <sz val="8"/>
        <color theme="1"/>
        <rFont val="Tahoma"/>
        <family val="2"/>
      </rPr>
      <t xml:space="preserve">
Reporte Digital: </t>
    </r>
    <r>
      <rPr>
        <sz val="8"/>
        <color theme="1"/>
        <rFont val="Tahoma"/>
        <family val="2"/>
      </rPr>
      <t>Para este cuatrimestre, realizamos la revisión del documento Esquema de publicación de información y se realizó una actualización de dicho formato para poder ser compartido con las diferentes áreas durante el siguiente periodo.</t>
    </r>
    <r>
      <rPr>
        <b/>
        <sz val="8"/>
        <color theme="1"/>
        <rFont val="Tahoma"/>
        <family val="2"/>
      </rPr>
      <t xml:space="preserve">
Análisis OCI: </t>
    </r>
    <r>
      <rPr>
        <sz val="8"/>
        <color theme="1"/>
        <rFont val="Tahoma"/>
        <family val="2"/>
      </rPr>
      <t xml:space="preserve">Se observa el acta de reunión del 5 de agosto de 2024 en la cual se adelantó el formato de esquema de publicación de información entre las áreas de Digital y Sistemas; sin embargo, a la fecha no se ha finalizado la ejecución de lo formulado. Teniendo en cuenta lo anterior, se califica la acción </t>
    </r>
    <r>
      <rPr>
        <b/>
        <sz val="8"/>
        <color theme="1"/>
        <rFont val="Tahoma"/>
        <family val="2"/>
      </rPr>
      <t>"En Proceso"</t>
    </r>
    <r>
      <rPr>
        <sz val="8"/>
        <color theme="1"/>
        <rFont val="Tahoma"/>
        <family val="2"/>
      </rPr>
      <t xml:space="preserve">, y, se recomienda a las áreas que se coordine la ejecución de lo programado, dando cabal cumplimiento durante el tiempo restante de la vigencia. </t>
    </r>
  </si>
  <si>
    <r>
      <t xml:space="preserve">Reporte R. Humanos: </t>
    </r>
    <r>
      <rPr>
        <sz val="8"/>
        <color theme="1"/>
        <rFont val="Tahoma"/>
        <family val="2"/>
      </rPr>
      <t xml:space="preserve">Posterior a la solicitud realizada a la Veeduría Distrital para dictar una capacitación en materia de transparencia y acceso a la información pública, la misma se llevó a cabo el día 5 de mayo de 2024 bajo el nombre "Transparencia, acceso a la información pública y Ley Anticorrupción", cumpliendo así con la actividad dentro de las fechas establecidas.
</t>
    </r>
    <r>
      <rPr>
        <b/>
        <sz val="8"/>
        <color theme="1"/>
        <rFont val="Tahoma"/>
        <family val="2"/>
      </rPr>
      <t xml:space="preserve">Análisis OCI: </t>
    </r>
    <r>
      <rPr>
        <sz val="8"/>
        <color theme="1"/>
        <rFont val="Tahoma"/>
        <family val="2"/>
      </rPr>
      <t xml:space="preserve">Se observa el correo de invitación de la Veeduría Distrital del 3 de mayo de 2024, así como los pantallazos de asistencia, presentación y grabación (YouTube) adelantada de la jornada. Teniendo en cuenta lo anterior, así como la fecha de finalización se califica la acción como </t>
    </r>
    <r>
      <rPr>
        <b/>
        <sz val="8"/>
        <color theme="1"/>
        <rFont val="Tahoma"/>
        <family val="2"/>
      </rPr>
      <t>"Terminada"</t>
    </r>
    <r>
      <rPr>
        <sz val="8"/>
        <color theme="1"/>
        <rFont val="Tahoma"/>
        <family val="2"/>
      </rPr>
      <t xml:space="preserve">. </t>
    </r>
  </si>
  <si>
    <r>
      <t xml:space="preserve">Reporte G. Documental: </t>
    </r>
    <r>
      <rPr>
        <sz val="8"/>
        <color theme="1"/>
        <rFont val="Tahoma"/>
        <family val="2"/>
      </rPr>
      <t xml:space="preserve">* Se envía correo con la revisión del cuadro de Información botón de transparencia del fecha 23 de febrero y se realizar realizada la verificación, en el botón de transparencia de la Entidad, donde se informa que no fue posible la verificación del Ítem 7.1. TABLAS DE RETENCIÓN Y TABLAS DE VALORACIÓN DOCUMENTAL, dado a que la página Web, no permite el acceso a dicha información y muestra un error. *Durante el primer semestre se abordará y se terminará la revisión, consolidación y envío para publicación en la página web del Índice de Información clasificada y reservada de la entidad conforme a lo definido en la Ley 1712 de 2014”.
</t>
    </r>
    <r>
      <rPr>
        <b/>
        <sz val="8"/>
        <color theme="1"/>
        <rFont val="Tahoma"/>
        <family val="2"/>
      </rPr>
      <t xml:space="preserve">Análisis OCI: </t>
    </r>
    <r>
      <rPr>
        <sz val="8"/>
        <color theme="1"/>
        <rFont val="Tahoma"/>
        <family val="2"/>
      </rPr>
      <t xml:space="preserve">Teniendo en cuenta el reporte del área respecto a la acción formulada, no se observan avances respecto a </t>
    </r>
    <r>
      <rPr>
        <i/>
        <sz val="8"/>
        <color theme="1"/>
        <rFont val="Tahoma"/>
        <family val="2"/>
      </rPr>
      <t>"Actualizar el índice de información clasificada y reservada de la entidad conforme a lo definido en la ley 1712 de 2014"</t>
    </r>
    <r>
      <rPr>
        <sz val="8"/>
        <color theme="1"/>
        <rFont val="Tahoma"/>
        <family val="2"/>
      </rPr>
      <t xml:space="preserve">, por lo que a la fecha de seguimiento se califica la actividad </t>
    </r>
    <r>
      <rPr>
        <b/>
        <sz val="8"/>
        <color theme="1"/>
        <rFont val="Tahoma"/>
        <family val="2"/>
      </rPr>
      <t>"Sin Iniciar"</t>
    </r>
    <r>
      <rPr>
        <sz val="8"/>
        <color theme="1"/>
        <rFont val="Tahoma"/>
        <family val="2"/>
      </rPr>
      <t xml:space="preserve">. </t>
    </r>
  </si>
  <si>
    <r>
      <t xml:space="preserve">Reporte G. Documental: </t>
    </r>
    <r>
      <rPr>
        <sz val="8"/>
        <color theme="1"/>
        <rFont val="Tahoma"/>
        <family val="2"/>
      </rPr>
      <t xml:space="preserve">Índice de información clasificada y reservada publicación: En este momento no se ha publicado en la página web de la entidad. No se cuenta con avance adicional al ya reportado en el seguimiento anterior.
</t>
    </r>
    <r>
      <rPr>
        <b/>
        <sz val="8"/>
        <color theme="1"/>
        <rFont val="Tahoma"/>
        <family val="2"/>
      </rPr>
      <t xml:space="preserve">Análisis OCI: </t>
    </r>
    <r>
      <rPr>
        <sz val="8"/>
        <color theme="1"/>
        <rFont val="Tahoma"/>
        <family val="2"/>
      </rPr>
      <t xml:space="preserve">Teniendo en cuenta el reporte del área se mantiene la calificación de la acción con estado </t>
    </r>
    <r>
      <rPr>
        <b/>
        <sz val="8"/>
        <color theme="1"/>
        <rFont val="Tahoma"/>
        <family val="2"/>
      </rPr>
      <t>"Sin Iniciar"</t>
    </r>
    <r>
      <rPr>
        <sz val="8"/>
        <color theme="1"/>
        <rFont val="Tahoma"/>
        <family val="2"/>
      </rPr>
      <t xml:space="preserve"> y, se recomienda al área que se adelante la ejecución de lo formulado durante el tiempo restante de la vigencia con el fin de dar cabal cumplimiento a lo programado en le plan. </t>
    </r>
  </si>
  <si>
    <r>
      <t xml:space="preserve">Reporte G. Documental: </t>
    </r>
    <r>
      <rPr>
        <sz val="8"/>
        <color theme="1"/>
        <rFont val="Tahoma"/>
        <family val="2"/>
      </rPr>
      <t xml:space="preserve">Mediante correo electrónico de fecha 13 de marzo de 2024 se radicaron los ajustes por Control Interno y a la fecha no se ha recibido respuesta.
</t>
    </r>
    <r>
      <rPr>
        <b/>
        <sz val="8"/>
        <color theme="1"/>
        <rFont val="Tahoma"/>
        <family val="2"/>
      </rPr>
      <t xml:space="preserve">Análisis OCI: </t>
    </r>
    <r>
      <rPr>
        <sz val="8"/>
        <color theme="1"/>
        <rFont val="Tahoma"/>
        <family val="2"/>
      </rPr>
      <t xml:space="preserve">Se adelanta la verificación de los soportes, observando la cadena de correos de actualización del Programa de Gestión Documental durante marzo y abril de 2024. Teniendo en cuenta lo anterior, así como las fechas de ejecución programadas, se califica la acción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</si>
  <si>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Programa de Gestión Documental - PGD actualizado en la página web: A la fecha aún no se ha recibido respuesta por parte de Control Interno con los comentarios o Visto Bueno respecto a los ajustes realizados.
</t>
    </r>
    <r>
      <rPr>
        <b/>
        <sz val="8"/>
        <color theme="1"/>
        <rFont val="Tahoma"/>
        <family val="2"/>
      </rPr>
      <t xml:space="preserve">Análisis OCI: </t>
    </r>
    <r>
      <rPr>
        <sz val="8"/>
        <color theme="1"/>
        <rFont val="Tahoma"/>
        <family val="2"/>
      </rPr>
      <t>Teniendo en cuneta el reporte del área, se indica al responsable que los comentarios sobre el documento fueron entregados en el marco de la Auditoría al proceso de Gestión Documental, de conformidad con lo acordado entre la Oficina de Control Interno y la Subdirección Administrativa; por lo anterior, se recomienda al área adelantar la revisión del informe entregado mediante Memorando 525 del 3 de julio de 2024 y publicado en el botón de transparencia de Capital: https://imagenes.canalcapital.gov.co/assets/public/media/file/file/20240627_INFORME%20DE%20AUDITORIA%20FINAL_PROCESO_AUDG.DOCUMENTAL.pdf. Lo anterior, con el fin de que se adelanten los ajustes correspondientes y se de cabal cumplimiento a lo formulado en el tiempo restante de la vigencia. Dado lo mencionado anteriormente, se mantiene la calificación de la actividad</t>
    </r>
    <r>
      <rPr>
        <b/>
        <sz val="8"/>
        <color theme="1"/>
        <rFont val="Tahoma"/>
        <family val="2"/>
      </rPr>
      <t xml:space="preserve"> "En Proceso"</t>
    </r>
    <r>
      <rPr>
        <sz val="8"/>
        <color theme="1"/>
        <rFont val="Tahoma"/>
        <family val="2"/>
      </rPr>
      <t xml:space="preserve"> sin avance de ejecución. </t>
    </r>
  </si>
  <si>
    <r>
      <rPr>
        <b/>
        <sz val="8"/>
        <color theme="1"/>
        <rFont val="Tahoma"/>
        <family val="2"/>
      </rPr>
      <t xml:space="preserve">Reporte S. Ciudadano: </t>
    </r>
    <r>
      <rPr>
        <sz val="8"/>
        <color theme="1"/>
        <rFont val="Tahoma"/>
        <family val="2"/>
      </rPr>
      <t xml:space="preserve">Se han publicado y socializado los informes de PQRS de enero a marzo.
</t>
    </r>
    <r>
      <rPr>
        <b/>
        <sz val="8"/>
        <color theme="1"/>
        <rFont val="Tahoma"/>
        <family val="2"/>
      </rPr>
      <t xml:space="preserve">Análisis OCI: </t>
    </r>
    <r>
      <rPr>
        <sz val="8"/>
        <color theme="1"/>
        <rFont val="Tahoma"/>
        <family val="2"/>
      </rPr>
      <t xml:space="preserve">Se adelanta la revisión de los soportes remitidos por el área, observando que se adelantó la consolidación de los informes mensuales de enero a marzo de 2024, los cuales fueron socializados vía correo electrónico por parte de la Auxiliar de Atención al Ciudadano; de igual manera, se adelantó la publicación de los informes en el botón de transparencia de Capital en el numeral 4.10 respectivamente. Dado lo anterior, se califica la acción </t>
    </r>
    <r>
      <rPr>
        <b/>
        <sz val="8"/>
        <color theme="1"/>
        <rFont val="Tahoma"/>
        <family val="2"/>
      </rPr>
      <t>"En Proceso".</t>
    </r>
  </si>
  <si>
    <r>
      <t xml:space="preserve">Reporte S. Ciudadano: </t>
    </r>
    <r>
      <rPr>
        <sz val="8"/>
        <color theme="1"/>
        <rFont val="Tahoma"/>
        <family val="2"/>
      </rPr>
      <t xml:space="preserve">Se han publicado y socializado los informes de PQRS de abril a julio.
</t>
    </r>
    <r>
      <rPr>
        <b/>
        <sz val="8"/>
        <color theme="1"/>
        <rFont val="Tahoma"/>
        <family val="2"/>
      </rPr>
      <t xml:space="preserve">Análisis OCI: </t>
    </r>
    <r>
      <rPr>
        <sz val="8"/>
        <color theme="1"/>
        <rFont val="Tahoma"/>
        <family val="2"/>
      </rPr>
      <t>Se observan</t>
    </r>
    <r>
      <rPr>
        <b/>
        <sz val="8"/>
        <color theme="1"/>
        <rFont val="Tahoma"/>
        <family val="2"/>
      </rPr>
      <t xml:space="preserve"> </t>
    </r>
    <r>
      <rPr>
        <sz val="8"/>
        <color theme="1"/>
        <rFont val="Tahoma"/>
        <family val="2"/>
      </rPr>
      <t xml:space="preserve">los soportes de socialización de los informes mensuales de PQRS por parte de la Oficina de Servicio al Ciudadano vía correo electrónico, de igual manera, se observa la publicación de los informes en el botón de transparencia de la entidad, de conformidad con lo formulado. Teniendo en cuenta lo anterior, se califica la acción </t>
    </r>
    <r>
      <rPr>
        <b/>
        <sz val="8"/>
        <color theme="1"/>
        <rFont val="Tahoma"/>
        <family val="2"/>
      </rPr>
      <t>"En Proceso"</t>
    </r>
    <r>
      <rPr>
        <sz val="8"/>
        <color theme="1"/>
        <rFont val="Tahoma"/>
        <family val="2"/>
      </rPr>
      <t xml:space="preserve">. </t>
    </r>
  </si>
  <si>
    <r>
      <t xml:space="preserve">Reporte Planeación: </t>
    </r>
    <r>
      <rPr>
        <sz val="8"/>
        <color theme="1"/>
        <rFont val="Tahoma"/>
        <family val="2"/>
      </rPr>
      <t xml:space="preserve">Esta acción se adelantará a partir del mes de mayo.
</t>
    </r>
    <r>
      <rPr>
        <b/>
        <sz val="8"/>
        <color theme="1"/>
        <rFont val="Tahoma"/>
        <family val="2"/>
      </rPr>
      <t xml:space="preserve">Reporte Digital: </t>
    </r>
    <r>
      <rPr>
        <sz val="8"/>
        <color theme="1"/>
        <rFont val="Tahoma"/>
        <family val="2"/>
      </rPr>
      <t xml:space="preserve">Durante el cuatrimestre el equipo de Planeación solicitó a través de correo electrónico la publicación de la estrategia de rendición de cuentas. Desde el equipo Digital se respondió el requerimiento el 1ero de abril de 2024 y se cuenta como soporte el correo electrónico enviado al solicitante.
</t>
    </r>
    <r>
      <rPr>
        <b/>
        <sz val="8"/>
        <color theme="1"/>
        <rFont val="Tahoma"/>
        <family val="2"/>
      </rPr>
      <t xml:space="preserve">
Análisis OCI: </t>
    </r>
    <r>
      <rPr>
        <sz val="8"/>
        <color theme="1"/>
        <rFont val="Tahoma"/>
        <family val="2"/>
      </rPr>
      <t xml:space="preserve">Se verifican los soportes remitidos por parte del área Digital, observando que se adelantó la publicación de la estrategia de rendición de cuentas en el botón de transparencia en la pagina web de Capital, respecto a lo cual se recomienda verificar la fecha de publicación teniendo en cuenta que esta presenta incoherencias entre el correo y lo registrado en la página; así mismo, se recomienda a las áreas involucradas que se adelante la coordinación del reporte de avances y soportes de las actividades formuladas. Teniendo en cuenta lo anterior, se califica la acción </t>
    </r>
    <r>
      <rPr>
        <b/>
        <sz val="8"/>
        <color theme="1"/>
        <rFont val="Tahoma"/>
        <family val="2"/>
      </rPr>
      <t>"En Proceso"</t>
    </r>
    <r>
      <rPr>
        <sz val="8"/>
        <color theme="1"/>
        <rFont val="Tahoma"/>
        <family val="2"/>
      </rPr>
      <t xml:space="preserve">. </t>
    </r>
  </si>
  <si>
    <r>
      <t xml:space="preserve">Reporte Planeación: </t>
    </r>
    <r>
      <rPr>
        <sz val="8"/>
        <color theme="1"/>
        <rFont val="Tahoma"/>
        <family val="2"/>
      </rPr>
      <t xml:space="preserve">Se avanzó en la estructuración del informe de seguimiento al Plan de Acción Institucional tomando como base el cierre del Plan de Desarrollo NCSA, el mismo no se ha publicado toda vez que se han presentado retrasos en las fases de seguimiento y reformulación de indicadores a partir de la nueva plataforma estratégica de la entidad. Se pretende ajustar y finalizar el documento del primer semestre durante el tercer cuatrimestre del año.
</t>
    </r>
    <r>
      <rPr>
        <b/>
        <sz val="8"/>
        <color theme="1"/>
        <rFont val="Tahoma"/>
        <family val="2"/>
      </rPr>
      <t xml:space="preserve">Análisis OCI: </t>
    </r>
    <r>
      <rPr>
        <sz val="8"/>
        <color theme="1"/>
        <rFont val="Tahoma"/>
        <family val="2"/>
      </rPr>
      <t xml:space="preserve">Se observa el documento de Plan de Acción Institucional 2024, en el cual se presentan tablas y gráficos de cumplimiento; sin embargo, no se observa el informe mencionado en la acción del presente plan. De igual manera, teniendo en cuenta el reporte del área y la fecha de terminación del primer informe a entregar se califica la acción </t>
    </r>
    <r>
      <rPr>
        <b/>
        <sz val="8"/>
        <color theme="1"/>
        <rFont val="Tahoma"/>
        <family val="2"/>
      </rPr>
      <t>"En Proceso"</t>
    </r>
    <r>
      <rPr>
        <sz val="8"/>
        <color theme="1"/>
        <rFont val="Tahoma"/>
        <family val="2"/>
      </rPr>
      <t xml:space="preserve"> y se recomienda al área efectuar las revisiones y ajustes respectivos con el fin de dar cumplimiento a lo formulado para la presente vigencia. </t>
    </r>
  </si>
  <si>
    <r>
      <t xml:space="preserve">Reporte S. Ciudadano: </t>
    </r>
    <r>
      <rPr>
        <sz val="8"/>
        <color theme="1"/>
        <rFont val="Tahoma"/>
        <family val="2"/>
      </rPr>
      <t xml:space="preserve">Se socializó la infografía con la información correspondiente a través de comunicaciones internas. 
</t>
    </r>
    <r>
      <rPr>
        <b/>
        <sz val="8"/>
        <color theme="1"/>
        <rFont val="Tahoma"/>
        <family val="2"/>
      </rPr>
      <t xml:space="preserve">Análisis OCI: </t>
    </r>
    <r>
      <rPr>
        <sz val="8"/>
        <color theme="1"/>
        <rFont val="Tahoma"/>
        <family val="2"/>
      </rPr>
      <t xml:space="preserve">Teniendo en cuenta el reporte del área se observa la comunicación de la pieza denominada </t>
    </r>
    <r>
      <rPr>
        <i/>
        <sz val="8"/>
        <color theme="1"/>
        <rFont val="Tahoma"/>
        <family val="2"/>
      </rPr>
      <t xml:space="preserve">"Tips y buenas prácticas para la atención a la ciudadanía" </t>
    </r>
    <r>
      <rPr>
        <sz val="8"/>
        <color theme="1"/>
        <rFont val="Tahoma"/>
        <family val="2"/>
      </rPr>
      <t xml:space="preserve">el 27 de mayo y el 13 de agosto de 2024 (3 de 4) socializaciones vía comunicaciones internas formuladas en el presente plan. Dado el reporte efectuado, así como la fecha de terminación de la actividad se califica </t>
    </r>
    <r>
      <rPr>
        <b/>
        <sz val="8"/>
        <color theme="1"/>
        <rFont val="Tahoma"/>
        <family val="2"/>
      </rPr>
      <t>"En Proceso"</t>
    </r>
    <r>
      <rPr>
        <sz val="8"/>
        <color theme="1"/>
        <rFont val="Tahoma"/>
        <family val="2"/>
      </rPr>
      <t xml:space="preserve">. </t>
    </r>
  </si>
  <si>
    <r>
      <t xml:space="preserve">Reporte R. Humanos: </t>
    </r>
    <r>
      <rPr>
        <sz val="8"/>
        <color theme="1"/>
        <rFont val="Tahoma"/>
        <family val="2"/>
      </rPr>
      <t>Se llevaron a cabo un total de cuatro (4) cualificaciones en atención a la ciudadanía, una (1) capacitaciones en Lenguaje Claro, una (1) capacitación en Transparencia y Ética Pública, una (1) capacitación en lengua de señas y una (1) capacitación sobre la política pública LGBTI. En total, se realizaron ocho (8) capacitaciones, superando el requisito inicial de dos (2) capacitaciones para dar por concluida la acción.</t>
    </r>
    <r>
      <rPr>
        <b/>
        <sz val="8"/>
        <color theme="1"/>
        <rFont val="Tahoma"/>
        <family val="2"/>
      </rPr>
      <t xml:space="preserve">
Análisis OCI: </t>
    </r>
    <r>
      <rPr>
        <sz val="8"/>
        <color theme="1"/>
        <rFont val="Tahoma"/>
        <family val="2"/>
      </rPr>
      <t>Adelantada la verificación de los soportes remitidos correspondientes al periodo de seguimiento (1 de mayo al 31 de agosto de 2024) se adelantaron jornadas durante mayo de 2024 respecto a transparencia, acceso a la información, comunicación asertiva y política publica LGBTI</t>
    </r>
    <r>
      <rPr>
        <b/>
        <sz val="8"/>
        <color theme="1"/>
        <rFont val="Tahoma"/>
        <family val="2"/>
      </rPr>
      <t xml:space="preserve">. </t>
    </r>
    <r>
      <rPr>
        <sz val="8"/>
        <color theme="1"/>
        <rFont val="Tahoma"/>
        <family val="2"/>
      </rPr>
      <t xml:space="preserve">Teniendo en cuenta la fecha de terminación, se califica la acción </t>
    </r>
    <r>
      <rPr>
        <b/>
        <sz val="8"/>
        <color theme="1"/>
        <rFont val="Tahoma"/>
        <family val="2"/>
      </rPr>
      <t>"Terminada"</t>
    </r>
    <r>
      <rPr>
        <sz val="8"/>
        <color theme="1"/>
        <rFont val="Tahoma"/>
        <family val="2"/>
      </rPr>
      <t xml:space="preserve">,  y, se recomienda al área efectuar los reportes de la información dentro de los periodos definidos. </t>
    </r>
    <r>
      <rPr>
        <b/>
        <sz val="8"/>
        <color theme="1"/>
        <rFont val="Tahoma"/>
        <family val="2"/>
      </rPr>
      <t xml:space="preserve"> </t>
    </r>
  </si>
  <si>
    <r>
      <t xml:space="preserve">Reporte S. Ciudadano: </t>
    </r>
    <r>
      <rPr>
        <sz val="8"/>
        <color theme="1"/>
        <rFont val="Tahoma"/>
        <family val="2"/>
      </rPr>
      <t xml:space="preserve">Se socializó la infografía con la información correspondiente a través de comunicaciones internas. 
</t>
    </r>
    <r>
      <rPr>
        <b/>
        <sz val="8"/>
        <color theme="1"/>
        <rFont val="Tahoma"/>
        <family val="2"/>
      </rPr>
      <t xml:space="preserve">Análisis OCI: </t>
    </r>
    <r>
      <rPr>
        <sz val="8"/>
        <color theme="1"/>
        <rFont val="Tahoma"/>
        <family val="2"/>
      </rPr>
      <t xml:space="preserve">Se remite por parte del área el soporte de la pieza (1 de 6) comunicada vía correo electrónico el 18 de marzo de 2024 respecto a </t>
    </r>
    <r>
      <rPr>
        <i/>
        <sz val="8"/>
        <color theme="1"/>
        <rFont val="Tahoma"/>
        <family val="2"/>
      </rPr>
      <t xml:space="preserve">"¿Sabes cuáles son nuestros Canales para prestar atención a la ciudadanía?". </t>
    </r>
    <r>
      <rPr>
        <sz val="8"/>
        <color theme="1"/>
        <rFont val="Tahoma"/>
        <family val="2"/>
      </rPr>
      <t xml:space="preserve">Teniendo en cuenta lo anterior, así como las fechas de ejecución programadas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</si>
  <si>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socializó la infografía con la información correspondiente a través de comunicaciones internas. 
</t>
    </r>
    <r>
      <rPr>
        <b/>
        <sz val="8"/>
        <color theme="1"/>
        <rFont val="Tahoma"/>
        <family val="2"/>
      </rPr>
      <t xml:space="preserve">Análisis OCI: </t>
    </r>
    <r>
      <rPr>
        <sz val="8"/>
        <color theme="1"/>
        <rFont val="Tahoma"/>
        <family val="2"/>
      </rPr>
      <t xml:space="preserve">Teniendo en cuenta el reporte del área se observa la comunicación de la pieza denominada </t>
    </r>
    <r>
      <rPr>
        <i/>
        <sz val="8"/>
        <color theme="1"/>
        <rFont val="Tahoma"/>
        <family val="2"/>
      </rPr>
      <t xml:space="preserve">"Tips y buenas prácticas para la atención a la ciudadanía" </t>
    </r>
    <r>
      <rPr>
        <sz val="8"/>
        <color theme="1"/>
        <rFont val="Tahoma"/>
        <family val="2"/>
      </rPr>
      <t xml:space="preserve">el 27 de mayo y el 13 de agosto de 2024 (3 de 6) socializaciones vía comunicaciones internas formuladas en el presente plan. Dado el reporte efectuado, así como la fecha de terminación de la actividad se califica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</si>
  <si>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actualizó el 14 de agosto el Manual de Servicio a la Ciudadanía.
</t>
    </r>
    <r>
      <rPr>
        <b/>
        <sz val="8"/>
        <color theme="1"/>
        <rFont val="Tahoma"/>
        <family val="2"/>
      </rPr>
      <t xml:space="preserve">Análisis OCI: </t>
    </r>
    <r>
      <rPr>
        <sz val="8"/>
        <color theme="1"/>
        <rFont val="Tahoma"/>
        <family val="2"/>
      </rPr>
      <t xml:space="preserve">Se observa la actualización del manual de servicio a la ciudadanía con fecha del 14 de agosto de 2024 con publicación en la intranet de Capital por parte del área de Planeación, así mismo, se observa la socialización de este vía correo electrónico por parte de la Auxiliar de Atención al Ciudadano. Teniendo en cuenta lo anterior, se califica la acción como </t>
    </r>
    <r>
      <rPr>
        <b/>
        <sz val="8"/>
        <color theme="1"/>
        <rFont val="Tahoma"/>
        <family val="2"/>
      </rPr>
      <t>"Terminada"</t>
    </r>
    <r>
      <rPr>
        <sz val="8"/>
        <color theme="1"/>
        <rFont val="Tahoma"/>
        <family val="2"/>
      </rPr>
      <t xml:space="preserve">. </t>
    </r>
  </si>
  <si>
    <r>
      <t xml:space="preserve">Reporte S. Ciudadano: </t>
    </r>
    <r>
      <rPr>
        <sz val="8"/>
        <color theme="1"/>
        <rFont val="Tahoma"/>
        <family val="2"/>
      </rPr>
      <t xml:space="preserve">Se socializó la infografía con la información correspondiente a través de comunicaciones internas. 
</t>
    </r>
    <r>
      <rPr>
        <b/>
        <sz val="8"/>
        <color theme="1"/>
        <rFont val="Tahoma"/>
        <family val="2"/>
      </rPr>
      <t xml:space="preserve">Análisis OCI: </t>
    </r>
    <r>
      <rPr>
        <sz val="8"/>
        <color theme="1"/>
        <rFont val="Tahoma"/>
        <family val="2"/>
      </rPr>
      <t xml:space="preserve">Se remite por parte del área el soporte de la pieza (1 de 4) comunicada vía correo electrónico el 18 de marzo de 2024 respecto a </t>
    </r>
    <r>
      <rPr>
        <i/>
        <sz val="8"/>
        <color theme="1"/>
        <rFont val="Tahoma"/>
        <family val="2"/>
      </rPr>
      <t xml:space="preserve">"¿Sabes cuáles son nuestros Canales para prestar atención a la ciudadanía?". </t>
    </r>
    <r>
      <rPr>
        <sz val="8"/>
        <color theme="1"/>
        <rFont val="Tahoma"/>
        <family val="2"/>
      </rPr>
      <t xml:space="preserve">Teniendo en cuenta lo anterior, así como las fechas de ejecución programadas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</si>
  <si>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realizó en julio el informe de satisfacción de los usuarios del primer semestre de 2024.
</t>
    </r>
    <r>
      <rPr>
        <b/>
        <sz val="8"/>
        <color theme="1"/>
        <rFont val="Tahoma"/>
        <family val="2"/>
      </rPr>
      <t xml:space="preserve">Análisis OCI: </t>
    </r>
    <r>
      <rPr>
        <sz val="8"/>
        <color theme="1"/>
        <rFont val="Tahoma"/>
        <family val="2"/>
      </rPr>
      <t xml:space="preserve">Se observa la elaboración del informe correspondiente al primer semestre de la vigencia 2024, el cual se encuentra publicado en el botón de transparencia, así como la socialización vía correo electrónico del 8 de julio de 2024 a los líderes de proceso. Teniendo en cuenta lo anterior, se califica la acción como </t>
    </r>
    <r>
      <rPr>
        <b/>
        <sz val="8"/>
        <color theme="1"/>
        <rFont val="Tahoma"/>
        <family val="2"/>
      </rPr>
      <t>"Terminada"</t>
    </r>
    <r>
      <rPr>
        <sz val="8"/>
        <color theme="1"/>
        <rFont val="Tahoma"/>
        <family val="2"/>
      </rPr>
      <t xml:space="preserve">. </t>
    </r>
  </si>
  <si>
    <r>
      <t xml:space="preserve">Reporte Planeación: </t>
    </r>
    <r>
      <rPr>
        <sz val="8"/>
        <color theme="1"/>
        <rFont val="Tahoma"/>
        <family val="2"/>
      </rPr>
      <t xml:space="preserve">Esta actividad iniciará en el tercer cuatrimestre del año
</t>
    </r>
    <r>
      <rPr>
        <b/>
        <sz val="8"/>
        <color theme="1"/>
        <rFont val="Tahoma"/>
        <family val="2"/>
      </rPr>
      <t xml:space="preserve">Análisis OCI: </t>
    </r>
    <r>
      <rPr>
        <sz val="8"/>
        <color theme="1"/>
        <rFont val="Tahoma"/>
        <family val="2"/>
      </rPr>
      <t xml:space="preserve">Teniendo en cuenta el reporte del área, y, dada la fecha de terminación formulada se califica la acción </t>
    </r>
    <r>
      <rPr>
        <b/>
        <sz val="8"/>
        <color theme="1"/>
        <rFont val="Tahoma"/>
        <family val="2"/>
      </rPr>
      <t>"Sin Iniciar"</t>
    </r>
    <r>
      <rPr>
        <sz val="8"/>
        <color theme="1"/>
        <rFont val="Tahoma"/>
        <family val="2"/>
      </rPr>
      <t xml:space="preserve">. Se recomienda al área dar cabal cumplimiento a lo programado en lo restante de la presente vigencia. </t>
    </r>
  </si>
  <si>
    <r>
      <t xml:space="preserve">Reporte S. Ciudadano: </t>
    </r>
    <r>
      <rPr>
        <sz val="8"/>
        <color theme="1"/>
        <rFont val="Tahoma"/>
        <family val="2"/>
      </rPr>
      <t xml:space="preserve">Se encuentra en implementación la estrategia de racionalización de trámites registrada para la presente vigencia de acuerdo al cronograma elaborado
</t>
    </r>
    <r>
      <rPr>
        <b/>
        <sz val="8"/>
        <color theme="1"/>
        <rFont val="Tahoma"/>
        <family val="2"/>
      </rPr>
      <t xml:space="preserve">Análisis OCI: </t>
    </r>
    <r>
      <rPr>
        <sz val="8"/>
        <color theme="1"/>
        <rFont val="Tahoma"/>
        <family val="2"/>
      </rPr>
      <t xml:space="preserve">Teniendo en cuenta los soportes entregados, así como lo mencionado en el anexo de la actividad 4.1., al igual que los seguimientos que viene adelantan la Oficina de Control Interno a lo formulado en la plataforma del SUIT, se observa la trazabilidad de la ejecución de la acción, por lo que la acción se califica </t>
    </r>
    <r>
      <rPr>
        <b/>
        <sz val="8"/>
        <color theme="1"/>
        <rFont val="Tahoma"/>
        <family val="2"/>
      </rPr>
      <t xml:space="preserve">"En Proceso". </t>
    </r>
  </si>
  <si>
    <r>
      <t xml:space="preserve">Reporte G. Documental: </t>
    </r>
    <r>
      <rPr>
        <sz val="8"/>
        <color theme="1"/>
        <rFont val="Tahoma"/>
        <family val="2"/>
      </rPr>
      <t>Se encuentra en proceso de Actualización (Acuerdo 006 del 2023) y ajustes solicitados por el Archivo de Bogotá. (Análisis y consolidación de series y subseries de acuerdo a las mesas de trabajo realizadas con las dependencias).</t>
    </r>
    <r>
      <rPr>
        <b/>
        <sz val="8"/>
        <color theme="1"/>
        <rFont val="Tahoma"/>
        <family val="2"/>
      </rPr>
      <t xml:space="preserve">
Análisis OCI: </t>
    </r>
    <r>
      <rPr>
        <sz val="8"/>
        <color theme="1"/>
        <rFont val="Tahoma"/>
        <family val="2"/>
      </rPr>
      <t>Se remiten enlaces de Drive por parte del área, de los cuales solo se otorga acceso a un (1) documento de modificación de series y subseries por proceso. Se recomienda al área tener en cuenta las recomendaciones dadas por parte de la Oficina de Control Interno respecto a los criterios de seguimiento consignados en la Circular 024 de 2019 y correos electrónicos de solicitud de información. Teniendo en cuenta lo observado, se califica la acción</t>
    </r>
    <r>
      <rPr>
        <b/>
        <sz val="8"/>
        <color theme="1"/>
        <rFont val="Tahoma"/>
        <family val="2"/>
      </rPr>
      <t xml:space="preserve"> "En Proceso". </t>
    </r>
  </si>
  <si>
    <r>
      <t xml:space="preserve">Reporte S. Ciudadano: </t>
    </r>
    <r>
      <rPr>
        <sz val="8"/>
        <color theme="1"/>
        <rFont val="Tahoma"/>
        <family val="2"/>
      </rPr>
      <t xml:space="preserve">Se realizó monitoreo el 25 de abril.
</t>
    </r>
    <r>
      <rPr>
        <b/>
        <sz val="8"/>
        <color theme="1"/>
        <rFont val="Tahoma"/>
        <family val="2"/>
      </rPr>
      <t xml:space="preserve">Reporte Planeación: </t>
    </r>
    <r>
      <rPr>
        <sz val="8"/>
        <color theme="1"/>
        <rFont val="Tahoma"/>
        <family val="2"/>
      </rPr>
      <t xml:space="preserve">Se llevó a cabo el monitoreo a la estrategia de racionalización de trámites con la auxiliar de atención al ciudadano.
</t>
    </r>
    <r>
      <rPr>
        <b/>
        <sz val="8"/>
        <color theme="1"/>
        <rFont val="Tahoma"/>
        <family val="2"/>
      </rPr>
      <t xml:space="preserve">Análisis OCI: </t>
    </r>
    <r>
      <rPr>
        <sz val="8"/>
        <color theme="1"/>
        <rFont val="Tahoma"/>
        <family val="2"/>
      </rPr>
      <t xml:space="preserve">Se procede a la verificación de los soportes remitidos observando el acta de reunión del 25 de abril de 2024, en la cual se registra el monitoreo adelantado (1 de 3) a las actividades de la estrategia de racionalización y su respectivo cargue en la plataforma del SUIT. Teniendo en cuenta lo anterior, así como las fechas programadas se califica la actividad </t>
    </r>
    <r>
      <rPr>
        <b/>
        <sz val="8"/>
        <color theme="1"/>
        <rFont val="Tahoma"/>
        <family val="2"/>
      </rPr>
      <t>"En Proceso"</t>
    </r>
    <r>
      <rPr>
        <sz val="8"/>
        <color theme="1"/>
        <rFont val="Tahoma"/>
        <family val="2"/>
      </rPr>
      <t xml:space="preserve">. </t>
    </r>
  </si>
  <si>
    <r>
      <t xml:space="preserve">Análisis OCI: </t>
    </r>
    <r>
      <rPr>
        <sz val="8"/>
        <color theme="1"/>
        <rFont val="Tahoma"/>
        <family val="2"/>
      </rPr>
      <t xml:space="preserve">Se adelantó el 10 de abril de 2024 el seguimiento a la estrategia de racionalización formulada por Capital, lo cual quedó registrado en la plataforma del SUIT. Teniendo en cuenta lo efectuado, así como las fechas programadas en el PTEP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</si>
  <si>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socializó la infografía con la información correspondiente a través de comunicaciones internas. 
</t>
    </r>
    <r>
      <rPr>
        <b/>
        <sz val="8"/>
        <color theme="1"/>
        <rFont val="Tahoma"/>
        <family val="2"/>
      </rPr>
      <t xml:space="preserve">Análisis OCI: </t>
    </r>
    <r>
      <rPr>
        <sz val="8"/>
        <color theme="1"/>
        <rFont val="Tahoma"/>
        <family val="2"/>
      </rPr>
      <t xml:space="preserve">Se remite por parte del área el soporte del comunicado interno No. 22 del 5 de abril de 2024 en el cual se da a conocer la guía de lenguaje claro para Capital, en coordinación entre las áreas de Servicio al Ciudadano y Comunicaciones. Teniendo en cuenta lo anterior, se califica la acción </t>
    </r>
    <r>
      <rPr>
        <b/>
        <sz val="8"/>
        <color theme="1"/>
        <rFont val="Tahoma"/>
        <family val="2"/>
      </rPr>
      <t>"En Proceso"</t>
    </r>
    <r>
      <rPr>
        <sz val="8"/>
        <color theme="1"/>
        <rFont val="Tahoma"/>
        <family val="2"/>
      </rPr>
      <t>.</t>
    </r>
  </si>
  <si>
    <r>
      <rPr>
        <b/>
        <sz val="8"/>
        <color theme="1"/>
        <rFont val="Tahoma"/>
        <family val="2"/>
      </rPr>
      <t>Reporte Comunicaciones:</t>
    </r>
    <r>
      <rPr>
        <sz val="8"/>
        <color theme="1"/>
        <rFont val="Tahoma"/>
        <family val="2"/>
      </rPr>
      <t xml:space="preserve"> No se ha recibido citación para dicha reunión.
</t>
    </r>
    <r>
      <rPr>
        <b/>
        <sz val="8"/>
        <color theme="1"/>
        <rFont val="Tahoma"/>
        <family val="2"/>
      </rPr>
      <t xml:space="preserve">
Análisis OCI: </t>
    </r>
    <r>
      <rPr>
        <sz val="8"/>
        <color theme="1"/>
        <rFont val="Tahoma"/>
        <family val="2"/>
      </rPr>
      <t xml:space="preserve">Teniendo en cuenta el reporte del área de Comunicaciones, respecto las actividades formuladas, se califica la acción </t>
    </r>
    <r>
      <rPr>
        <b/>
        <sz val="8"/>
        <color theme="1"/>
        <rFont val="Tahoma"/>
        <family val="2"/>
      </rPr>
      <t>"Sin Iniciar".</t>
    </r>
    <r>
      <rPr>
        <sz val="8"/>
        <color theme="1"/>
        <rFont val="Tahoma"/>
        <family val="2"/>
      </rPr>
      <t xml:space="preserve"> Se recomienda al área de Comunicaciones consultar con la  Red del Conocimiento e Innovación del Sector Cultura, Recreación y Deporte el cronograma de actividades para lo que resta de la vigencia 2024 para que el área pueda participar de dichos encuentros</t>
    </r>
  </si>
  <si>
    <r>
      <rPr>
        <b/>
        <sz val="8"/>
        <color theme="1"/>
        <rFont val="Tahoma"/>
        <family val="2"/>
      </rPr>
      <t>Reporte Recursos Humano:</t>
    </r>
    <r>
      <rPr>
        <sz val="8"/>
        <color theme="1"/>
        <rFont val="Tahoma"/>
        <family val="2"/>
      </rPr>
      <t xml:space="preserve"> Se formuló y estandarizó el documento del Plan de Integridad 2024, el cual fue posteriormente cargado en la intranet de Canal Capital, en la sección de Recursos Humanos, Publicaciones. Adicionalmente, se socializó al interior de la entidad, tanto a colaboradores como a funcionarios, a través de un comunicado de actualización de documentos y planes del área.
</t>
    </r>
    <r>
      <rPr>
        <b/>
        <sz val="8"/>
        <color theme="1"/>
        <rFont val="Tahoma"/>
        <family val="2"/>
      </rPr>
      <t xml:space="preserve">
Análisis OCI: </t>
    </r>
    <r>
      <rPr>
        <sz val="8"/>
        <color theme="1"/>
        <rFont val="Tahoma"/>
        <family val="2"/>
      </rPr>
      <t xml:space="preserve">Se evidencia la actualización del plan de integridad para la vigencia 2024 y su socialización al interior de la entidad a través del boletín interno. Teniendo en cuenta que se cumplieron con las acciones propuestas, se califica la acción como </t>
    </r>
    <r>
      <rPr>
        <b/>
        <sz val="8"/>
        <color theme="1"/>
        <rFont val="Tahoma"/>
        <family val="2"/>
      </rPr>
      <t xml:space="preserve">"Terminada". </t>
    </r>
  </si>
  <si>
    <r>
      <rPr>
        <b/>
        <sz val="8"/>
        <color theme="1"/>
        <rFont val="Tahoma"/>
        <family val="2"/>
      </rPr>
      <t>Reporte Recursos Humano:</t>
    </r>
    <r>
      <rPr>
        <sz val="8"/>
        <color theme="1"/>
        <rFont val="Tahoma"/>
        <family val="2"/>
      </rPr>
      <t xml:space="preserve"> El primer seguimiento, correspondiente al corte del 30 de junio de 2024, se realizó el día 26 de junio junto con las dos gestoras de integridad que finalizan su periodo 2022-2024. Durante esta reunión, se elaboró una matriz y/o plan de trabajo y se reportaron los avances del Plan de Integridad de Canal Capital. El segundo seguimiento está programado para finales de 2024.
</t>
    </r>
    <r>
      <rPr>
        <b/>
        <sz val="8"/>
        <color theme="1"/>
        <rFont val="Tahoma"/>
        <family val="2"/>
      </rPr>
      <t xml:space="preserve">
Análisis OCI: </t>
    </r>
    <r>
      <rPr>
        <sz val="8"/>
        <color theme="1"/>
        <rFont val="Tahoma"/>
        <family val="2"/>
      </rPr>
      <t xml:space="preserve">Se evidencia que se realizó seguimiento al plan de integridad formulado para la vigencia 2024 con corte al 30 de junio de 2024. Teniendo en cuenta que se debe realizar otro seguimiento con su respectivo reporte durante la vigencia 2024 la acción de califica como  </t>
    </r>
    <r>
      <rPr>
        <b/>
        <sz val="8"/>
        <color theme="1"/>
        <rFont val="Tahoma"/>
        <family val="2"/>
      </rPr>
      <t xml:space="preserve">"En proceso". </t>
    </r>
  </si>
  <si>
    <r>
      <rPr>
        <b/>
        <sz val="8"/>
        <color theme="1"/>
        <rFont val="Tahoma"/>
        <family val="2"/>
      </rPr>
      <t>Reporte Recursos Humano:</t>
    </r>
    <r>
      <rPr>
        <sz val="8"/>
        <color theme="1"/>
        <rFont val="Tahoma"/>
        <family val="2"/>
      </rPr>
      <t xml:space="preserve"> Para esta actividad, se verificó que la versión publicada en la web contiene la información de los grupos de valor. Sin embargo, se detectó una inconsistencia en el encabezado, la cual fue corregida con el apoyo del área de Planeación. Posteriormente, se solicitó la actualización en la web, la cual se realizó el 28 de junio de 2024 sin novedades. La actualización se puede encontrar en la sección de Políticas, Lineamientos y Manuales, en el tercer manual de arriba hacia abajo.
</t>
    </r>
    <r>
      <rPr>
        <b/>
        <sz val="8"/>
        <color theme="1"/>
        <rFont val="Tahoma"/>
        <family val="2"/>
      </rPr>
      <t xml:space="preserve">
Análisis OCI: </t>
    </r>
    <r>
      <rPr>
        <sz val="8"/>
        <color theme="1"/>
        <rFont val="Tahoma"/>
        <family val="2"/>
      </rPr>
      <t xml:space="preserve">Se evidencia que se realizó la actualización del encabezado del Manual de Convivencia Laboral e Integridad  V4 y se solicitó su publicación en el numeral 2.1.5 del botón de transparencia. Teniendo en cuenta que se cumplieron con las acciones propuestas, se califica la acción como </t>
    </r>
    <r>
      <rPr>
        <b/>
        <sz val="8"/>
        <color theme="1"/>
        <rFont val="Tahoma"/>
        <family val="2"/>
      </rPr>
      <t>"Terminada".</t>
    </r>
    <r>
      <rPr>
        <sz val="8"/>
        <color theme="1"/>
        <rFont val="Tahoma"/>
        <family val="2"/>
      </rPr>
      <t xml:space="preserve"> </t>
    </r>
  </si>
  <si>
    <r>
      <rPr>
        <b/>
        <sz val="8"/>
        <color theme="1"/>
        <rFont val="Tahoma"/>
        <family val="2"/>
      </rPr>
      <t>Reporte Recursos Humano:</t>
    </r>
    <r>
      <rPr>
        <sz val="8"/>
        <color theme="1"/>
        <rFont val="Tahoma"/>
        <family val="2"/>
      </rPr>
      <t xml:space="preserve"> Se socializan dos encuestas sobre gestión y cultura de la integridad en Canal Capital para todos los funcionarios y colaboradores, la primera encuesta el 15 de marzo de 2024 y la segunda el 31 de julio 2024, estos resultados serán tenidos en cuenta y plasmados en un informe finalizando el periodo para la planeación de actividades y plan de integridad 2025, esta actividad se da por finalizada por la ejecución de las actividades solicitadas.
</t>
    </r>
    <r>
      <rPr>
        <b/>
        <sz val="8"/>
        <color theme="1"/>
        <rFont val="Tahoma"/>
        <family val="2"/>
      </rPr>
      <t xml:space="preserve">
Análisis OCI: </t>
    </r>
    <r>
      <rPr>
        <sz val="8"/>
        <color theme="1"/>
        <rFont val="Tahoma"/>
        <family val="2"/>
      </rPr>
      <t>Se evidencia que se realizaron dos encuestas consultado a los colaboradores temas relacionados con el código de integridad. Teniendo en cuenta que se cumplieron con las actividades propuestas, se califica la acción como</t>
    </r>
    <r>
      <rPr>
        <b/>
        <sz val="8"/>
        <color theme="1"/>
        <rFont val="Tahoma"/>
        <family val="2"/>
      </rPr>
      <t xml:space="preserve"> "Terminada" </t>
    </r>
    <r>
      <rPr>
        <sz val="8"/>
        <color theme="1"/>
        <rFont val="Tahoma"/>
        <family val="2"/>
      </rPr>
      <t>y se recomienda al área de Recursos Humanos que utilice los resultados obtenidos para mejorar la apropiación del código al interior de Capital.</t>
    </r>
  </si>
  <si>
    <r>
      <rPr>
        <b/>
        <sz val="8"/>
        <color theme="1"/>
        <rFont val="Tahoma"/>
        <family val="2"/>
      </rPr>
      <t>Reporte Recursos Humano:</t>
    </r>
    <r>
      <rPr>
        <sz val="8"/>
        <color theme="1"/>
        <rFont val="Tahoma"/>
        <family val="2"/>
      </rPr>
      <t xml:space="preserve"> Para esta actividad, se realizó la divulgación en los boletines internos en dos oportunidades: Boletín No. 09 y Boletín No. 16, en los cuales se dio a conocer a los gestores vigentes y aquellos que finalizan su periodo en el primer semestre de 2024. Además, se llevó a cabo una capacitación por parte de los gestores, en la cual se presentaron junto con el Código de Integridad y se explicaron sus funciones.
Posteriormente, y teniendo en cuenta la nueva vigencia de los gestores y el nuevo equipo seleccionado, se publicó una pieza gráfica que presenta a los nuevos gestores. Adicionalmente, se publicó la resolución que conforma este nuevo equipo para el periodo 2024-2026.
</t>
    </r>
    <r>
      <rPr>
        <b/>
        <sz val="8"/>
        <color theme="1"/>
        <rFont val="Tahoma"/>
        <family val="2"/>
      </rPr>
      <t xml:space="preserve">
Análisis OCI: </t>
    </r>
    <r>
      <rPr>
        <sz val="8"/>
        <color theme="1"/>
        <rFont val="Tahoma"/>
        <family val="2"/>
      </rPr>
      <t>Se evidencia que se realizaron dos socializaciones en el boletín interno informando a los colaboradores de Capital quiénes son los gestores de integridad, tanto los gestores que culminaron su periodo como los que iniciaron en la vigencia 2024. Teniendo en cuenta que se cumplieron con las actividades propuestas, se califica la acción como</t>
    </r>
    <r>
      <rPr>
        <b/>
        <sz val="8"/>
        <color theme="1"/>
        <rFont val="Tahoma"/>
        <family val="2"/>
      </rPr>
      <t xml:space="preserve"> "Terminada".</t>
    </r>
  </si>
  <si>
    <r>
      <t xml:space="preserve">Reporte Planeación: </t>
    </r>
    <r>
      <rPr>
        <sz val="8"/>
        <color theme="1"/>
        <rFont val="Tahoma"/>
        <family val="2"/>
      </rPr>
      <t xml:space="preserve">Esta actividad no se ha adelantado toda vez que desde planeación estamos en proceso de actualización del documento, lo cual se llevará a cabo en el transcurso del segundo cuatrimestre del año.
</t>
    </r>
    <r>
      <rPr>
        <b/>
        <sz val="8"/>
        <color theme="1"/>
        <rFont val="Tahoma"/>
        <family val="2"/>
      </rPr>
      <t>Análisis OCI:</t>
    </r>
    <r>
      <rPr>
        <sz val="8"/>
        <color theme="1"/>
        <rFont val="Tahoma"/>
        <family val="2"/>
      </rPr>
      <t xml:space="preserve"> 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</si>
  <si>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t>Documentos de trabajo de revisión de los riesgos y correos electrónicos de retroalimentación correspondiente</t>
  </si>
  <si>
    <r>
      <t xml:space="preserve">Reporte Planeación: </t>
    </r>
    <r>
      <rPr>
        <sz val="8"/>
        <color theme="1"/>
        <rFont val="Tahoma"/>
        <family val="2"/>
      </rPr>
      <t xml:space="preserve">Durante el segundo cuatrimestre del año no se realizaron actualizaciones al PTEP o a la MRC.
</t>
    </r>
    <r>
      <rPr>
        <b/>
        <sz val="8"/>
        <color theme="1"/>
        <rFont val="Tahoma"/>
        <family val="2"/>
      </rPr>
      <t>Análisis OCI:</t>
    </r>
    <r>
      <rPr>
        <sz val="8"/>
        <color theme="1"/>
        <rFont val="Tahoma"/>
        <family val="2"/>
      </rPr>
      <t xml:space="preserve"> Teniendo en cuenta el reporte del área de Planeación, respecto las actividades formuladas, se califica la acción </t>
    </r>
    <r>
      <rPr>
        <b/>
        <sz val="8"/>
        <color theme="1"/>
        <rFont val="Tahoma"/>
        <family val="2"/>
      </rPr>
      <t>"En proceso"</t>
    </r>
    <r>
      <rPr>
        <sz val="8"/>
        <color theme="1"/>
        <rFont val="Tahoma"/>
        <family val="2"/>
      </rPr>
      <t>. Lo anterior, teniendo en cuenta que durante lo que resta de la vigencia 2024 se puede llegar a actualizar el PTEP o la matriz de riesgos de corrupción.</t>
    </r>
  </si>
  <si>
    <r>
      <t xml:space="preserve">Reporte OCI: </t>
    </r>
    <r>
      <rPr>
        <sz val="8"/>
        <color theme="1"/>
        <rFont val="Tahoma"/>
        <family val="2"/>
      </rPr>
      <t xml:space="preserve">Se adelantó el seguimiento a la gestión del riesgo con corte a 31 de mayo de 2024, el cual se socializó mediante Memorando 510 - Remisión seguimiento adelantado en el marco de la administración del riesgo, vigencia 2024 del 22 de junio de 2024 a los líderes de proceso y sus equipos de trabajo, así como la publicación de este en el botón de transparencia de Capital. Teniendo en cuenta lo anterior, así como lo formulado se califica la acción </t>
    </r>
    <r>
      <rPr>
        <b/>
        <sz val="8"/>
        <color theme="1"/>
        <rFont val="Tahoma"/>
        <family val="2"/>
      </rPr>
      <t>"Terminada"</t>
    </r>
    <r>
      <rPr>
        <sz val="8"/>
        <color theme="1"/>
        <rFont val="Tahoma"/>
        <family val="2"/>
      </rPr>
      <t xml:space="preserve">. </t>
    </r>
  </si>
  <si>
    <t xml:space="preserve">Un (1) correo de socialización del plan de trabajo de la debida diligencia </t>
  </si>
  <si>
    <r>
      <t xml:space="preserve">Reporte Planeación: </t>
    </r>
    <r>
      <rPr>
        <sz val="8"/>
        <color theme="1"/>
        <rFont val="Tahoma"/>
        <family val="2"/>
      </rPr>
      <t xml:space="preserve">El documento será socializado a partir del¿ segundo cuatrimestre del año.
</t>
    </r>
    <r>
      <rPr>
        <b/>
        <sz val="8"/>
        <color theme="1"/>
        <rFont val="Tahoma"/>
        <family val="2"/>
      </rPr>
      <t xml:space="preserve">Análisis OCI: </t>
    </r>
    <r>
      <rPr>
        <sz val="8"/>
        <color theme="1"/>
        <rFont val="Tahoma"/>
        <family val="2"/>
      </rPr>
      <t xml:space="preserve">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</si>
  <si>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r>
      <t xml:space="preserve">Suministrar a los socios de negocios contractuales la política integral de transparencia, una vez perfeccionado el contrato.
</t>
    </r>
    <r>
      <rPr>
        <b/>
        <sz val="8"/>
        <color theme="1"/>
        <rFont val="Tahoma"/>
        <family val="2"/>
      </rPr>
      <t>Nota:</t>
    </r>
    <r>
      <rPr>
        <sz val="8"/>
        <color theme="1"/>
        <rFont val="Tahoma"/>
        <family val="2"/>
      </rPr>
      <t xml:space="preserve"> aplica únicamente para personas naturales y jurídicas con las cuales Canal Capital tuviese algún tipo vínculo que le permitiese desarrollar su misionalidad, en razón de lo cual, serían todas las personas naturales y jurídicas con las cuales se suscribiese contratos. </t>
    </r>
  </si>
  <si>
    <r>
      <rPr>
        <b/>
        <sz val="8"/>
        <color theme="1"/>
        <rFont val="Tahoma"/>
        <family val="2"/>
      </rPr>
      <t xml:space="preserve">Reporte Jurídica: </t>
    </r>
    <r>
      <rPr>
        <sz val="8"/>
        <color theme="1"/>
        <rFont val="Tahoma"/>
        <family val="2"/>
      </rPr>
      <t xml:space="preserve">Durante el cuatrimestre se incluyó en las minutas contractuales la obligación especifica en el marco de la política integral de transparencia.
</t>
    </r>
    <r>
      <rPr>
        <b/>
        <sz val="8"/>
        <color theme="1"/>
        <rFont val="Tahoma"/>
        <family val="2"/>
      </rPr>
      <t xml:space="preserve">Análisis OCI: </t>
    </r>
    <r>
      <rPr>
        <sz val="8"/>
        <color theme="1"/>
        <rFont val="Tahoma"/>
        <family val="2"/>
      </rPr>
      <t xml:space="preserve">Se remite por parte del área una muestra de (10) minutas en las que se observa la inclusión de la cláusula </t>
    </r>
    <r>
      <rPr>
        <i/>
        <sz val="8"/>
        <color theme="1"/>
        <rFont val="Tahoma"/>
        <family val="2"/>
      </rPr>
      <t>"Compromiso de integridad y cláusula anticorrupción"</t>
    </r>
    <r>
      <rPr>
        <sz val="8"/>
        <color theme="1"/>
        <rFont val="Tahoma"/>
        <family val="2"/>
      </rPr>
      <t xml:space="preserve">; sin embargo, para los seguimientos futuros, el área deberá remitir la relación de contratos suscritos, de manera que el equipo de la Oficina de Control Interno sea el que adelante la muestra que considere pertinente para evaluar el cumplimiento efectivo de las actividades formuladas. Teniendo en cuenta lo anterior, se califica la acción </t>
    </r>
    <r>
      <rPr>
        <b/>
        <sz val="8"/>
        <color theme="1"/>
        <rFont val="Tahoma"/>
        <family val="2"/>
      </rPr>
      <t>"En Proceso"</t>
    </r>
    <r>
      <rPr>
        <sz val="8"/>
        <color theme="1"/>
        <rFont val="Tahoma"/>
        <family val="2"/>
      </rPr>
      <t xml:space="preserve">. </t>
    </r>
  </si>
  <si>
    <t>Se anexan minutas de condiciones contractuales suscritas entre Canal Capital y varios  contratistas, personas naturales y jurídicas suscritas durante el período de mayo a agosto de 2024. donde se puede observar la inclusión de un enlace con la Política de Transparencia de la Entidad y la mención a la misma dentro de la Cláusula denominada COMPROMISO DE INTEGRIDAD Y CLÁUSULA ANTICORRUPCIÓN.</t>
  </si>
  <si>
    <r>
      <rPr>
        <b/>
        <sz val="8"/>
        <color theme="1"/>
        <rFont val="Tahoma"/>
        <family val="2"/>
      </rPr>
      <t xml:space="preserve">Reporte Jurídica: </t>
    </r>
    <r>
      <rPr>
        <sz val="8"/>
        <color theme="1"/>
        <rFont val="Tahoma"/>
        <family val="2"/>
      </rPr>
      <t xml:space="preserve">En las minutas contractuales tanto de las personas naturales como jurídicas, en la cláusula denominada "COMPROMISO DE INTEGRIDAD Y CLÁUSULA ANTICORRUPCION" se hace mención a la Política de Transparencia e igualmente, se incluyó un enlace que contiene la Política Integral de Transparencia, Acceso de la información, Lucha contra la corrupción y gestión antisoborno" de la Entidad. 
</t>
    </r>
    <r>
      <rPr>
        <b/>
        <sz val="8"/>
        <color theme="1"/>
        <rFont val="Tahoma"/>
        <family val="2"/>
      </rPr>
      <t xml:space="preserve">Análisis OCI: </t>
    </r>
    <r>
      <rPr>
        <sz val="8"/>
        <color theme="1"/>
        <rFont val="Tahoma"/>
        <family val="2"/>
      </rPr>
      <t xml:space="preserve">Se remite por parte del área una muestra de (11) minutas en las que se observa la inclusión de la cláusula </t>
    </r>
    <r>
      <rPr>
        <i/>
        <sz val="8"/>
        <color theme="1"/>
        <rFont val="Tahoma"/>
        <family val="2"/>
      </rPr>
      <t>"Compromiso de integridad y cláusula anticorrupción"</t>
    </r>
    <r>
      <rPr>
        <sz val="8"/>
        <color theme="1"/>
        <rFont val="Tahoma"/>
        <family val="2"/>
      </rPr>
      <t xml:space="preserve">; sin embargo, para los seguimientos futuros, el área deberá remitir la relación de contratos suscritos, de manera que el equipo de la Oficina de Control Interno sea el que adelante la muestra que considere pertinente para evaluar el cumplimiento efectivo de las actividades formuladas. Teniendo en cuenta lo anterior, se califica la acción </t>
    </r>
    <r>
      <rPr>
        <b/>
        <sz val="8"/>
        <color theme="1"/>
        <rFont val="Tahoma"/>
        <family val="2"/>
      </rPr>
      <t>"En Proceso"</t>
    </r>
    <r>
      <rPr>
        <sz val="8"/>
        <color theme="1"/>
        <rFont val="Tahoma"/>
        <family val="2"/>
      </rPr>
      <t xml:space="preserve">. </t>
    </r>
  </si>
  <si>
    <t>Suministrar a los socios de negocios contractuales persona natural la política integral de transparencia, una vez perfeccionado el contrato.
Nota: aplica únicamente para personas naturales con las cuales Canal Capital tuviese algún tipo vínculo que le permitiese desarrollar su misionalidad, en razón de lo cual, serían todas las personas naturales con las cuales se suscribiese contratos.</t>
  </si>
  <si>
    <r>
      <t xml:space="preserve">Reporte Planeación: </t>
    </r>
    <r>
      <rPr>
        <sz val="8"/>
        <color theme="1"/>
        <rFont val="Tahoma"/>
        <family val="2"/>
      </rPr>
      <t xml:space="preserve">Desde el rol de planeación respecto a esta actividad no se tienen avances dentro del periodo de seguimiento, esto se llevará a cabo a partir del tercer cuatrimestre del año.
</t>
    </r>
    <r>
      <rPr>
        <b/>
        <sz val="8"/>
        <color theme="1"/>
        <rFont val="Tahoma"/>
        <family val="2"/>
      </rPr>
      <t xml:space="preserve">Reporte Sistemas:  </t>
    </r>
    <r>
      <rPr>
        <sz val="8"/>
        <color theme="1"/>
        <rFont val="Tahoma"/>
        <family val="2"/>
      </rPr>
      <t xml:space="preserve">Para esta actividad se participó en mesas de trabajo con el IDECA de CATASTRO para la revisión y actualización de los set de datos que actualmente se encuentran publicados en el portal de datos abiertos.
</t>
    </r>
    <r>
      <rPr>
        <b/>
        <sz val="8"/>
        <color theme="1"/>
        <rFont val="Tahoma"/>
        <family val="2"/>
      </rPr>
      <t xml:space="preserve">Análisis OCI: </t>
    </r>
    <r>
      <rPr>
        <sz val="8"/>
        <color theme="1"/>
        <rFont val="Tahoma"/>
        <family val="2"/>
      </rPr>
      <t>Se remite como soportes</t>
    </r>
    <r>
      <rPr>
        <b/>
        <sz val="8"/>
        <color theme="1"/>
        <rFont val="Tahoma"/>
        <family val="2"/>
      </rPr>
      <t xml:space="preserve"> </t>
    </r>
    <r>
      <rPr>
        <sz val="8"/>
        <color theme="1"/>
        <rFont val="Tahoma"/>
        <family val="2"/>
      </rPr>
      <t xml:space="preserve">las citaciones a tres reuniones realizadas durante los meses de mayo y junio por la plataforma Teams donde participó catastro de Bogotá, el área de Sismas y el área Digital, la reuniones se denominaron "Depuración datos publicados Canal Capital", teniendo en cuenta que de conformidad con lo propuesto en las reuniones se debe incluir al área de Planeación para que sean parte del ejercicio de revisión de activos de información se califica la acción como </t>
    </r>
    <r>
      <rPr>
        <b/>
        <sz val="8"/>
        <color theme="1"/>
        <rFont val="Tahoma"/>
        <family val="2"/>
      </rPr>
      <t>"En Proceso"</t>
    </r>
    <r>
      <rPr>
        <sz val="8"/>
        <color theme="1"/>
        <rFont val="Tahoma"/>
        <family val="2"/>
      </rPr>
      <t xml:space="preserve">. </t>
    </r>
  </si>
  <si>
    <r>
      <t xml:space="preserve">Reporte Digital:  </t>
    </r>
    <r>
      <rPr>
        <sz val="8"/>
        <color theme="1"/>
        <rFont val="Tahoma"/>
        <family val="2"/>
      </rPr>
      <t xml:space="preserve">Durante el cuatrimestre se realizaron los reportes de los meses correspondientes a mayo, junio, julio y agosto de 2024.
</t>
    </r>
    <r>
      <rPr>
        <b/>
        <sz val="8"/>
        <color theme="1"/>
        <rFont val="Tahoma"/>
        <family val="2"/>
      </rPr>
      <t xml:space="preserve">Análisis OCI: </t>
    </r>
    <r>
      <rPr>
        <sz val="8"/>
        <color theme="1"/>
        <rFont val="Tahoma"/>
        <family val="2"/>
      </rPr>
      <t xml:space="preserve">Se adelanta la verificación de los soportes remitidos, observando la consolidación del reporte de usabilidad de datos abiertos correspondiente al periodo de mayo a agosto; sin embargo, los reportes no cuentan con fecha de elaboración. Teniendo en cuenta lo anterior, se califica la acción </t>
    </r>
    <r>
      <rPr>
        <b/>
        <sz val="8"/>
        <color theme="1"/>
        <rFont val="Tahoma"/>
        <family val="2"/>
      </rPr>
      <t>"En Proceso"</t>
    </r>
    <r>
      <rPr>
        <sz val="8"/>
        <color theme="1"/>
        <rFont val="Tahoma"/>
        <family val="2"/>
      </rPr>
      <t xml:space="preserve"> y se recomienda al área modificar el formato incluyendo la fecha de elaboración para los próximos reportes. </t>
    </r>
  </si>
  <si>
    <r>
      <t xml:space="preserve">Reporte Planeación: </t>
    </r>
    <r>
      <rPr>
        <sz val="8"/>
        <color theme="1"/>
        <rFont val="Tahoma"/>
        <family val="2"/>
      </rPr>
      <t xml:space="preserve">Se actualizó el tipo de trámite en SUIT, se pasó de administrativo a tecnológico teniendo en cuenta las indicaciones de función pública. Se hizo previo al reporte del 2° monitoreo.
</t>
    </r>
    <r>
      <rPr>
        <b/>
        <sz val="8"/>
        <color theme="1"/>
        <rFont val="Tahoma"/>
        <family val="2"/>
      </rPr>
      <t xml:space="preserve">
Reporte S. Ciudadano: </t>
    </r>
    <r>
      <rPr>
        <sz val="8"/>
        <color theme="1"/>
        <rFont val="Tahoma"/>
        <family val="2"/>
      </rPr>
      <t>Se realizó la revisión del OPA registrado en el SUIT en julio.</t>
    </r>
    <r>
      <rPr>
        <b/>
        <sz val="8"/>
        <color theme="1"/>
        <rFont val="Tahoma"/>
        <family val="2"/>
      </rPr>
      <t xml:space="preserve">
Análisis OCI: </t>
    </r>
    <r>
      <rPr>
        <sz val="8"/>
        <color theme="1"/>
        <rFont val="Tahoma"/>
        <family val="2"/>
      </rPr>
      <t>Se adelanta la revisión de los soportes remitidos, observando la actualización del OPA en el SIUT con fecha del 8 de julio de 2024; de igual manera, se remiten soportes del seguimiento efectuado el 16 de agosto de 2024 a la estrategia de racionalización formulada en el marco del OPA en la plataforma. Teniendo en cuenta lo anterior, así como la fecha de finalización de la actividad formulada se califica la acción</t>
    </r>
    <r>
      <rPr>
        <b/>
        <sz val="8"/>
        <color theme="1"/>
        <rFont val="Tahoma"/>
        <family val="2"/>
      </rPr>
      <t xml:space="preserve"> "En Proceso". </t>
    </r>
  </si>
  <si>
    <r>
      <t xml:space="preserve">Reporte G. Documental: </t>
    </r>
    <r>
      <rPr>
        <sz val="8"/>
        <color theme="1"/>
        <rFont val="Tahoma"/>
        <family val="2"/>
      </rPr>
      <t>Registro de activos de información: No se tiene ningún avance al respecto ya que las reuniones con sistemas se iban a llevar a cabo en el mes de Mayo, para ese momento, estábamos solamente dos apoyos de Gestión Documental, por lo que no se pudo continuar con dicha actividad.</t>
    </r>
    <r>
      <rPr>
        <b/>
        <sz val="8"/>
        <color theme="1"/>
        <rFont val="Tahoma"/>
        <family val="2"/>
      </rPr>
      <t xml:space="preserve">
Reporte Sistemas: </t>
    </r>
    <r>
      <rPr>
        <sz val="8"/>
        <color theme="1"/>
        <rFont val="Tahoma"/>
        <family val="2"/>
      </rPr>
      <t>*Se proyecto y envió a los Directivos Memorando interno con Rad. 541 del 05.07.2024 con asunto: Designación de enlaces para la actualización del inventario de activos de información 2024. *Se realizaron mesas de trabajo con las áreas para el proceso de actualización de los activos de información del 2024. Cuando se finalicen las actividades de actualización, los activos serán consolidados y publicados en el botón de transparencia, esta actividad se encuentra planeada para el mes de noviembre.</t>
    </r>
    <r>
      <rPr>
        <b/>
        <sz val="8"/>
        <color theme="1"/>
        <rFont val="Tahoma"/>
        <family val="2"/>
      </rPr>
      <t xml:space="preserve">
Análisis OCI: </t>
    </r>
    <r>
      <rPr>
        <sz val="8"/>
        <color theme="1"/>
        <rFont val="Tahoma"/>
        <family val="2"/>
      </rPr>
      <t xml:space="preserve">Se adelanta la revisión de los soportes remitidos por el área de Sistemas, dentro de los cuales se observa el Memorando mediante el cual se solicitan los enlaces para las mesas de trabajo que conlleven a la actualización del documento programado; sin embargo, no se remiten las actas de reunión que permitan evidenciar la ejecución de las mesas citadas, así como compromisos u otros que se hayan establecido. Teniendo en cuenta lo anterior, se califica la acción </t>
    </r>
    <r>
      <rPr>
        <b/>
        <sz val="8"/>
        <color theme="1"/>
        <rFont val="Tahoma"/>
        <family val="2"/>
      </rPr>
      <t>"En Proceso"</t>
    </r>
    <r>
      <rPr>
        <sz val="8"/>
        <color theme="1"/>
        <rFont val="Tahoma"/>
        <family val="2"/>
      </rPr>
      <t xml:space="preserve">, y, se recomienda coordinar las actividades entre las áreas responsables con el fin de dar cumplimiento a lo indicado en el plan, así mismo, se requiere que se adelante la remisión de las actas de reunión o documentos equivalentes en los que se pueda evidenciar la realización de las reuniones reportadas. </t>
    </r>
  </si>
  <si>
    <r>
      <t xml:space="preserve">Reporte G. Documental: </t>
    </r>
    <r>
      <rPr>
        <sz val="8"/>
        <color theme="1"/>
        <rFont val="Tahoma"/>
        <family val="2"/>
      </rPr>
      <t xml:space="preserve">Tablas de retención actualizadas y publicadas: En el último reporte se remitieron los avances respecto a los avances en cuanto a la actualización de las tablas, se remitieron a corte de 30 de abril, a la fecha no se ha tenido avance al respecto.
</t>
    </r>
    <r>
      <rPr>
        <b/>
        <sz val="8"/>
        <color theme="1"/>
        <rFont val="Tahoma"/>
        <family val="2"/>
      </rPr>
      <t xml:space="preserve">Análisis OCI: </t>
    </r>
    <r>
      <rPr>
        <sz val="8"/>
        <color theme="1"/>
        <rFont val="Tahoma"/>
        <family val="2"/>
      </rPr>
      <t xml:space="preserve">Teniendo en cuenta el reporte adelantado se indica al área que es importante realizar la revisión del informe entregado mediante Memorando 525 del 3 de julio de 2024 y publicado en el botón de transparencia de Capital: https://imagenes.canalcapital.gov.co/assets/public/media/file/file/20240627_INFORME%20DE%20AUDITORIA%20FINAL_PROCESO_AUDG.DOCUMENTAL.pdf. Lo anterior, con el fin de que se adelanten los ajustes y avances respectivos para dar cumplimiento a la actividad formulada. Dado lo mencionado, se mantiene la calificación </t>
    </r>
    <r>
      <rPr>
        <b/>
        <sz val="8"/>
        <color theme="1"/>
        <rFont val="Tahoma"/>
        <family val="2"/>
      </rPr>
      <t>"En Proceso"</t>
    </r>
    <r>
      <rPr>
        <sz val="8"/>
        <color theme="1"/>
        <rFont val="Tahoma"/>
        <family val="2"/>
      </rPr>
      <t xml:space="preserve"> sin avance adicional de ejecución. </t>
    </r>
  </si>
  <si>
    <r>
      <t>Reporte Planeación:</t>
    </r>
    <r>
      <rPr>
        <sz val="8"/>
        <color theme="1"/>
        <rFont val="Tahoma"/>
        <family val="2"/>
      </rPr>
      <t xml:space="preserve"> Se presentaron retrasos en el desarrollo de realización de la actividad debido a cambios dentro del equipo de trabajo de planeación, esta acción se subsanará en el tercer cuatrimestre del año.
</t>
    </r>
    <r>
      <rPr>
        <b/>
        <sz val="8"/>
        <color theme="1"/>
        <rFont val="Tahoma"/>
        <family val="2"/>
      </rPr>
      <t xml:space="preserve">Reporte Digital: </t>
    </r>
    <r>
      <rPr>
        <sz val="8"/>
        <color theme="1"/>
        <rFont val="Tahoma"/>
        <family val="2"/>
      </rPr>
      <t>En lo corrido del cuatrimestre, desde el área de planeación no han remitido el documento ni solicitado la creación de piezas para dar cumplimiento a esta acción.</t>
    </r>
    <r>
      <rPr>
        <b/>
        <sz val="8"/>
        <color theme="1"/>
        <rFont val="Tahoma"/>
        <family val="2"/>
      </rPr>
      <t xml:space="preserve">
Análisis OCI: </t>
    </r>
    <r>
      <rPr>
        <sz val="8"/>
        <color theme="1"/>
        <rFont val="Tahoma"/>
        <family val="2"/>
      </rPr>
      <t>Teniendo en cuenta el reporte del área, y, dada la fecha de terminación formulada se mantiene la acción</t>
    </r>
    <r>
      <rPr>
        <b/>
        <sz val="8"/>
        <color theme="1"/>
        <rFont val="Tahoma"/>
        <family val="2"/>
      </rPr>
      <t xml:space="preserve"> "En Proceso"</t>
    </r>
    <r>
      <rPr>
        <sz val="8"/>
        <color theme="1"/>
        <rFont val="Tahoma"/>
        <family val="2"/>
      </rPr>
      <t xml:space="preserve"> sin avance adicional. Se recomienda a las áreas coordinar la ejecución de las actividades con el fin de dar cabal cumplimiento a lo programado en lo restante de la presente vigencia. </t>
    </r>
  </si>
  <si>
    <r>
      <t xml:space="preserve">Reporte Planeación: </t>
    </r>
    <r>
      <rPr>
        <sz val="8"/>
        <color theme="1"/>
        <rFont val="Tahoma"/>
        <family val="2"/>
      </rPr>
      <t xml:space="preserve">Se presentaron retrasos en el desarrollo de realización de la actividad debido a cambios dentro del equipo de trabajo de planeación, esta acción se subsanará en el tercer cuatrimestre del año.
</t>
    </r>
    <r>
      <rPr>
        <b/>
        <sz val="8"/>
        <color theme="1"/>
        <rFont val="Tahoma"/>
        <family val="2"/>
      </rPr>
      <t xml:space="preserve">Análisis OCI: </t>
    </r>
    <r>
      <rPr>
        <sz val="8"/>
        <color theme="1"/>
        <rFont val="Tahoma"/>
        <family val="2"/>
      </rPr>
      <t xml:space="preserve"> Teniendo en cuenta el reporte del área, y, dada la fecha de terminación formulada se mantiene la acción </t>
    </r>
    <r>
      <rPr>
        <b/>
        <sz val="8"/>
        <color theme="1"/>
        <rFont val="Tahoma"/>
        <family val="2"/>
      </rPr>
      <t>"En Proceso"</t>
    </r>
    <r>
      <rPr>
        <sz val="8"/>
        <color theme="1"/>
        <rFont val="Tahoma"/>
        <family val="2"/>
      </rPr>
      <t xml:space="preserve"> sin avance adicional. Se recomienda al área dar cabal cumplimiento a lo programado en lo restante de la presente vigencia. </t>
    </r>
  </si>
  <si>
    <r>
      <t xml:space="preserve">Reporte S. Ciudadano: </t>
    </r>
    <r>
      <rPr>
        <sz val="8"/>
        <color theme="1"/>
        <rFont val="Tahoma"/>
        <family val="2"/>
      </rPr>
      <t xml:space="preserve">Se realizó monitoreo el 16 de agosto.
</t>
    </r>
    <r>
      <rPr>
        <b/>
        <sz val="8"/>
        <color theme="1"/>
        <rFont val="Tahoma"/>
        <family val="2"/>
      </rPr>
      <t xml:space="preserve">Reporte Planeación: </t>
    </r>
    <r>
      <rPr>
        <sz val="8"/>
        <color theme="1"/>
        <rFont val="Tahoma"/>
        <family val="2"/>
      </rPr>
      <t xml:space="preserve">Para adelantar esta actividad, se realizó el ingreso al Sistema Único de Información y Trámites - SUIT de la Función Pública, junto con la Auxiliar de Atención al Ciudadano, donde se realizó el segundo ejercicio de monitoreo en la vigencia desde el rol asignado a Planeación, se validó la información registrada en los siguientes aspectos:  plan de trabajo - implementación de la mejora - actualizó el trámite en el SUIT - la socialización de la mejora - los beneficios de la mejora y mecanismos para medir los beneficios.
</t>
    </r>
    <r>
      <rPr>
        <b/>
        <sz val="8"/>
        <color theme="1"/>
        <rFont val="Tahoma"/>
        <family val="2"/>
      </rPr>
      <t xml:space="preserve">Análisis OCI: </t>
    </r>
    <r>
      <rPr>
        <sz val="8"/>
        <color theme="1"/>
        <rFont val="Tahoma"/>
        <family val="2"/>
      </rPr>
      <t xml:space="preserve">Se adelanta la verificación de los soportes remitidos por las áreas, dentro de los cuales se encuentra el acta de seguimiento del 16 de agosto de 2024, así como el documento consolidado arrojado por la plataforma SUIT. Teniendo en cuenta lo formulado, se han adelantado (2 de 3) seguimientos, por lo que la acción se califica </t>
    </r>
    <r>
      <rPr>
        <b/>
        <sz val="8"/>
        <color theme="1"/>
        <rFont val="Tahoma"/>
        <family val="2"/>
      </rPr>
      <t>"En Proceso"</t>
    </r>
    <r>
      <rPr>
        <sz val="8"/>
        <color theme="1"/>
        <rFont val="Tahoma"/>
        <family val="2"/>
      </rPr>
      <t>. Frente a las acciones adelantadas por el equipo de planeación, es importante tener en cuenta, que el ejercicio de monitoreo se desarrolla en el marco de las actividades de segunda línea.</t>
    </r>
  </si>
  <si>
    <r>
      <t xml:space="preserve">Reporte R. Humanos: </t>
    </r>
    <r>
      <rPr>
        <sz val="8"/>
        <color theme="1"/>
        <rFont val="Tahoma"/>
        <family val="2"/>
      </rPr>
      <t xml:space="preserve">Para esta actividad, se adelantó una capacitación en lengua de señas, solicitada y orientada por la Asociación Departamental de Sordos de Boyacá, el día 29 de abril del presente año. Se hizo una invitación masiva a la entidad, especialmente a quienes están relacionados con la atención a la ciudadanía. Adicionalmente, se realizó una cualificación en servicio a la ciudadanía en lenguaje claro e incluyente, abordando el lenguaje para personas con discapacidad, el día 9 de mayo del presente año.
</t>
    </r>
    <r>
      <rPr>
        <b/>
        <sz val="8"/>
        <color theme="1"/>
        <rFont val="Tahoma"/>
        <family val="2"/>
      </rPr>
      <t xml:space="preserve">Análisis OCI: </t>
    </r>
    <r>
      <rPr>
        <sz val="8"/>
        <color theme="1"/>
        <rFont val="Tahoma"/>
        <family val="2"/>
      </rPr>
      <t xml:space="preserve">Revisados los soportes mencionados se observan los pantallazos de asistencia y listado de asistencia a las jornadas mencionadas, las cuales se adelantaron durante abril y mayo de 2024 orientada al lenguaje de señas y lenguaje claro e incluyente. Teniendo en cuenta lo formulado, así como la fecha de terminación de la actividad se califica la acción como </t>
    </r>
    <r>
      <rPr>
        <b/>
        <sz val="8"/>
        <color theme="1"/>
        <rFont val="Tahoma"/>
        <family val="2"/>
      </rPr>
      <t>"Terminada"</t>
    </r>
    <r>
      <rPr>
        <sz val="8"/>
        <color theme="1"/>
        <rFont val="Tahoma"/>
        <family val="2"/>
      </rPr>
      <t xml:space="preserve">, y, se recomienda al área tener en cuenta que el cargue de los soportes generados debe corresponder al periodo objeto de evaluación. </t>
    </r>
  </si>
  <si>
    <r>
      <rPr>
        <b/>
        <sz val="8"/>
        <color theme="1"/>
        <rFont val="Tahoma"/>
        <family val="2"/>
      </rPr>
      <t xml:space="preserve">Reporte R. Humanos: </t>
    </r>
    <r>
      <rPr>
        <sz val="8"/>
        <color theme="1"/>
        <rFont val="Tahoma"/>
        <family val="2"/>
      </rPr>
      <t>Se llevaron a cabo un total de cuatro (4) cualificaciones en atención a la ciudadanía, una (1) capacitaciones en Lenguaje Claro, una (1) capacitación en Transparencia y Ética Pública, una (1) capacitación en lengua de señas y una (1) capacitación sobre la política pública LGBTI. En total, se realizaron ocho (8) capacitaciones, superando el requisito inicial de dos (2) capacitaciones para dar por concluida la acción.</t>
    </r>
    <r>
      <rPr>
        <b/>
        <sz val="8"/>
        <color theme="1"/>
        <rFont val="Tahoma"/>
        <family val="2"/>
      </rPr>
      <t xml:space="preserve">
Análisis OCI: </t>
    </r>
    <r>
      <rPr>
        <sz val="8"/>
        <color theme="1"/>
        <rFont val="Tahoma"/>
        <family val="2"/>
      </rPr>
      <t xml:space="preserve">Adelantada la verificación de los soportes remitidos correspondientes al periodo de seguimiento (1 de mayo al 31 de agosto de 2024) se adelantaron jornadas durante mayo de 2024 respecto a transparencia, acceso a la información, comunicación asertiva y política publica LGBTI. Teniendo en cuenta la fecha de terminación, se califica la acción </t>
    </r>
    <r>
      <rPr>
        <b/>
        <sz val="8"/>
        <color theme="1"/>
        <rFont val="Tahoma"/>
        <family val="2"/>
      </rPr>
      <t>"Terminada"</t>
    </r>
    <r>
      <rPr>
        <sz val="8"/>
        <color theme="1"/>
        <rFont val="Tahoma"/>
        <family val="2"/>
      </rPr>
      <t xml:space="preserve">, y,  se recomienda al área tener en cuenta que el cargue de los soportes generados debe corresponder al periodo objeto de evaluación. </t>
    </r>
  </si>
  <si>
    <r>
      <t xml:space="preserve">Reporte G. Documental: </t>
    </r>
    <r>
      <rPr>
        <sz val="8"/>
        <color theme="1"/>
        <rFont val="Tahoma"/>
        <family val="2"/>
      </rPr>
      <t>Registro de activos de información: No se tiene ningún avance al respecto ya que las reuniones con sistemas se iban a llevar a cabo en el mes de Mayo, para ese momento, estábamos solamente dos apoyos de Gestión Documental, por lo que no se pudo continuar con dicha actividad.</t>
    </r>
    <r>
      <rPr>
        <b/>
        <sz val="8"/>
        <color theme="1"/>
        <rFont val="Tahoma"/>
        <family val="2"/>
      </rPr>
      <t xml:space="preserve">
Reporte Sistemas: </t>
    </r>
    <r>
      <rPr>
        <sz val="8"/>
        <color theme="1"/>
        <rFont val="Tahoma"/>
        <family val="2"/>
      </rPr>
      <t>* Se proyecto y envió a los Directivos Memorando interno con Rad. 541 del 05.07.2024 con asunto: Designación de enlaces para la actualización del inventario de activos de información 2024. * Se realizaron mesas de trabajo con las áreas para el proceso de actualización de los activos de información del 2024.</t>
    </r>
    <r>
      <rPr>
        <b/>
        <sz val="8"/>
        <color theme="1"/>
        <rFont val="Tahoma"/>
        <family val="2"/>
      </rPr>
      <t xml:space="preserve">
Análisis OCI: </t>
    </r>
    <r>
      <rPr>
        <sz val="8"/>
        <color theme="1"/>
        <rFont val="Tahoma"/>
        <family val="2"/>
      </rPr>
      <t xml:space="preserve">Se adelanta la revisión de los soportes remitidos por el área de Sistemas, dentro de los cuales se observa el Memorando mediante el cual se solicitan los enlaces para las mesas de trabajo que conlleven a la actualización del documento programado; sin embargo, no se remiten las actas de reunión que permitan evidenciar la ejecución de las mesas citadas, así como compromisos u otros que se hayan establecido. Teniendo en cuenta lo anterior, se califica la acción </t>
    </r>
    <r>
      <rPr>
        <b/>
        <sz val="8"/>
        <color theme="1"/>
        <rFont val="Tahoma"/>
        <family val="2"/>
      </rPr>
      <t>"En Proceso"</t>
    </r>
    <r>
      <rPr>
        <sz val="8"/>
        <color theme="1"/>
        <rFont val="Tahoma"/>
        <family val="2"/>
      </rPr>
      <t xml:space="preserve">, y, se recomienda una mayor articulación entre las diferentes áreas responsables frente a las actividades con el fin de dar cumplimiento a lo indicado en el plan, así mismo, se requiere que se adelante la remisión de las actas de reunión señaladas en los respectivos reportes.. </t>
    </r>
  </si>
  <si>
    <r>
      <rPr>
        <b/>
        <sz val="8"/>
        <color theme="1"/>
        <rFont val="Tahoma"/>
        <family val="2"/>
      </rPr>
      <t>Reporte Recursos Humano:</t>
    </r>
    <r>
      <rPr>
        <sz val="8"/>
        <color theme="1"/>
        <rFont val="Tahoma"/>
        <family val="2"/>
      </rPr>
      <t xml:space="preserve"> El 3 de mayo de 2024 se ejecutó la capacitación titulada "Transparencia, Acceso a la Información Pública y Ley Anticorrupción," en la cual se enfatizó sobre la Ley 1712 de 2014, abordando su propósito, fundamentos jurídicos y normativos, principios, grupos de valor y consecuencias. Con esta capacitación, se da cumplimiento y por finalizada esta actividad.
</t>
    </r>
    <r>
      <rPr>
        <b/>
        <sz val="8"/>
        <color theme="1"/>
        <rFont val="Tahoma"/>
        <family val="2"/>
      </rPr>
      <t xml:space="preserve">
Análisis OCI: </t>
    </r>
    <r>
      <rPr>
        <sz val="8"/>
        <color theme="1"/>
        <rFont val="Tahoma"/>
        <family val="2"/>
      </rPr>
      <t>Se evidencia que se realizó por parte de la Veeduría Distrital una capacitación en el tema de "Transparencia, Acceso a la Información Pública y Ley Anticorrupción" , donde se incluyó el tema relacionado en el artículo 4 de la Ley 1712 de 2024 a esta capacitación fueron invitados los colaboradores de Capital. Teniendo en cuenta que se cumplió con las actividad propuesta, se califica la acción como</t>
    </r>
    <r>
      <rPr>
        <b/>
        <sz val="8"/>
        <color theme="1"/>
        <rFont val="Tahoma"/>
        <family val="2"/>
      </rPr>
      <t xml:space="preserve"> "Terminada".</t>
    </r>
    <r>
      <rPr>
        <sz val="8"/>
        <color theme="1"/>
        <rFont val="Tahoma"/>
        <family val="2"/>
      </rPr>
      <t xml:space="preserve"> Se recomienda revisar y mejorar la redacción de las actividades propuestas teniendo en cuenta que desde Recursos Humanos No se "llevan a cabo las capacitaciones", se puede enfocar la redacción a la "Gestionar con las entidades Distritales y Nacionales capacitaciones..."  e incluir la gestión que se realiza para convocar a los colaboradores de la entidad.</t>
    </r>
  </si>
  <si>
    <r>
      <rPr>
        <b/>
        <sz val="8"/>
        <color theme="1"/>
        <rFont val="Tahoma"/>
        <family val="2"/>
      </rPr>
      <t>Reporte Recursos Humano:</t>
    </r>
    <r>
      <rPr>
        <sz val="8"/>
        <color theme="1"/>
        <rFont val="Tahoma"/>
        <family val="2"/>
      </rPr>
      <t xml:space="preserve"> El 20 de marzo del presente año, se participó en una capacitación orientada por Función Pública, enfocada en la apropiación del Código de Integridad y la caja de herramientas para implementar estrategias al interior de las entidades. Esta capacitación contó principalmente con la participación de los gestores de integridad y parte del equipo de Recursos Humanos.
El 3 de mayo, la Veeduría Distrital dictó una capacitación sobre transparencia, lucha contra la corrupción y acceso a la información pública. Posteriormente, el 29 de mayo, la Oficina de Control Interno Disciplinario ofreció una sensibilización a toda la entidad sobre la gestión antisoborno.
Finalmente, el 20 de junio, se llevó a cabo una sensibilización del Código de Integridad, orientada por los gestores de integridad. Con estas actividades, se da por cumplida esta tarea.
</t>
    </r>
    <r>
      <rPr>
        <b/>
        <sz val="8"/>
        <color theme="1"/>
        <rFont val="Tahoma"/>
        <family val="2"/>
      </rPr>
      <t xml:space="preserve">
Análisis OCI: </t>
    </r>
    <r>
      <rPr>
        <sz val="8"/>
        <color theme="1"/>
        <rFont val="Tahoma"/>
        <family val="2"/>
      </rPr>
      <t>Se evidencia que se realizó por parte de la Función Pública una capacitación en el tema de código de integridad  a esta capacitación fueron invitados los colaboradores de Capital. Teniendo en cuenta que se cumplió con las actividad propuesta, se califica la acción como</t>
    </r>
    <r>
      <rPr>
        <b/>
        <sz val="8"/>
        <color theme="1"/>
        <rFont val="Tahoma"/>
        <family val="2"/>
      </rPr>
      <t xml:space="preserve"> "Terminada".</t>
    </r>
    <r>
      <rPr>
        <sz val="8"/>
        <color theme="1"/>
        <rFont val="Tahoma"/>
        <family val="2"/>
      </rPr>
      <t xml:space="preserve"> Se recomienda revisar y mejorar la redacción de las actividades propuestas teniendo en cuenta que desde Recursos Humanos No se "llevan a cabo las capacitaciones", se puede enfocar la redacción a la "Gestionar con las entidades Distritales y Nacionales capacitaciones..."  e incluir la gestión que se realiza para convocar a los colaboradores de la entidad.</t>
    </r>
  </si>
  <si>
    <r>
      <rPr>
        <b/>
        <sz val="8"/>
        <color theme="1"/>
        <rFont val="Tahoma"/>
        <family val="2"/>
      </rPr>
      <t>Reporte Recursos Humano:</t>
    </r>
    <r>
      <rPr>
        <sz val="8"/>
        <color theme="1"/>
        <rFont val="Tahoma"/>
        <family val="2"/>
      </rPr>
      <t xml:space="preserve"> El 20 de marzo del presente año, se participó en una capacitación orientada por Función Pública, enfocada en la apropiación del Código de Integridad y la caja de herramientas para implementar estrategias al interior de las entidades. Esta capacitación contó principalmente con la participación de los gestores de integridad y parte del equipo de Recursos Humanos.
El 3 de mayo, la Veeduría Distrital dictó una capacitación sobre transparencia, lucha contra la corrupción y acceso a la información pública. Posteriormente, el 29 de mayo, la Oficina de Control Interno Disciplinario ofreció una sensibilización a toda la entidad sobre la gestión antisoborno.
Finalmente, el 20 de junio, se llevó a cabo una sensibilización del Código de Integridad, orientada por los gestores de integridad. Con estas actividades, se da por cumplida esta tarea..
</t>
    </r>
    <r>
      <rPr>
        <b/>
        <sz val="8"/>
        <color theme="1"/>
        <rFont val="Tahoma"/>
        <family val="2"/>
      </rPr>
      <t xml:space="preserve">
Análisis OCI: </t>
    </r>
    <r>
      <rPr>
        <sz val="8"/>
        <color theme="1"/>
        <rFont val="Tahoma"/>
        <family val="2"/>
      </rPr>
      <t>Se evidencia que se realizó al interior de Capital una capacitación dónde se incluyó el tema de conflicto de interés, así mismo se observó que a través de correo electrónico se remitió una (1) pieza gráfica relacionada con la divulgación de la guía para la gestión de conflicto de intereses de Capital, teniendo en cuenta que se debe realizar la divulgación de otra pieza gráfica se califica la acción como</t>
    </r>
    <r>
      <rPr>
        <b/>
        <sz val="8"/>
        <color theme="1"/>
        <rFont val="Tahoma"/>
        <family val="2"/>
      </rPr>
      <t xml:space="preserve"> "En proceso". </t>
    </r>
    <r>
      <rPr>
        <sz val="8"/>
        <color theme="1"/>
        <rFont val="Tahoma"/>
        <family val="2"/>
      </rPr>
      <t>Se recomienda revisar y mejorar la redacción de las actividades propuestas teniendo en cuenta que desde Recursos Humanos No se "llevan a cabo las capacitaciones", se puede enfocar la redacción a la "Gestionar con las entidades Distritales y Nacionales capacitaciones..."  e incluir la gestión que se realiza para convocar a los colaboradores de la entidad.</t>
    </r>
  </si>
  <si>
    <r>
      <rPr>
        <b/>
        <sz val="8"/>
        <color theme="1"/>
        <rFont val="Tahoma"/>
        <family val="2"/>
      </rPr>
      <t>Reporte Recursos Humano:</t>
    </r>
    <r>
      <rPr>
        <sz val="8"/>
        <color theme="1"/>
        <rFont val="Tahoma"/>
        <family val="2"/>
      </rPr>
      <t xml:space="preserve"> El 25 de mayo del presente año, se sensibilizó a la entidad mediante una capacitación titulada "Transparencia y Gestión Antisoborno." Posteriormente, se realizó otra capacitación titulada "Conflictos de Interés y SARLAFT," orientada por la Oficina de Control Interno Disciplinario, donde se profundizó en los conceptos, se informaron los canales de denuncia para posibles casos y se discutieron las consecuencias de incurrir en esta falta.
Adicionalmente, los días 12 de abril y 31 de julio de 2024, se socializó una pieza gráfica al interior de la entidad, con el objetivo de sensibilizar y llamar a denunciar casos de soborno y recepción de regalos.
</t>
    </r>
    <r>
      <rPr>
        <b/>
        <sz val="8"/>
        <color theme="1"/>
        <rFont val="Tahoma"/>
        <family val="2"/>
      </rPr>
      <t xml:space="preserve">
Análisis OCI: </t>
    </r>
    <r>
      <rPr>
        <sz val="8"/>
        <color theme="1"/>
        <rFont val="Tahoma"/>
        <family val="2"/>
      </rPr>
      <t>Se evidencia que se realizó al interior de Capital una capacitación dónde se incluyó el tema de la prevención de soborno y fraude, así mismo se evidencia que a través del correo electrónico se remitió dos (2) piezas gráficas relacionadas con la Gestión Antisoborno, teniendo en cuenta que se cumplieron con las actividades propuestas se califica la acción como</t>
    </r>
    <r>
      <rPr>
        <b/>
        <sz val="8"/>
        <color theme="1"/>
        <rFont val="Tahoma"/>
        <family val="2"/>
      </rPr>
      <t xml:space="preserve"> "Terminada".  </t>
    </r>
    <r>
      <rPr>
        <sz val="8"/>
        <color theme="1"/>
        <rFont val="Tahoma"/>
        <family val="2"/>
      </rPr>
      <t>Se recomienda revisar y mejorar la redacción de las actividades propuestas teniendo en cuenta que desde Recursos Humanos No se "llevan a cabo las capacitaciones", se puede enfocar la redacción a la "Gestionar con las entidades Distritales y Nacionales capacitaciones..."  e incluir la gestión que se realiza para convocar a los colaboradores de la entidad.</t>
    </r>
  </si>
  <si>
    <r>
      <t xml:space="preserve">Reporte S. Ciudadano: </t>
    </r>
    <r>
      <rPr>
        <sz val="8"/>
        <color theme="1"/>
        <rFont val="Tahoma"/>
        <family val="2"/>
      </rPr>
      <t xml:space="preserve">Se han publicado y socializado los informes de PQRS de abril a julio.
</t>
    </r>
    <r>
      <rPr>
        <b/>
        <sz val="8"/>
        <color theme="1"/>
        <rFont val="Tahoma"/>
        <family val="2"/>
      </rPr>
      <t xml:space="preserve">Análisis OCI: </t>
    </r>
    <r>
      <rPr>
        <sz val="8"/>
        <color theme="1"/>
        <rFont val="Tahoma"/>
        <family val="2"/>
      </rPr>
      <t>Se observan</t>
    </r>
    <r>
      <rPr>
        <b/>
        <sz val="8"/>
        <color theme="1"/>
        <rFont val="Tahoma"/>
        <family val="2"/>
      </rPr>
      <t xml:space="preserve"> </t>
    </r>
    <r>
      <rPr>
        <sz val="8"/>
        <color theme="1"/>
        <rFont val="Tahoma"/>
        <family val="2"/>
      </rPr>
      <t xml:space="preserve">los soportes de socialización de los informes mensuales de PQRS por parte de la Oficina de Servicio al Ciudadano vía correo electrónico, de igual manera, se evidencia la publicación de los informes en el botón de transparencia de la entidad, de conformidad con lo formulado. Teniendo en cuenta lo anterior, se califica la acción </t>
    </r>
    <r>
      <rPr>
        <b/>
        <sz val="8"/>
        <color theme="1"/>
        <rFont val="Tahoma"/>
        <family val="2"/>
      </rPr>
      <t>"En Proceso"</t>
    </r>
    <r>
      <rPr>
        <sz val="8"/>
        <color theme="1"/>
        <rFont val="Tahoma"/>
        <family val="2"/>
      </rPr>
      <t xml:space="preserve">. </t>
    </r>
  </si>
  <si>
    <r>
      <t xml:space="preserve">Reporte Jurídica: </t>
    </r>
    <r>
      <rPr>
        <sz val="8"/>
        <rFont val="Tahoma"/>
        <family val="2"/>
      </rPr>
      <t xml:space="preserve">No se adelantaron  actividades relacionadas  durante el segundo  cuatrimestre del año. 
</t>
    </r>
    <r>
      <rPr>
        <b/>
        <sz val="8"/>
        <rFont val="Tahoma"/>
        <family val="2"/>
      </rPr>
      <t>Reporte Recursos Humanos:</t>
    </r>
    <r>
      <rPr>
        <sz val="8"/>
        <rFont val="Tahoma"/>
        <family val="2"/>
      </rPr>
      <t xml:space="preserve"> El 25 de mayo del presente año, se sensibilizó a la entidad mediante una capacitación titulada "Transparencia y Gestión Antisoborno." Posteriormente, se realizó otra capacitación titulada "Conflictos de Interés y SARLAFT," orientada por la Oficina de Control Interno Disciplinario, donde se profundizó en los conceptos, se informaron los canales de denuncia para posibles casos y se discutieron las consecuencias de incurrir en esta falta. Adicionalmente, los días 12 de abril y 31 de julio de 2024, se socializó una pieza gráfica al interior de la entidad, con el objetivo de sensibilizar y llamar a denunciar casos de soborno y recepción de regalos.
</t>
    </r>
    <r>
      <rPr>
        <b/>
        <sz val="8"/>
        <rFont val="Tahoma"/>
        <family val="2"/>
      </rPr>
      <t>Reporte Comunicaciones:</t>
    </r>
    <r>
      <rPr>
        <sz val="8"/>
        <rFont val="Tahoma"/>
        <family val="2"/>
      </rPr>
      <t xml:space="preserve"> No se ha recibido solicitud del área Jurídica.
</t>
    </r>
    <r>
      <rPr>
        <b/>
        <sz val="8"/>
        <rFont val="Tahoma"/>
        <family val="2"/>
      </rPr>
      <t>Análisis OCI:</t>
    </r>
    <r>
      <rPr>
        <sz val="8"/>
        <rFont val="Tahoma"/>
        <family val="2"/>
      </rPr>
      <t xml:space="preserve"> Teniendo en cuenta el reporte del área Jurídica, respecto las actividades formuladas, se califica la acción </t>
    </r>
    <r>
      <rPr>
        <b/>
        <sz val="8"/>
        <rFont val="Tahoma"/>
        <family val="2"/>
      </rPr>
      <t>"Sin Iniciar".</t>
    </r>
    <r>
      <rPr>
        <sz val="8"/>
        <rFont val="Tahoma"/>
        <family val="2"/>
      </rPr>
      <t xml:space="preserve"> 
Si bien el área de Recursos Humanos indica que se realizaron las capacitaciones sobre "Transparencia y Gestión Antisoborno" y "Conflictos de Interés y SARLAFT, no se remiten los soportes que permitan evidenciar que durante las jornadas se abordaron los temas de</t>
    </r>
    <r>
      <rPr>
        <i/>
        <sz val="8"/>
        <rFont val="Tahoma"/>
        <family val="2"/>
      </rPr>
      <t xml:space="preserve"> "recepción de regalos u hospitalidad, dádivas u otro similares que puedan afectar la normal prestación de la oferta institucional, para conseguir acelerar algún trámite administrativo, obtener un permiso o un servicio, evitar un abuso de poder o entorpecer la actividad de la función administrativa", </t>
    </r>
    <r>
      <rPr>
        <sz val="8"/>
        <rFont val="Tahoma"/>
        <family val="2"/>
      </rPr>
      <t>Se recomienda a las tres áreas coordinar la realización de la actividad propuesta, puesto que, desde Juridica se puede liderar la capacitación y Talento Humano (convocar, registrar, evaluar la capacitación) y Comunicaciones (realizar la comunicación masiva) como se propone en la acción.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</si>
</sst>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color theme="1"/>
      <name val="Calibri"/>
      <family val="2"/>
      <scheme val="minor"/>
    </font>
    <font>
      <sz val="11"/>
      <color theme="1"/>
      <name val="Calibri"/>
      <family val="2"/>
      <scheme val="minor"/>
    </font>
    <font>
      <sz val="10"/>
      <name val="Arial"/>
      <family val="2"/>
    </font>
    <font>
      <u/>
      <sz val="10"/>
      <color theme="10"/>
      <name val="Times New Roman"/>
      <family val="1"/>
    </font>
    <font>
      <b/>
      <sz val="9"/>
      <color theme="0"/>
      <name val="Tahoma"/>
      <family val="2"/>
    </font>
    <font>
      <b/>
      <sz val="8"/>
      <color theme="1"/>
      <name val="Tahoma"/>
      <family val="2"/>
    </font>
    <font>
      <b/>
      <i/>
      <sz val="8"/>
      <color theme="1"/>
      <name val="Tahoma"/>
      <family val="2"/>
    </font>
    <font>
      <sz val="8"/>
      <name val="Tahoma"/>
      <family val="2"/>
    </font>
    <font>
      <sz val="8"/>
      <color theme="1"/>
      <name val="Tahoma"/>
      <family val="2"/>
    </font>
    <font>
      <b/>
      <sz val="8"/>
      <name val="Tahoma"/>
      <family val="2"/>
    </font>
    <font>
      <b/>
      <sz val="10"/>
      <color theme="1"/>
      <name val="Tahoma"/>
      <family val="2"/>
    </font>
    <font>
      <b/>
      <sz val="8"/>
      <color indexed="59"/>
      <name val="Tahoma"/>
      <family val="2"/>
    </font>
    <font>
      <sz val="8"/>
      <color indexed="8"/>
      <name val="Tahoma"/>
      <family val="2"/>
    </font>
    <font>
      <b/>
      <u/>
      <sz val="8"/>
      <color theme="0"/>
      <name val="Tahoma"/>
      <family val="2"/>
    </font>
    <font>
      <b/>
      <sz val="8"/>
      <color indexed="8"/>
      <name val="Tahoma"/>
      <family val="2"/>
    </font>
    <font>
      <b/>
      <sz val="11"/>
      <color theme="0"/>
      <name val="Calibri"/>
      <family val="2"/>
      <scheme val="minor"/>
    </font>
    <font>
      <b/>
      <sz val="11"/>
      <color theme="1"/>
      <name val="Calibri"/>
      <family val="2"/>
      <scheme val="minor"/>
    </font>
    <font>
      <b/>
      <sz val="12"/>
      <color theme="1"/>
      <name val="Calibri"/>
      <family val="2"/>
      <scheme val="minor"/>
    </font>
    <font>
      <sz val="8"/>
      <color rgb="FF000000"/>
      <name val="Tahoma"/>
      <family val="2"/>
    </font>
    <font>
      <b/>
      <sz val="8"/>
      <color rgb="FF000000"/>
      <name val="Tahoma"/>
      <family val="2"/>
    </font>
    <font>
      <i/>
      <sz val="8"/>
      <color theme="1"/>
      <name val="Tahoma"/>
      <family val="2"/>
    </font>
    <font>
      <b/>
      <sz val="8"/>
      <color theme="0"/>
      <name val="Tahoma"/>
      <family val="2"/>
    </font>
    <font>
      <b/>
      <sz val="9"/>
      <name val="Tahoma"/>
      <family val="2"/>
    </font>
    <font>
      <b/>
      <u/>
      <sz val="10"/>
      <color theme="0"/>
      <name val="Calibri"/>
      <family val="2"/>
      <scheme val="minor"/>
    </font>
    <font>
      <sz val="10"/>
      <name val="Calibri"/>
      <family val="2"/>
      <scheme val="minor"/>
    </font>
    <font>
      <b/>
      <sz val="12"/>
      <color indexed="59"/>
      <name val="Calibri"/>
      <family val="2"/>
      <scheme val="minor"/>
    </font>
    <font>
      <sz val="10"/>
      <color indexed="8"/>
      <name val="Calibri"/>
      <family val="2"/>
      <scheme val="minor"/>
    </font>
    <font>
      <b/>
      <sz val="10"/>
      <color indexed="8"/>
      <name val="Calibri"/>
      <family val="2"/>
      <scheme val="minor"/>
    </font>
    <font>
      <b/>
      <sz val="10"/>
      <color indexed="59"/>
      <name val="Calibri"/>
      <family val="2"/>
      <scheme val="minor"/>
    </font>
    <font>
      <sz val="10"/>
      <color indexed="59"/>
      <name val="Calibri"/>
      <family val="2"/>
      <scheme val="minor"/>
    </font>
    <font>
      <i/>
      <sz val="8"/>
      <name val="Tahoma"/>
      <family val="2"/>
    </font>
  </fonts>
  <fills count="16">
    <fill>
      <patternFill patternType="none"/>
    </fill>
    <fill>
      <patternFill patternType="gray125"/>
    </fill>
    <fill>
      <patternFill patternType="solid">
        <fgColor indexed="9"/>
        <bgColor indexed="64"/>
      </patternFill>
    </fill>
    <fill>
      <patternFill patternType="solid">
        <fgColor rgb="FF24193F"/>
        <bgColor indexed="64"/>
      </patternFill>
    </fill>
    <fill>
      <patternFill patternType="solid">
        <fgColor rgb="FF422E76"/>
        <bgColor indexed="64"/>
      </patternFill>
    </fill>
    <fill>
      <patternFill patternType="solid">
        <fgColor rgb="FFFFC000"/>
        <bgColor indexed="64"/>
      </patternFill>
    </fill>
    <fill>
      <patternFill patternType="solid">
        <fgColor rgb="FF002060"/>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s>
  <cellStyleXfs count="5">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1" fillId="0" borderId="0"/>
  </cellStyleXfs>
  <cellXfs count="277">
    <xf numFmtId="0" fontId="0" fillId="0" borderId="0" xfId="0"/>
    <xf numFmtId="0" fontId="7"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13" xfId="0" applyFont="1" applyBorder="1" applyAlignment="1">
      <alignment horizontal="center" vertical="center" wrapText="1"/>
    </xf>
    <xf numFmtId="164" fontId="7" fillId="0" borderId="13" xfId="0" applyNumberFormat="1" applyFont="1" applyBorder="1" applyAlignment="1">
      <alignment horizontal="center" vertical="center" wrapText="1"/>
    </xf>
    <xf numFmtId="0" fontId="8" fillId="0" borderId="0" xfId="0" applyFont="1" applyAlignment="1">
      <alignment horizontal="center"/>
    </xf>
    <xf numFmtId="0" fontId="8" fillId="0" borderId="0" xfId="0" applyFont="1"/>
    <xf numFmtId="0" fontId="8" fillId="0" borderId="0" xfId="0" applyFont="1" applyAlignment="1">
      <alignment horizontal="center" vertical="center"/>
    </xf>
    <xf numFmtId="0" fontId="8" fillId="0" borderId="10" xfId="0" applyFont="1" applyBorder="1"/>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0" fillId="0" borderId="0" xfId="0" applyAlignment="1">
      <alignment horizontal="center" vertical="center"/>
    </xf>
    <xf numFmtId="0" fontId="8" fillId="0" borderId="13" xfId="0" applyFont="1" applyBorder="1" applyAlignment="1">
      <alignment horizontal="center" vertical="center"/>
    </xf>
    <xf numFmtId="0" fontId="11" fillId="2" borderId="0" xfId="2" applyFont="1" applyFill="1" applyAlignment="1">
      <alignment horizontal="center" vertical="center" wrapText="1"/>
    </xf>
    <xf numFmtId="0" fontId="7" fillId="0" borderId="0" xfId="2" applyFont="1" applyAlignment="1">
      <alignment horizontal="center"/>
    </xf>
    <xf numFmtId="0" fontId="12" fillId="2" borderId="0" xfId="2" applyFont="1" applyFill="1" applyAlignment="1">
      <alignment horizontal="center" vertical="top" wrapText="1"/>
    </xf>
    <xf numFmtId="0" fontId="1" fillId="0" borderId="0" xfId="4"/>
    <xf numFmtId="0" fontId="15" fillId="3" borderId="7" xfId="4" applyFont="1" applyFill="1" applyBorder="1"/>
    <xf numFmtId="0" fontId="15" fillId="3" borderId="17" xfId="4" applyFont="1" applyFill="1" applyBorder="1"/>
    <xf numFmtId="0" fontId="15" fillId="3" borderId="18" xfId="4" applyFont="1" applyFill="1" applyBorder="1"/>
    <xf numFmtId="0" fontId="16" fillId="0" borderId="2" xfId="4" applyFont="1" applyBorder="1" applyAlignment="1">
      <alignment horizontal="center" vertical="center" wrapText="1"/>
    </xf>
    <xf numFmtId="0" fontId="1" fillId="0" borderId="3" xfId="4" applyBorder="1" applyAlignment="1">
      <alignment vertical="center" wrapText="1"/>
    </xf>
    <xf numFmtId="0" fontId="1" fillId="0" borderId="42" xfId="4" applyBorder="1"/>
    <xf numFmtId="0" fontId="1" fillId="0" borderId="13" xfId="4" applyBorder="1"/>
    <xf numFmtId="0" fontId="1" fillId="4" borderId="13" xfId="4" applyFill="1" applyBorder="1"/>
    <xf numFmtId="0" fontId="1" fillId="0" borderId="14" xfId="4" applyBorder="1"/>
    <xf numFmtId="0" fontId="1" fillId="0" borderId="40" xfId="4" applyBorder="1"/>
    <xf numFmtId="0" fontId="1" fillId="0" borderId="2" xfId="4" applyBorder="1"/>
    <xf numFmtId="0" fontId="1" fillId="0" borderId="43" xfId="4" applyBorder="1"/>
    <xf numFmtId="0" fontId="1" fillId="0" borderId="44" xfId="4" applyBorder="1" applyAlignment="1">
      <alignment vertical="center"/>
    </xf>
    <xf numFmtId="0" fontId="16" fillId="0" borderId="5" xfId="4" applyFont="1" applyBorder="1" applyAlignment="1">
      <alignment horizontal="center" vertical="center" wrapText="1"/>
    </xf>
    <xf numFmtId="0" fontId="1" fillId="0" borderId="6" xfId="4" applyBorder="1" applyAlignment="1">
      <alignment vertical="center" wrapText="1"/>
    </xf>
    <xf numFmtId="0" fontId="1" fillId="0" borderId="41" xfId="4" applyBorder="1"/>
    <xf numFmtId="0" fontId="1" fillId="0" borderId="5" xfId="4" applyBorder="1"/>
    <xf numFmtId="0" fontId="1" fillId="4" borderId="5" xfId="4" applyFill="1" applyBorder="1"/>
    <xf numFmtId="0" fontId="1" fillId="0" borderId="6" xfId="4" applyBorder="1"/>
    <xf numFmtId="0" fontId="1" fillId="0" borderId="45" xfId="4" applyBorder="1"/>
    <xf numFmtId="0" fontId="1" fillId="0" borderId="46" xfId="4" applyBorder="1" applyAlignment="1">
      <alignment vertical="center" wrapText="1"/>
    </xf>
    <xf numFmtId="0" fontId="16" fillId="0" borderId="20" xfId="4" applyFont="1" applyBorder="1" applyAlignment="1">
      <alignment horizontal="center" vertical="center" wrapText="1"/>
    </xf>
    <xf numFmtId="0" fontId="1" fillId="0" borderId="21" xfId="4" applyBorder="1" applyAlignment="1">
      <alignment vertical="center" wrapText="1"/>
    </xf>
    <xf numFmtId="0" fontId="1" fillId="0" borderId="19" xfId="4" applyBorder="1"/>
    <xf numFmtId="0" fontId="1" fillId="0" borderId="20" xfId="4" applyBorder="1"/>
    <xf numFmtId="0" fontId="1" fillId="4" borderId="20" xfId="4" applyFill="1" applyBorder="1"/>
    <xf numFmtId="0" fontId="1" fillId="0" borderId="21" xfId="4" applyBorder="1"/>
    <xf numFmtId="0" fontId="1" fillId="0" borderId="31" xfId="4" applyBorder="1"/>
    <xf numFmtId="0" fontId="1" fillId="0" borderId="47" xfId="4" applyBorder="1" applyAlignment="1">
      <alignment vertical="center"/>
    </xf>
    <xf numFmtId="0" fontId="1" fillId="4" borderId="2" xfId="4" applyFill="1" applyBorder="1"/>
    <xf numFmtId="0" fontId="1" fillId="0" borderId="3" xfId="4" applyBorder="1"/>
    <xf numFmtId="0" fontId="1" fillId="0" borderId="33" xfId="4" applyBorder="1"/>
    <xf numFmtId="0" fontId="1" fillId="0" borderId="46" xfId="4" applyBorder="1" applyAlignment="1">
      <alignment vertical="center"/>
    </xf>
    <xf numFmtId="0" fontId="1" fillId="0" borderId="46" xfId="4" applyBorder="1" applyAlignment="1">
      <alignment horizontal="left" vertical="center" wrapText="1"/>
    </xf>
    <xf numFmtId="0" fontId="16" fillId="0" borderId="17" xfId="4" applyFont="1" applyBorder="1" applyAlignment="1">
      <alignment horizontal="center" vertical="center" wrapText="1"/>
    </xf>
    <xf numFmtId="0" fontId="1" fillId="0" borderId="18" xfId="4" applyBorder="1" applyAlignment="1">
      <alignment vertical="center" wrapText="1"/>
    </xf>
    <xf numFmtId="0" fontId="1" fillId="0" borderId="48" xfId="4" applyBorder="1"/>
    <xf numFmtId="0" fontId="1" fillId="0" borderId="17" xfId="4" applyBorder="1"/>
    <xf numFmtId="0" fontId="1" fillId="4" borderId="17" xfId="4" applyFill="1" applyBorder="1"/>
    <xf numFmtId="0" fontId="1" fillId="0" borderId="18" xfId="4" applyBorder="1"/>
    <xf numFmtId="0" fontId="1" fillId="0" borderId="49" xfId="4" applyBorder="1"/>
    <xf numFmtId="0" fontId="1" fillId="0" borderId="50" xfId="4" applyBorder="1" applyAlignment="1">
      <alignment vertical="center" wrapText="1"/>
    </xf>
    <xf numFmtId="0" fontId="1" fillId="0" borderId="38" xfId="4" applyBorder="1"/>
    <xf numFmtId="0" fontId="1" fillId="0" borderId="50" xfId="4" applyBorder="1" applyAlignment="1">
      <alignment vertical="center"/>
    </xf>
    <xf numFmtId="0" fontId="1" fillId="4" borderId="3" xfId="4" applyFill="1" applyBorder="1"/>
    <xf numFmtId="0" fontId="1" fillId="4" borderId="18" xfId="4" applyFill="1" applyBorder="1"/>
    <xf numFmtId="0" fontId="1" fillId="4" borderId="48" xfId="4" applyFill="1" applyBorder="1"/>
    <xf numFmtId="0" fontId="1" fillId="4" borderId="49" xfId="4" applyFill="1" applyBorder="1"/>
    <xf numFmtId="0" fontId="1" fillId="0" borderId="0" xfId="4" applyAlignment="1">
      <alignment horizontal="center"/>
    </xf>
    <xf numFmtId="0" fontId="1" fillId="0" borderId="0" xfId="4" applyAlignment="1">
      <alignment vertical="center"/>
    </xf>
    <xf numFmtId="0" fontId="8" fillId="0" borderId="13" xfId="0" applyFont="1" applyBorder="1" applyAlignment="1">
      <alignment horizontal="center" vertical="center" wrapText="1"/>
    </xf>
    <xf numFmtId="15" fontId="8" fillId="0" borderId="13" xfId="0" applyNumberFormat="1" applyFont="1" applyBorder="1" applyAlignment="1">
      <alignment horizontal="center" vertical="center"/>
    </xf>
    <xf numFmtId="0" fontId="12" fillId="2" borderId="13" xfId="2" applyFont="1" applyFill="1" applyBorder="1" applyAlignment="1">
      <alignment horizontal="center" vertical="center" wrapText="1"/>
    </xf>
    <xf numFmtId="9" fontId="12" fillId="2" borderId="13" xfId="1" applyFont="1" applyFill="1" applyBorder="1" applyAlignment="1">
      <alignment horizontal="center" vertical="center" wrapText="1"/>
    </xf>
    <xf numFmtId="14" fontId="12" fillId="2" borderId="13" xfId="2" applyNumberFormat="1" applyFont="1" applyFill="1" applyBorder="1" applyAlignment="1">
      <alignment horizontal="center" vertical="center" wrapText="1"/>
    </xf>
    <xf numFmtId="0" fontId="14" fillId="5" borderId="13" xfId="2" applyFont="1" applyFill="1" applyBorder="1" applyAlignment="1">
      <alignment horizontal="center" vertical="center" wrapText="1"/>
    </xf>
    <xf numFmtId="0" fontId="12" fillId="2" borderId="13" xfId="2" applyFont="1" applyFill="1" applyBorder="1" applyAlignment="1">
      <alignment horizontal="left" vertical="center" wrapText="1"/>
    </xf>
    <xf numFmtId="0" fontId="14" fillId="2" borderId="13" xfId="2" applyFont="1" applyFill="1" applyBorder="1" applyAlignment="1">
      <alignment horizontal="left" vertical="center" wrapText="1"/>
    </xf>
    <xf numFmtId="0" fontId="5" fillId="0" borderId="5" xfId="0" applyFont="1" applyBorder="1" applyAlignment="1">
      <alignment horizontal="justify" vertical="center" wrapText="1"/>
    </xf>
    <xf numFmtId="0" fontId="8" fillId="0" borderId="5" xfId="0" applyFont="1" applyBorder="1" applyAlignment="1">
      <alignment horizontal="justify" vertical="center" wrapText="1"/>
    </xf>
    <xf numFmtId="0" fontId="14" fillId="9" borderId="7" xfId="2" applyFont="1" applyFill="1" applyBorder="1" applyAlignment="1">
      <alignment horizontal="center" vertical="center" wrapText="1"/>
    </xf>
    <xf numFmtId="0" fontId="14" fillId="9" borderId="17" xfId="2" applyFont="1" applyFill="1" applyBorder="1" applyAlignment="1">
      <alignment horizontal="center" vertical="center" wrapText="1"/>
    </xf>
    <xf numFmtId="0" fontId="14" fillId="9" borderId="18" xfId="2" applyFont="1" applyFill="1" applyBorder="1" applyAlignment="1">
      <alignment horizontal="center" vertical="center" wrapText="1"/>
    </xf>
    <xf numFmtId="0" fontId="14" fillId="8" borderId="7" xfId="2" applyFont="1" applyFill="1" applyBorder="1" applyAlignment="1">
      <alignment horizontal="center" vertical="center" wrapText="1"/>
    </xf>
    <xf numFmtId="0" fontId="14" fillId="8" borderId="17" xfId="2" applyFont="1" applyFill="1" applyBorder="1" applyAlignment="1">
      <alignment horizontal="center" vertical="center" wrapText="1"/>
    </xf>
    <xf numFmtId="0" fontId="14" fillId="8" borderId="18" xfId="2" applyFont="1" applyFill="1" applyBorder="1" applyAlignment="1">
      <alignment horizontal="center" vertical="center" wrapText="1"/>
    </xf>
    <xf numFmtId="0" fontId="21" fillId="10" borderId="13" xfId="2" applyFont="1" applyFill="1" applyBorder="1" applyAlignment="1">
      <alignment horizontal="center" vertical="center" wrapText="1"/>
    </xf>
    <xf numFmtId="0" fontId="18" fillId="2" borderId="13" xfId="2" applyFont="1" applyFill="1" applyBorder="1" applyAlignment="1">
      <alignment horizontal="justify" vertical="justify" wrapText="1"/>
    </xf>
    <xf numFmtId="0" fontId="8" fillId="0" borderId="10" xfId="0" applyFont="1" applyBorder="1" applyAlignment="1">
      <alignment horizontal="center" vertical="center"/>
    </xf>
    <xf numFmtId="0" fontId="8" fillId="0" borderId="0" xfId="0" applyFont="1" applyAlignment="1">
      <alignment horizontal="left" vertical="center"/>
    </xf>
    <xf numFmtId="9" fontId="8" fillId="0" borderId="0" xfId="1" applyFont="1" applyAlignment="1">
      <alignment horizontal="center" vertical="center"/>
    </xf>
    <xf numFmtId="9" fontId="8" fillId="0" borderId="13" xfId="1" applyFont="1" applyBorder="1" applyAlignment="1">
      <alignment horizontal="center" vertical="center"/>
    </xf>
    <xf numFmtId="0" fontId="8" fillId="0" borderId="5" xfId="0" applyFont="1" applyBorder="1" applyAlignment="1">
      <alignment horizontal="center" vertical="center" wrapText="1"/>
    </xf>
    <xf numFmtId="9" fontId="8" fillId="0" borderId="13" xfId="1" applyFont="1" applyFill="1" applyBorder="1" applyAlignment="1">
      <alignment horizontal="center" vertical="center"/>
    </xf>
    <xf numFmtId="15" fontId="5" fillId="9" borderId="24" xfId="0" applyNumberFormat="1" applyFont="1" applyFill="1" applyBorder="1" applyAlignment="1">
      <alignment horizontal="center" vertical="center" wrapText="1"/>
    </xf>
    <xf numFmtId="0" fontId="5" fillId="9" borderId="15" xfId="0" applyFont="1" applyFill="1" applyBorder="1" applyAlignment="1">
      <alignment horizontal="center" vertical="center" wrapText="1"/>
    </xf>
    <xf numFmtId="9" fontId="5" fillId="9" borderId="15" xfId="1" applyFont="1" applyFill="1" applyBorder="1" applyAlignment="1">
      <alignment horizontal="center" vertical="center" wrapText="1"/>
    </xf>
    <xf numFmtId="0" fontId="5" fillId="9" borderId="15" xfId="0" applyFont="1" applyFill="1" applyBorder="1" applyAlignment="1">
      <alignment horizontal="center" vertical="center"/>
    </xf>
    <xf numFmtId="0" fontId="5" fillId="9" borderId="29" xfId="0" applyFont="1" applyFill="1" applyBorder="1" applyAlignment="1">
      <alignment horizontal="center" vertical="center" wrapText="1"/>
    </xf>
    <xf numFmtId="0" fontId="10" fillId="0" borderId="10" xfId="0" applyFont="1" applyBorder="1" applyAlignment="1">
      <alignmen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5" fillId="0" borderId="5" xfId="0" applyFont="1" applyBorder="1" applyAlignment="1">
      <alignment horizontal="left" vertical="center" wrapText="1"/>
    </xf>
    <xf numFmtId="9" fontId="8" fillId="0" borderId="5" xfId="1" applyFont="1" applyFill="1" applyBorder="1" applyAlignment="1">
      <alignment horizontal="center" vertical="center"/>
    </xf>
    <xf numFmtId="0" fontId="21" fillId="4" borderId="5" xfId="0" applyFont="1" applyFill="1" applyBorder="1" applyAlignment="1">
      <alignment horizontal="center" vertical="center" wrapText="1"/>
    </xf>
    <xf numFmtId="0" fontId="7" fillId="0" borderId="20"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8" fillId="0" borderId="0" xfId="0" applyFont="1" applyAlignment="1">
      <alignment horizontal="justify" vertical="center"/>
    </xf>
    <xf numFmtId="0" fontId="7" fillId="0" borderId="20"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13" xfId="0" applyFont="1" applyBorder="1" applyAlignment="1">
      <alignment horizontal="justify" vertical="center" wrapText="1"/>
    </xf>
    <xf numFmtId="0" fontId="24" fillId="0" borderId="0" xfId="2" applyFont="1"/>
    <xf numFmtId="0" fontId="25" fillId="2" borderId="0" xfId="2" applyFont="1" applyFill="1" applyAlignment="1">
      <alignment horizontal="center" vertical="center" wrapText="1"/>
    </xf>
    <xf numFmtId="0" fontId="26" fillId="2" borderId="0" xfId="2" applyFont="1" applyFill="1" applyAlignment="1">
      <alignment horizontal="left" vertical="top" wrapText="1"/>
    </xf>
    <xf numFmtId="0" fontId="26" fillId="2" borderId="0" xfId="2" applyFont="1" applyFill="1" applyAlignment="1">
      <alignment horizontal="center" vertical="top" wrapText="1"/>
    </xf>
    <xf numFmtId="0" fontId="28" fillId="2" borderId="0" xfId="2" applyFont="1" applyFill="1" applyAlignment="1">
      <alignment horizontal="left" vertical="center" wrapText="1"/>
    </xf>
    <xf numFmtId="0" fontId="29" fillId="2" borderId="0" xfId="2" applyFont="1" applyFill="1" applyAlignment="1">
      <alignment vertical="center" wrapText="1"/>
    </xf>
    <xf numFmtId="0" fontId="12" fillId="2" borderId="23" xfId="2" applyFont="1" applyFill="1" applyBorder="1" applyAlignment="1">
      <alignment horizontal="left" vertical="center" wrapText="1"/>
    </xf>
    <xf numFmtId="0" fontId="12" fillId="2" borderId="8" xfId="2" applyFont="1" applyFill="1" applyBorder="1" applyAlignment="1">
      <alignment horizontal="center" vertical="center" wrapText="1"/>
    </xf>
    <xf numFmtId="0" fontId="12" fillId="2" borderId="8" xfId="2" applyFont="1" applyFill="1" applyBorder="1" applyAlignment="1">
      <alignment horizontal="left" vertical="center" wrapText="1"/>
    </xf>
    <xf numFmtId="14" fontId="12" fillId="2" borderId="8" xfId="2" applyNumberFormat="1" applyFont="1" applyFill="1" applyBorder="1" applyAlignment="1">
      <alignment horizontal="center" vertical="center" wrapText="1"/>
    </xf>
    <xf numFmtId="0" fontId="14" fillId="2" borderId="2" xfId="2" applyFont="1" applyFill="1" applyBorder="1" applyAlignment="1">
      <alignment horizontal="center" vertical="center" wrapText="1"/>
    </xf>
    <xf numFmtId="15" fontId="5" fillId="13" borderId="24" xfId="0" applyNumberFormat="1" applyFont="1" applyFill="1" applyBorder="1" applyAlignment="1">
      <alignment horizontal="center" vertical="center" wrapText="1"/>
    </xf>
    <xf numFmtId="0" fontId="5" fillId="13" borderId="15" xfId="0" applyFont="1" applyFill="1" applyBorder="1" applyAlignment="1">
      <alignment horizontal="center" vertical="center" wrapText="1"/>
    </xf>
    <xf numFmtId="9" fontId="5" fillId="13" borderId="15" xfId="1" applyFont="1" applyFill="1" applyBorder="1" applyAlignment="1">
      <alignment horizontal="center" vertical="center" wrapText="1"/>
    </xf>
    <xf numFmtId="0" fontId="5" fillId="13" borderId="15" xfId="0" applyFont="1" applyFill="1" applyBorder="1" applyAlignment="1">
      <alignment horizontal="center" vertical="center"/>
    </xf>
    <xf numFmtId="0" fontId="5" fillId="13" borderId="29" xfId="0" applyFont="1" applyFill="1" applyBorder="1" applyAlignment="1">
      <alignment horizontal="center" vertical="center" wrapText="1"/>
    </xf>
    <xf numFmtId="0" fontId="8" fillId="0" borderId="13" xfId="0" applyFont="1" applyBorder="1" applyAlignment="1">
      <alignment horizontal="left" vertical="center"/>
    </xf>
    <xf numFmtId="15" fontId="8" fillId="14" borderId="13" xfId="0" applyNumberFormat="1" applyFont="1" applyFill="1" applyBorder="1" applyAlignment="1">
      <alignment horizontal="center" vertical="center"/>
    </xf>
    <xf numFmtId="0" fontId="5" fillId="14" borderId="5" xfId="0" applyFont="1" applyFill="1" applyBorder="1" applyAlignment="1">
      <alignment horizontal="justify" vertical="center" wrapText="1"/>
    </xf>
    <xf numFmtId="0" fontId="8" fillId="14" borderId="5" xfId="0" applyFont="1" applyFill="1" applyBorder="1" applyAlignment="1">
      <alignment horizontal="center" vertical="center"/>
    </xf>
    <xf numFmtId="9" fontId="8" fillId="14" borderId="13" xfId="1" applyFont="1" applyFill="1" applyBorder="1" applyAlignment="1">
      <alignment horizontal="center" vertical="center"/>
    </xf>
    <xf numFmtId="0" fontId="8" fillId="14" borderId="13" xfId="0" applyFont="1" applyFill="1" applyBorder="1" applyAlignment="1">
      <alignment horizontal="center" vertical="center"/>
    </xf>
    <xf numFmtId="9" fontId="8" fillId="14" borderId="5" xfId="1" applyFont="1" applyFill="1" applyBorder="1" applyAlignment="1">
      <alignment horizontal="center" vertical="center"/>
    </xf>
    <xf numFmtId="0" fontId="8" fillId="14" borderId="5" xfId="0" applyFont="1" applyFill="1" applyBorder="1" applyAlignment="1">
      <alignment horizontal="justify" vertical="center" wrapText="1"/>
    </xf>
    <xf numFmtId="0" fontId="8" fillId="14" borderId="5" xfId="0" applyFont="1" applyFill="1" applyBorder="1" applyAlignment="1">
      <alignment horizontal="center" vertical="center" wrapText="1"/>
    </xf>
    <xf numFmtId="0" fontId="7" fillId="0" borderId="13" xfId="2" applyFont="1" applyBorder="1" applyAlignment="1">
      <alignment horizontal="left" vertical="center" wrapText="1"/>
    </xf>
    <xf numFmtId="0" fontId="7" fillId="0" borderId="13" xfId="2" applyFont="1" applyBorder="1" applyAlignment="1">
      <alignment horizontal="center" vertical="center"/>
    </xf>
    <xf numFmtId="9" fontId="7" fillId="0" borderId="13" xfId="1" applyFont="1" applyBorder="1" applyAlignment="1">
      <alignment horizontal="center" vertical="center"/>
    </xf>
    <xf numFmtId="0" fontId="8" fillId="15" borderId="4" xfId="0" applyFont="1" applyFill="1" applyBorder="1" applyAlignment="1">
      <alignment horizontal="center" vertical="center" wrapText="1"/>
    </xf>
    <xf numFmtId="0" fontId="8" fillId="15" borderId="57" xfId="0" applyFont="1" applyFill="1" applyBorder="1" applyAlignment="1">
      <alignment horizontal="center" vertical="center" wrapText="1"/>
    </xf>
    <xf numFmtId="0" fontId="8" fillId="15" borderId="5" xfId="0" applyFont="1" applyFill="1" applyBorder="1" applyAlignment="1">
      <alignment horizontal="center" vertical="center" wrapText="1"/>
    </xf>
    <xf numFmtId="2" fontId="6" fillId="0" borderId="0" xfId="0" applyNumberFormat="1" applyFont="1" applyAlignment="1">
      <alignment horizontal="center" vertical="center"/>
    </xf>
    <xf numFmtId="0" fontId="6" fillId="0" borderId="13" xfId="0" applyFont="1" applyBorder="1" applyAlignment="1">
      <alignment horizontal="center" vertical="center" wrapText="1"/>
    </xf>
    <xf numFmtId="0" fontId="4" fillId="12" borderId="22" xfId="0" applyFont="1" applyFill="1" applyBorder="1" applyAlignment="1">
      <alignment horizontal="center" vertical="center"/>
    </xf>
    <xf numFmtId="0" fontId="4" fillId="12" borderId="28" xfId="0" applyFont="1" applyFill="1" applyBorder="1" applyAlignment="1">
      <alignment horizontal="center" vertical="center"/>
    </xf>
    <xf numFmtId="0" fontId="4" fillId="12" borderId="28" xfId="0" applyFont="1" applyFill="1" applyBorder="1" applyAlignment="1">
      <alignment horizontal="center" vertical="center" wrapText="1"/>
    </xf>
    <xf numFmtId="0" fontId="4" fillId="12" borderId="29" xfId="0" applyFont="1" applyFill="1" applyBorder="1" applyAlignment="1">
      <alignment horizontal="center" vertical="center"/>
    </xf>
    <xf numFmtId="0" fontId="10" fillId="0" borderId="22"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4" fillId="11" borderId="22" xfId="0" applyFont="1" applyFill="1" applyBorder="1" applyAlignment="1">
      <alignment horizontal="center" vertical="center"/>
    </xf>
    <xf numFmtId="0" fontId="4" fillId="11" borderId="28" xfId="0" applyFont="1" applyFill="1" applyBorder="1" applyAlignment="1">
      <alignment horizontal="center" vertical="center"/>
    </xf>
    <xf numFmtId="0" fontId="4" fillId="11" borderId="29"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4" fillId="12" borderId="32" xfId="0" applyFont="1" applyFill="1" applyBorder="1" applyAlignment="1">
      <alignment horizontal="center" vertical="center"/>
    </xf>
    <xf numFmtId="0" fontId="4" fillId="12" borderId="33" xfId="0" applyFont="1" applyFill="1" applyBorder="1" applyAlignment="1">
      <alignment horizontal="center" vertical="center"/>
    </xf>
    <xf numFmtId="0" fontId="4" fillId="12" borderId="33" xfId="0" applyFont="1" applyFill="1" applyBorder="1" applyAlignment="1">
      <alignment horizontal="center" vertical="center" wrapText="1"/>
    </xf>
    <xf numFmtId="0" fontId="4" fillId="12" borderId="63" xfId="0" applyFont="1" applyFill="1" applyBorder="1" applyAlignment="1">
      <alignment horizontal="center" vertical="center"/>
    </xf>
    <xf numFmtId="15" fontId="5" fillId="13" borderId="4" xfId="0" applyNumberFormat="1" applyFont="1" applyFill="1" applyBorder="1" applyAlignment="1">
      <alignment horizontal="center" vertical="center" wrapText="1"/>
    </xf>
    <xf numFmtId="15" fontId="5" fillId="13" borderId="7" xfId="0" applyNumberFormat="1"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17" xfId="0" applyFont="1" applyFill="1" applyBorder="1" applyAlignment="1">
      <alignment horizontal="center" vertical="center" wrapText="1"/>
    </xf>
    <xf numFmtId="9" fontId="5" fillId="13" borderId="5" xfId="1" applyFont="1" applyFill="1" applyBorder="1" applyAlignment="1">
      <alignment horizontal="center" vertical="center" wrapText="1"/>
    </xf>
    <xf numFmtId="9" fontId="5" fillId="13" borderId="17" xfId="1" applyFont="1" applyFill="1" applyBorder="1" applyAlignment="1">
      <alignment horizontal="center" vertical="center" wrapText="1"/>
    </xf>
    <xf numFmtId="0" fontId="5" fillId="13" borderId="5" xfId="0" applyFont="1" applyFill="1" applyBorder="1" applyAlignment="1">
      <alignment horizontal="center" vertical="center"/>
    </xf>
    <xf numFmtId="0" fontId="5" fillId="13" borderId="17" xfId="0" applyFont="1" applyFill="1" applyBorder="1" applyAlignment="1">
      <alignment horizontal="center" vertical="center"/>
    </xf>
    <xf numFmtId="0" fontId="5" fillId="13" borderId="6"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14" fillId="2" borderId="31"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4" fillId="2" borderId="30" xfId="2" applyFont="1" applyFill="1" applyBorder="1" applyAlignment="1">
      <alignment horizontal="center" vertical="center" wrapText="1"/>
    </xf>
    <xf numFmtId="0" fontId="14" fillId="2" borderId="11"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8" xfId="2" applyFont="1" applyFill="1" applyBorder="1" applyAlignment="1">
      <alignment horizontal="left" vertical="center" wrapText="1"/>
    </xf>
    <xf numFmtId="14" fontId="12" fillId="2" borderId="8" xfId="2" applyNumberFormat="1" applyFont="1" applyFill="1" applyBorder="1" applyAlignment="1">
      <alignment horizontal="center" vertical="center" wrapText="1"/>
    </xf>
    <xf numFmtId="0" fontId="11" fillId="2" borderId="0" xfId="2" applyFont="1" applyFill="1" applyAlignment="1">
      <alignment horizontal="center" vertical="center" wrapText="1"/>
    </xf>
    <xf numFmtId="0" fontId="14" fillId="2" borderId="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43" xfId="2" applyFont="1" applyFill="1" applyBorder="1" applyAlignment="1">
      <alignment horizontal="center" vertical="center" wrapText="1"/>
    </xf>
    <xf numFmtId="0" fontId="14" fillId="2" borderId="62" xfId="2" applyFont="1" applyFill="1" applyBorder="1" applyAlignment="1">
      <alignment horizontal="center" vertical="center" wrapText="1"/>
    </xf>
    <xf numFmtId="0" fontId="14" fillId="2" borderId="23" xfId="2" applyFont="1" applyFill="1" applyBorder="1" applyAlignment="1">
      <alignment horizontal="center" vertical="center" wrapText="1"/>
    </xf>
    <xf numFmtId="0" fontId="14" fillId="2" borderId="20" xfId="2" applyFont="1" applyFill="1" applyBorder="1" applyAlignment="1">
      <alignment horizontal="center" vertical="center" wrapText="1"/>
    </xf>
    <xf numFmtId="0" fontId="14" fillId="2" borderId="8" xfId="2" applyFont="1" applyFill="1" applyBorder="1" applyAlignment="1">
      <alignment horizontal="center" vertical="center" wrapText="1"/>
    </xf>
    <xf numFmtId="0" fontId="27" fillId="2" borderId="0" xfId="2" applyFont="1" applyFill="1" applyAlignment="1">
      <alignment horizontal="left" vertical="center" wrapText="1"/>
    </xf>
    <xf numFmtId="0" fontId="26" fillId="2" borderId="31" xfId="2" applyFont="1" applyFill="1" applyBorder="1" applyAlignment="1">
      <alignment horizontal="center" vertical="center" wrapText="1"/>
    </xf>
    <xf numFmtId="0" fontId="26" fillId="2" borderId="59" xfId="2" applyFont="1" applyFill="1" applyBorder="1" applyAlignment="1">
      <alignment horizontal="center" vertical="center" wrapText="1"/>
    </xf>
    <xf numFmtId="0" fontId="26" fillId="2" borderId="19" xfId="2" applyFont="1" applyFill="1" applyBorder="1" applyAlignment="1">
      <alignment horizontal="center" vertical="center" wrapText="1"/>
    </xf>
    <xf numFmtId="0" fontId="26" fillId="2" borderId="60" xfId="2" applyFont="1" applyFill="1" applyBorder="1" applyAlignment="1">
      <alignment horizontal="center" vertical="center" wrapText="1"/>
    </xf>
    <xf numFmtId="0" fontId="26" fillId="2" borderId="0" xfId="2" applyFont="1" applyFill="1" applyAlignment="1">
      <alignment horizontal="center" vertical="center" wrapText="1"/>
    </xf>
    <xf numFmtId="0" fontId="26" fillId="2" borderId="61" xfId="2" applyFont="1" applyFill="1" applyBorder="1" applyAlignment="1">
      <alignment horizontal="center" vertical="center" wrapText="1"/>
    </xf>
    <xf numFmtId="0" fontId="26" fillId="2" borderId="55" xfId="2" applyFont="1" applyFill="1" applyBorder="1" applyAlignment="1">
      <alignment horizontal="center" vertical="center" wrapText="1"/>
    </xf>
    <xf numFmtId="0" fontId="26" fillId="2" borderId="56" xfId="2" applyFont="1" applyFill="1" applyBorder="1" applyAlignment="1">
      <alignment horizontal="center" vertical="center" wrapText="1"/>
    </xf>
    <xf numFmtId="0" fontId="26" fillId="2" borderId="42" xfId="2" applyFont="1" applyFill="1" applyBorder="1" applyAlignment="1">
      <alignment horizontal="center" vertical="center" wrapText="1"/>
    </xf>
    <xf numFmtId="0" fontId="26" fillId="2" borderId="5" xfId="2" applyFont="1" applyFill="1" applyBorder="1" applyAlignment="1">
      <alignment horizontal="center" vertical="center" wrapText="1"/>
    </xf>
    <xf numFmtId="14" fontId="29" fillId="2" borderId="31" xfId="2" applyNumberFormat="1" applyFont="1" applyFill="1" applyBorder="1" applyAlignment="1">
      <alignment horizontal="center" vertical="center" wrapText="1"/>
    </xf>
    <xf numFmtId="14" fontId="29" fillId="2" borderId="59" xfId="2" applyNumberFormat="1" applyFont="1" applyFill="1" applyBorder="1" applyAlignment="1">
      <alignment horizontal="center" vertical="center" wrapText="1"/>
    </xf>
    <xf numFmtId="0" fontId="29" fillId="2" borderId="59" xfId="2" applyFont="1" applyFill="1" applyBorder="1" applyAlignment="1">
      <alignment horizontal="center" vertical="center" wrapText="1"/>
    </xf>
    <xf numFmtId="0" fontId="29" fillId="2" borderId="19" xfId="2" applyFont="1" applyFill="1" applyBorder="1" applyAlignment="1">
      <alignment horizontal="center" vertical="center" wrapText="1"/>
    </xf>
    <xf numFmtId="0" fontId="29" fillId="2" borderId="55" xfId="2" applyFont="1" applyFill="1" applyBorder="1" applyAlignment="1">
      <alignment horizontal="center" vertical="center" wrapText="1"/>
    </xf>
    <xf numFmtId="0" fontId="29" fillId="2" borderId="56" xfId="2" applyFont="1" applyFill="1" applyBorder="1" applyAlignment="1">
      <alignment horizontal="center" vertical="center" wrapText="1"/>
    </xf>
    <xf numFmtId="0" fontId="29" fillId="2" borderId="42" xfId="2" applyFont="1" applyFill="1" applyBorder="1" applyAlignment="1">
      <alignment horizontal="center" vertical="center" wrapText="1"/>
    </xf>
    <xf numFmtId="0" fontId="11" fillId="2" borderId="24"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22" fillId="2" borderId="15" xfId="2" applyFont="1" applyFill="1" applyBorder="1" applyAlignment="1">
      <alignment horizontal="center" vertical="center" wrapText="1"/>
    </xf>
    <xf numFmtId="0" fontId="22" fillId="2" borderId="58" xfId="2" applyFont="1" applyFill="1" applyBorder="1" applyAlignment="1">
      <alignment horizontal="center" vertical="center" wrapText="1"/>
    </xf>
    <xf numFmtId="0" fontId="23" fillId="3" borderId="25" xfId="3" applyFont="1" applyFill="1" applyBorder="1" applyAlignment="1">
      <alignment horizontal="center" vertical="center" wrapText="1"/>
    </xf>
    <xf numFmtId="0" fontId="23" fillId="3" borderId="26" xfId="3"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5" xfId="2" applyFont="1" applyFill="1" applyBorder="1" applyAlignment="1">
      <alignment horizontal="center" vertical="center" wrapText="1"/>
    </xf>
    <xf numFmtId="0" fontId="9" fillId="2" borderId="15" xfId="2" applyFont="1" applyFill="1" applyBorder="1" applyAlignment="1">
      <alignment horizontal="center" vertical="center" wrapText="1"/>
    </xf>
    <xf numFmtId="0" fontId="13" fillId="3" borderId="25"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4" fillId="2" borderId="51" xfId="2" applyFont="1" applyFill="1" applyBorder="1" applyAlignment="1">
      <alignment horizontal="center" vertical="center" wrapText="1"/>
    </xf>
    <xf numFmtId="0" fontId="14" fillId="2" borderId="16" xfId="2" applyFont="1" applyFill="1" applyBorder="1" applyAlignment="1">
      <alignment horizontal="center" vertical="center" wrapText="1"/>
    </xf>
    <xf numFmtId="0" fontId="14" fillId="2" borderId="52" xfId="2" applyFont="1" applyFill="1" applyBorder="1" applyAlignment="1">
      <alignment horizontal="center" vertical="center" wrapText="1"/>
    </xf>
    <xf numFmtId="0" fontId="14" fillId="2" borderId="53" xfId="2" applyFont="1" applyFill="1" applyBorder="1" applyAlignment="1">
      <alignment horizontal="center" vertical="center" wrapText="1"/>
    </xf>
    <xf numFmtId="0" fontId="4" fillId="6" borderId="25" xfId="2" applyFont="1" applyFill="1" applyBorder="1" applyAlignment="1">
      <alignment horizontal="center" vertical="center" wrapText="1"/>
    </xf>
    <xf numFmtId="0" fontId="4" fillId="6" borderId="26" xfId="2" applyFont="1" applyFill="1" applyBorder="1" applyAlignment="1">
      <alignment horizontal="center" vertical="center" wrapText="1"/>
    </xf>
    <xf numFmtId="0" fontId="4" fillId="6" borderId="27" xfId="2" applyFont="1" applyFill="1" applyBorder="1" applyAlignment="1">
      <alignment horizontal="center" vertical="center" wrapText="1"/>
    </xf>
    <xf numFmtId="0" fontId="4" fillId="7" borderId="25" xfId="2" applyFont="1" applyFill="1" applyBorder="1" applyAlignment="1">
      <alignment horizontal="center" vertical="center" wrapText="1"/>
    </xf>
    <xf numFmtId="0" fontId="4" fillId="7" borderId="26" xfId="2" applyFont="1" applyFill="1" applyBorder="1" applyAlignment="1">
      <alignment horizontal="center" vertical="center" wrapText="1"/>
    </xf>
    <xf numFmtId="0" fontId="4" fillId="7" borderId="27" xfId="2" applyFont="1" applyFill="1" applyBorder="1" applyAlignment="1">
      <alignment horizontal="center" vertical="center" wrapText="1"/>
    </xf>
    <xf numFmtId="0" fontId="14" fillId="2" borderId="22" xfId="2" applyFont="1" applyFill="1" applyBorder="1" applyAlignment="1">
      <alignment horizontal="center" vertical="center" wrapText="1"/>
    </xf>
    <xf numFmtId="0" fontId="14" fillId="2" borderId="28" xfId="2" applyFont="1" applyFill="1" applyBorder="1" applyAlignment="1">
      <alignment horizontal="center" vertical="center" wrapText="1"/>
    </xf>
    <xf numFmtId="0" fontId="14" fillId="2" borderId="29" xfId="2" applyFont="1" applyFill="1" applyBorder="1" applyAlignment="1">
      <alignment horizontal="center" vertical="center" wrapText="1"/>
    </xf>
    <xf numFmtId="0" fontId="12" fillId="2" borderId="13" xfId="2" applyFont="1" applyFill="1" applyBorder="1" applyAlignment="1">
      <alignment horizontal="center" vertical="center" wrapText="1"/>
    </xf>
    <xf numFmtId="14" fontId="12" fillId="2" borderId="13" xfId="2" applyNumberFormat="1" applyFont="1" applyFill="1" applyBorder="1" applyAlignment="1">
      <alignment horizontal="center" vertical="center" wrapText="1"/>
    </xf>
    <xf numFmtId="0" fontId="14" fillId="2" borderId="54"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6" fillId="0" borderId="1" xfId="4" applyFont="1" applyBorder="1" applyAlignment="1">
      <alignment horizontal="center" vertical="center" wrapText="1"/>
    </xf>
    <xf numFmtId="0" fontId="16" fillId="0" borderId="4"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2" xfId="4" applyFont="1" applyBorder="1" applyAlignment="1">
      <alignment horizontal="center" vertical="center" textRotation="90" wrapText="1"/>
    </xf>
    <xf numFmtId="0" fontId="16" fillId="0" borderId="5" xfId="4" applyFont="1" applyBorder="1" applyAlignment="1">
      <alignment horizontal="center" vertical="center" textRotation="90" wrapText="1"/>
    </xf>
    <xf numFmtId="0" fontId="16" fillId="0" borderId="17" xfId="4" applyFont="1" applyBorder="1" applyAlignment="1">
      <alignment horizontal="center" vertical="center" textRotation="90" wrapText="1"/>
    </xf>
    <xf numFmtId="0" fontId="15" fillId="3" borderId="41" xfId="4" applyFont="1" applyFill="1" applyBorder="1" applyAlignment="1">
      <alignment horizontal="center"/>
    </xf>
    <xf numFmtId="0" fontId="15" fillId="3" borderId="5" xfId="4" applyFont="1" applyFill="1" applyBorder="1" applyAlignment="1">
      <alignment horizontal="center"/>
    </xf>
    <xf numFmtId="0" fontId="15" fillId="3" borderId="6" xfId="4" applyFont="1" applyFill="1" applyBorder="1" applyAlignment="1">
      <alignment horizontal="center"/>
    </xf>
    <xf numFmtId="0" fontId="15" fillId="3" borderId="32" xfId="4" applyFont="1" applyFill="1" applyBorder="1" applyAlignment="1">
      <alignment horizontal="center" vertical="center"/>
    </xf>
    <xf numFmtId="0" fontId="15" fillId="3" borderId="33" xfId="4" applyFont="1" applyFill="1" applyBorder="1" applyAlignment="1">
      <alignment horizontal="center" vertical="center"/>
    </xf>
    <xf numFmtId="0" fontId="15" fillId="3" borderId="0" xfId="4" applyFont="1" applyFill="1" applyAlignment="1">
      <alignment horizontal="center" vertical="center"/>
    </xf>
    <xf numFmtId="0" fontId="15" fillId="3" borderId="35" xfId="4" applyFont="1" applyFill="1" applyBorder="1" applyAlignment="1">
      <alignment horizontal="center" vertical="center"/>
    </xf>
    <xf numFmtId="0" fontId="15" fillId="3" borderId="37" xfId="4" applyFont="1" applyFill="1" applyBorder="1" applyAlignment="1">
      <alignment horizontal="center" vertical="center"/>
    </xf>
    <xf numFmtId="0" fontId="15" fillId="3" borderId="38" xfId="4" applyFont="1" applyFill="1" applyBorder="1" applyAlignment="1">
      <alignment horizontal="center" vertical="center"/>
    </xf>
    <xf numFmtId="0" fontId="15" fillId="3" borderId="1" xfId="4" applyFont="1" applyFill="1" applyBorder="1" applyAlignment="1">
      <alignment horizontal="center"/>
    </xf>
    <xf numFmtId="0" fontId="15" fillId="3" borderId="2" xfId="4" applyFont="1" applyFill="1" applyBorder="1" applyAlignment="1">
      <alignment horizontal="center"/>
    </xf>
    <xf numFmtId="0" fontId="15" fillId="3" borderId="3" xfId="4" applyFont="1" applyFill="1" applyBorder="1" applyAlignment="1">
      <alignment horizontal="center"/>
    </xf>
    <xf numFmtId="0" fontId="15" fillId="3" borderId="40" xfId="4" applyFont="1" applyFill="1" applyBorder="1" applyAlignment="1">
      <alignment horizontal="center"/>
    </xf>
    <xf numFmtId="0" fontId="15" fillId="3" borderId="34" xfId="4" applyFont="1" applyFill="1" applyBorder="1" applyAlignment="1">
      <alignment horizontal="center" vertical="center"/>
    </xf>
    <xf numFmtId="0" fontId="15" fillId="3" borderId="36" xfId="4" applyFont="1" applyFill="1" applyBorder="1" applyAlignment="1">
      <alignment horizontal="center" vertical="center"/>
    </xf>
    <xf numFmtId="0" fontId="15" fillId="3" borderId="4" xfId="4" applyFont="1" applyFill="1" applyBorder="1" applyAlignment="1">
      <alignment horizontal="center"/>
    </xf>
    <xf numFmtId="0" fontId="1" fillId="0" borderId="32" xfId="4" applyBorder="1" applyAlignment="1">
      <alignment horizontal="center"/>
    </xf>
    <xf numFmtId="0" fontId="1" fillId="0" borderId="33" xfId="4" applyBorder="1" applyAlignment="1">
      <alignment horizontal="center"/>
    </xf>
    <xf numFmtId="0" fontId="1" fillId="0" borderId="35" xfId="4" applyBorder="1" applyAlignment="1">
      <alignment horizontal="center"/>
    </xf>
    <xf numFmtId="0" fontId="1" fillId="0" borderId="0" xfId="4" applyAlignment="1">
      <alignment horizontal="center"/>
    </xf>
    <xf numFmtId="0" fontId="1" fillId="0" borderId="37" xfId="4" applyBorder="1" applyAlignment="1">
      <alignment horizontal="center"/>
    </xf>
    <xf numFmtId="0" fontId="1" fillId="0" borderId="38" xfId="4" applyBorder="1" applyAlignment="1">
      <alignment horizontal="center"/>
    </xf>
    <xf numFmtId="0" fontId="17" fillId="0" borderId="32" xfId="4" applyFont="1" applyBorder="1" applyAlignment="1">
      <alignment horizontal="center" vertical="center"/>
    </xf>
    <xf numFmtId="0" fontId="17" fillId="0" borderId="33" xfId="4" applyFont="1" applyBorder="1" applyAlignment="1">
      <alignment horizontal="center" vertical="center"/>
    </xf>
    <xf numFmtId="0" fontId="1" fillId="0" borderId="34" xfId="4" applyBorder="1" applyAlignment="1">
      <alignment horizontal="center"/>
    </xf>
    <xf numFmtId="0" fontId="1" fillId="0" borderId="36" xfId="4" applyBorder="1" applyAlignment="1">
      <alignment horizontal="center"/>
    </xf>
    <xf numFmtId="0" fontId="1" fillId="0" borderId="39" xfId="4" applyBorder="1" applyAlignment="1">
      <alignment horizontal="center"/>
    </xf>
    <xf numFmtId="0" fontId="17" fillId="0" borderId="35" xfId="4" applyFont="1" applyBorder="1" applyAlignment="1">
      <alignment horizontal="center" vertical="center"/>
    </xf>
    <xf numFmtId="0" fontId="17" fillId="0" borderId="0" xfId="4" applyFont="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5" fillId="0" borderId="5" xfId="0" applyFont="1" applyFill="1" applyBorder="1" applyAlignment="1">
      <alignment horizontal="justify" vertical="center" wrapText="1"/>
    </xf>
    <xf numFmtId="0" fontId="5" fillId="0" borderId="5" xfId="0" applyFont="1" applyFill="1" applyBorder="1" applyAlignment="1">
      <alignment horizontal="justify" vertical="center"/>
    </xf>
    <xf numFmtId="0" fontId="8" fillId="0" borderId="5" xfId="0" applyFont="1" applyFill="1" applyBorder="1" applyAlignment="1">
      <alignment horizontal="justify" vertical="center" wrapText="1"/>
    </xf>
    <xf numFmtId="0" fontId="5" fillId="0" borderId="13" xfId="0" applyFont="1" applyFill="1" applyBorder="1" applyAlignment="1">
      <alignment horizontal="justify" vertical="center" wrapText="1"/>
    </xf>
    <xf numFmtId="0" fontId="9" fillId="5" borderId="13" xfId="2" applyFont="1" applyFill="1" applyBorder="1" applyAlignment="1">
      <alignment horizontal="center" vertical="center"/>
    </xf>
    <xf numFmtId="0" fontId="9" fillId="0" borderId="5" xfId="0" applyFont="1" applyBorder="1" applyAlignment="1">
      <alignment horizontal="justify" vertical="center" wrapText="1"/>
    </xf>
  </cellXfs>
  <cellStyles count="5">
    <cellStyle name="Hipervínculo 2" xfId="3" xr:uid="{00000000-0005-0000-0000-000000000000}"/>
    <cellStyle name="Normal" xfId="0" builtinId="0"/>
    <cellStyle name="Normal 3" xfId="2" xr:uid="{00000000-0005-0000-0000-000002000000}"/>
    <cellStyle name="Normal 4" xfId="4" xr:uid="{00000000-0005-0000-0000-000003000000}"/>
    <cellStyle name="Porcentaje" xfId="1" builtinId="5"/>
  </cellStyles>
  <dxfs count="11">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s>
  <tableStyles count="0" defaultTableStyle="TableStyleMedium2" defaultPivotStyle="PivotStyleLight16"/>
  <colors>
    <mruColors>
      <color rgb="FFFF3300"/>
      <color rgb="FFFFCC00"/>
      <color rgb="FFA693D5"/>
      <color rgb="FF6F51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91440</xdr:colOff>
      <xdr:row>1</xdr:row>
      <xdr:rowOff>129540</xdr:rowOff>
    </xdr:from>
    <xdr:to>
      <xdr:col>8</xdr:col>
      <xdr:colOff>944880</xdr:colOff>
      <xdr:row>1</xdr:row>
      <xdr:rowOff>853439</xdr:rowOff>
    </xdr:to>
    <xdr:pic>
      <xdr:nvPicPr>
        <xdr:cNvPr id="2" name="4 Imagen" descr="C:\Users\john.garcia\Desktop\2020-01-08.png">
          <a:extLst>
            <a:ext uri="{FF2B5EF4-FFF2-40B4-BE49-F238E27FC236}">
              <a16:creationId xmlns:a16="http://schemas.microsoft.com/office/drawing/2014/main" id="{ABA5DD92-1CB7-4BA4-AA38-675540B8172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36580" y="266700"/>
          <a:ext cx="853440" cy="723899"/>
        </a:xfrm>
        <a:prstGeom prst="rect">
          <a:avLst/>
        </a:prstGeom>
        <a:noFill/>
        <a:ln>
          <a:noFill/>
        </a:ln>
      </xdr:spPr>
    </xdr:pic>
    <xdr:clientData/>
  </xdr:twoCellAnchor>
  <xdr:twoCellAnchor editAs="oneCell">
    <xdr:from>
      <xdr:col>9</xdr:col>
      <xdr:colOff>175261</xdr:colOff>
      <xdr:row>1</xdr:row>
      <xdr:rowOff>167641</xdr:rowOff>
    </xdr:from>
    <xdr:to>
      <xdr:col>9</xdr:col>
      <xdr:colOff>1070649</xdr:colOff>
      <xdr:row>1</xdr:row>
      <xdr:rowOff>868681</xdr:rowOff>
    </xdr:to>
    <xdr:pic>
      <xdr:nvPicPr>
        <xdr:cNvPr id="4" name="Imagen 3" descr="Logotipo, Icono&#10;&#10;Descripción generada automáticamente">
          <a:extLst>
            <a:ext uri="{FF2B5EF4-FFF2-40B4-BE49-F238E27FC236}">
              <a16:creationId xmlns:a16="http://schemas.microsoft.com/office/drawing/2014/main" id="{03E4165A-8800-B6EA-B7B6-B01F374406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56721" y="304801"/>
          <a:ext cx="895388" cy="701040"/>
        </a:xfrm>
        <a:prstGeom prst="rect">
          <a:avLst/>
        </a:prstGeom>
      </xdr:spPr>
    </xdr:pic>
    <xdr:clientData/>
  </xdr:twoCellAnchor>
  <xdr:twoCellAnchor editAs="oneCell">
    <xdr:from>
      <xdr:col>0</xdr:col>
      <xdr:colOff>388620</xdr:colOff>
      <xdr:row>1</xdr:row>
      <xdr:rowOff>160020</xdr:rowOff>
    </xdr:from>
    <xdr:to>
      <xdr:col>0</xdr:col>
      <xdr:colOff>1284008</xdr:colOff>
      <xdr:row>1</xdr:row>
      <xdr:rowOff>861060</xdr:rowOff>
    </xdr:to>
    <xdr:pic>
      <xdr:nvPicPr>
        <xdr:cNvPr id="5" name="Imagen 4" descr="Logotipo, Icono&#10;&#10;Descripción generada automáticamente">
          <a:extLst>
            <a:ext uri="{FF2B5EF4-FFF2-40B4-BE49-F238E27FC236}">
              <a16:creationId xmlns:a16="http://schemas.microsoft.com/office/drawing/2014/main" id="{512E4D09-5899-45A2-9181-4488D9FD99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8620" y="297180"/>
          <a:ext cx="895388" cy="701040"/>
        </a:xfrm>
        <a:prstGeom prst="rect">
          <a:avLst/>
        </a:prstGeom>
      </xdr:spPr>
    </xdr:pic>
    <xdr:clientData/>
  </xdr:twoCellAnchor>
  <xdr:twoCellAnchor editAs="oneCell">
    <xdr:from>
      <xdr:col>21</xdr:col>
      <xdr:colOff>190500</xdr:colOff>
      <xdr:row>1</xdr:row>
      <xdr:rowOff>129540</xdr:rowOff>
    </xdr:from>
    <xdr:to>
      <xdr:col>21</xdr:col>
      <xdr:colOff>1043940</xdr:colOff>
      <xdr:row>1</xdr:row>
      <xdr:rowOff>853439</xdr:rowOff>
    </xdr:to>
    <xdr:pic>
      <xdr:nvPicPr>
        <xdr:cNvPr id="8" name="4 Imagen" descr="C:\Users\john.garcia\Desktop\2020-01-08.png">
          <a:extLst>
            <a:ext uri="{FF2B5EF4-FFF2-40B4-BE49-F238E27FC236}">
              <a16:creationId xmlns:a16="http://schemas.microsoft.com/office/drawing/2014/main" id="{5B224AB7-7E20-46E1-97E1-4F631BFF28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09940" y="266700"/>
          <a:ext cx="853440" cy="7238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464820</xdr:colOff>
      <xdr:row>1</xdr:row>
      <xdr:rowOff>161924</xdr:rowOff>
    </xdr:from>
    <xdr:ext cx="1143000" cy="699135"/>
    <xdr:pic>
      <xdr:nvPicPr>
        <xdr:cNvPr id="2" name="7 Imagen" descr="C:\Users\john.garcia\Desktop\LOGO CAPITAL LETRA NEGRA.png">
          <a:extLst>
            <a:ext uri="{FF2B5EF4-FFF2-40B4-BE49-F238E27FC236}">
              <a16:creationId xmlns:a16="http://schemas.microsoft.com/office/drawing/2014/main" id="{30285629-090B-4F03-B452-FA148A828E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820" y="260984"/>
          <a:ext cx="1143000" cy="699135"/>
        </a:xfrm>
        <a:prstGeom prst="rect">
          <a:avLst/>
        </a:prstGeom>
        <a:noFill/>
        <a:ln>
          <a:noFill/>
        </a:ln>
      </xdr:spPr>
    </xdr:pic>
    <xdr:clientData/>
  </xdr:oneCellAnchor>
  <xdr:oneCellAnchor>
    <xdr:from>
      <xdr:col>18</xdr:col>
      <xdr:colOff>0</xdr:colOff>
      <xdr:row>1</xdr:row>
      <xdr:rowOff>106680</xdr:rowOff>
    </xdr:from>
    <xdr:ext cx="761365" cy="657860"/>
    <xdr:pic>
      <xdr:nvPicPr>
        <xdr:cNvPr id="3" name="4 Imagen" descr="C:\Users\john.garcia\Desktop\2020-01-08.png">
          <a:extLst>
            <a:ext uri="{FF2B5EF4-FFF2-40B4-BE49-F238E27FC236}">
              <a16:creationId xmlns:a16="http://schemas.microsoft.com/office/drawing/2014/main" id="{44EBAD7C-9A16-4B00-8D01-52FC4433E0B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84980" y="205740"/>
          <a:ext cx="761365" cy="65786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358140</xdr:colOff>
      <xdr:row>1</xdr:row>
      <xdr:rowOff>40004</xdr:rowOff>
    </xdr:from>
    <xdr:to>
      <xdr:col>0</xdr:col>
      <xdr:colOff>1501140</xdr:colOff>
      <xdr:row>1</xdr:row>
      <xdr:rowOff>739139</xdr:rowOff>
    </xdr:to>
    <xdr:pic>
      <xdr:nvPicPr>
        <xdr:cNvPr id="2" name="7 Imagen" descr="C:\Users\john.garcia\Desktop\LOGO CAPITAL LETRA NEGRA.png">
          <a:extLst>
            <a:ext uri="{FF2B5EF4-FFF2-40B4-BE49-F238E27FC236}">
              <a16:creationId xmlns:a16="http://schemas.microsoft.com/office/drawing/2014/main" id="{C12E1951-8820-4962-83BA-044F4A0238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139064"/>
          <a:ext cx="1143000" cy="699135"/>
        </a:xfrm>
        <a:prstGeom prst="rect">
          <a:avLst/>
        </a:prstGeom>
        <a:noFill/>
        <a:ln>
          <a:noFill/>
        </a:ln>
      </xdr:spPr>
    </xdr:pic>
    <xdr:clientData/>
  </xdr:twoCellAnchor>
  <xdr:twoCellAnchor editAs="oneCell">
    <xdr:from>
      <xdr:col>22</xdr:col>
      <xdr:colOff>0</xdr:colOff>
      <xdr:row>1</xdr:row>
      <xdr:rowOff>38100</xdr:rowOff>
    </xdr:from>
    <xdr:to>
      <xdr:col>22</xdr:col>
      <xdr:colOff>761365</xdr:colOff>
      <xdr:row>1</xdr:row>
      <xdr:rowOff>695960</xdr:rowOff>
    </xdr:to>
    <xdr:pic>
      <xdr:nvPicPr>
        <xdr:cNvPr id="3" name="4 Imagen" descr="C:\Users\john.garcia\Desktop\2020-01-08.png">
          <a:extLst>
            <a:ext uri="{FF2B5EF4-FFF2-40B4-BE49-F238E27FC236}">
              <a16:creationId xmlns:a16="http://schemas.microsoft.com/office/drawing/2014/main" id="{BB4E8D8B-E971-43D9-BE1D-83C0ED9405D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63060" y="137160"/>
          <a:ext cx="761365" cy="6578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179782</xdr:rowOff>
    </xdr:from>
    <xdr:to>
      <xdr:col>2</xdr:col>
      <xdr:colOff>250030</xdr:colOff>
      <xdr:row>3</xdr:row>
      <xdr:rowOff>123823</xdr:rowOff>
    </xdr:to>
    <xdr:pic>
      <xdr:nvPicPr>
        <xdr:cNvPr id="2" name="3 Imagen" descr="C:\Users\john.garcia\Desktop\LOGO CAPITAL LETRA NEGRA.png">
          <a:extLst>
            <a:ext uri="{FF2B5EF4-FFF2-40B4-BE49-F238E27FC236}">
              <a16:creationId xmlns:a16="http://schemas.microsoft.com/office/drawing/2014/main" id="{5610F816-65E8-4779-AA6B-58437C22A7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79782"/>
          <a:ext cx="1421605" cy="744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986797</xdr:colOff>
      <xdr:row>0</xdr:row>
      <xdr:rowOff>123116</xdr:rowOff>
    </xdr:from>
    <xdr:to>
      <xdr:col>56</xdr:col>
      <xdr:colOff>1926649</xdr:colOff>
      <xdr:row>3</xdr:row>
      <xdr:rowOff>156489</xdr:rowOff>
    </xdr:to>
    <xdr:pic>
      <xdr:nvPicPr>
        <xdr:cNvPr id="3" name="Imagen 2">
          <a:extLst>
            <a:ext uri="{FF2B5EF4-FFF2-40B4-BE49-F238E27FC236}">
              <a16:creationId xmlns:a16="http://schemas.microsoft.com/office/drawing/2014/main" id="{9DBE4904-1FE2-47C9-9225-DED0CC825E40}"/>
            </a:ext>
          </a:extLst>
        </xdr:cNvPr>
        <xdr:cNvPicPr>
          <a:picLocks noChangeAspect="1"/>
        </xdr:cNvPicPr>
      </xdr:nvPicPr>
      <xdr:blipFill>
        <a:blip xmlns:r="http://schemas.openxmlformats.org/officeDocument/2006/relationships" r:embed="rId2"/>
        <a:stretch>
          <a:fillRect/>
        </a:stretch>
      </xdr:blipFill>
      <xdr:spPr>
        <a:xfrm>
          <a:off x="18809977" y="123116"/>
          <a:ext cx="939852" cy="83347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drive/folders/1-TTJCSPhRrkE2IKRrL8ysKqXyNNCflch?usp=drive_link" TargetMode="External"/><Relationship Id="rId1" Type="http://schemas.openxmlformats.org/officeDocument/2006/relationships/hyperlink" Target="https://drive.google.com/drive/folders/1ExQ5DK6XSzOMCXPgTj4h5grdhFX5dH0U?usp=drive_lin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73"/>
  <sheetViews>
    <sheetView tabSelected="1" zoomScaleNormal="100" workbookViewId="0">
      <selection activeCell="A3" sqref="A3:A4"/>
    </sheetView>
  </sheetViews>
  <sheetFormatPr baseColWidth="10" defaultColWidth="0" defaultRowHeight="10.199999999999999" zeroHeight="1" x14ac:dyDescent="0.2"/>
  <cols>
    <col min="1" max="1" width="25" style="7" customWidth="1"/>
    <col min="2" max="2" width="23.5546875" style="6" customWidth="1"/>
    <col min="3" max="3" width="7.88671875" style="141" customWidth="1"/>
    <col min="4" max="4" width="29.6640625" style="106" customWidth="1"/>
    <col min="5" max="5" width="20.5546875" style="8" customWidth="1"/>
    <col min="6" max="6" width="14.33203125" style="7" customWidth="1"/>
    <col min="7" max="7" width="19.109375" style="7" customWidth="1"/>
    <col min="8" max="9" width="15.109375" style="7" customWidth="1"/>
    <col min="10" max="10" width="17.6640625" style="7" customWidth="1"/>
    <col min="11" max="11" width="49.6640625" style="87" customWidth="1"/>
    <col min="12" max="12" width="17.6640625" style="7" customWidth="1"/>
    <col min="13" max="13" width="17.6640625" style="88" customWidth="1"/>
    <col min="14" max="15" width="17.6640625" style="8" customWidth="1"/>
    <col min="16" max="16" width="17.6640625" style="7" customWidth="1"/>
    <col min="17" max="17" width="47.44140625" style="87" customWidth="1"/>
    <col min="18" max="18" width="17.6640625" style="8" customWidth="1"/>
    <col min="19" max="19" width="17.6640625" style="88" customWidth="1"/>
    <col min="20" max="20" width="17.6640625" style="8" customWidth="1"/>
    <col min="21" max="21" width="63.77734375" style="106" customWidth="1"/>
    <col min="22" max="22" width="17.6640625" style="8" customWidth="1"/>
    <col min="23" max="23" width="0.6640625" style="7" customWidth="1"/>
    <col min="24" max="16383" width="11.6640625" style="7" hidden="1"/>
    <col min="16384" max="16384" width="0.88671875" style="7" hidden="1"/>
  </cols>
  <sheetData>
    <row r="1" spans="1:22" ht="10.8" thickBot="1" x14ac:dyDescent="0.25"/>
    <row r="2" spans="1:22" ht="81" customHeight="1" thickBot="1" x14ac:dyDescent="0.25">
      <c r="A2" s="9"/>
      <c r="B2" s="147" t="s">
        <v>281</v>
      </c>
      <c r="C2" s="148"/>
      <c r="D2" s="148"/>
      <c r="E2" s="148"/>
      <c r="F2" s="148"/>
      <c r="G2" s="148"/>
      <c r="H2" s="149"/>
      <c r="I2" s="97"/>
      <c r="J2" s="97"/>
      <c r="K2" s="147" t="s">
        <v>281</v>
      </c>
      <c r="L2" s="148"/>
      <c r="M2" s="148"/>
      <c r="N2" s="148"/>
      <c r="O2" s="148"/>
      <c r="P2" s="148"/>
      <c r="Q2" s="148"/>
      <c r="R2" s="148"/>
      <c r="S2" s="148"/>
      <c r="T2" s="148"/>
      <c r="U2" s="149"/>
      <c r="V2" s="86"/>
    </row>
    <row r="3" spans="1:22" ht="12" thickBot="1" x14ac:dyDescent="0.25">
      <c r="A3" s="157" t="s">
        <v>143</v>
      </c>
      <c r="B3" s="153" t="s">
        <v>36</v>
      </c>
      <c r="C3" s="153" t="s">
        <v>37</v>
      </c>
      <c r="D3" s="153"/>
      <c r="E3" s="153" t="s">
        <v>38</v>
      </c>
      <c r="F3" s="153" t="s">
        <v>142</v>
      </c>
      <c r="G3" s="153" t="s">
        <v>39</v>
      </c>
      <c r="H3" s="153" t="s">
        <v>40</v>
      </c>
      <c r="I3" s="155" t="s">
        <v>41</v>
      </c>
      <c r="J3" s="150" t="s">
        <v>376</v>
      </c>
      <c r="K3" s="151"/>
      <c r="L3" s="151"/>
      <c r="M3" s="151"/>
      <c r="N3" s="151"/>
      <c r="O3" s="152"/>
      <c r="P3" s="143" t="s">
        <v>375</v>
      </c>
      <c r="Q3" s="144"/>
      <c r="R3" s="144"/>
      <c r="S3" s="144"/>
      <c r="T3" s="144"/>
      <c r="U3" s="145"/>
      <c r="V3" s="146"/>
    </row>
    <row r="4" spans="1:22" ht="21" thickBot="1" x14ac:dyDescent="0.25">
      <c r="A4" s="158"/>
      <c r="B4" s="154"/>
      <c r="C4" s="154"/>
      <c r="D4" s="154"/>
      <c r="E4" s="154"/>
      <c r="F4" s="154"/>
      <c r="G4" s="154"/>
      <c r="H4" s="154"/>
      <c r="I4" s="156"/>
      <c r="J4" s="92" t="s">
        <v>242</v>
      </c>
      <c r="K4" s="93" t="s">
        <v>247</v>
      </c>
      <c r="L4" s="93" t="s">
        <v>244</v>
      </c>
      <c r="M4" s="94" t="s">
        <v>245</v>
      </c>
      <c r="N4" s="95" t="s">
        <v>246</v>
      </c>
      <c r="O4" s="96" t="s">
        <v>248</v>
      </c>
      <c r="P4" s="121" t="s">
        <v>242</v>
      </c>
      <c r="Q4" s="122" t="s">
        <v>243</v>
      </c>
      <c r="R4" s="122" t="s">
        <v>244</v>
      </c>
      <c r="S4" s="123" t="s">
        <v>245</v>
      </c>
      <c r="T4" s="124" t="s">
        <v>246</v>
      </c>
      <c r="U4" s="122" t="s">
        <v>247</v>
      </c>
      <c r="V4" s="125" t="s">
        <v>248</v>
      </c>
    </row>
    <row r="5" spans="1:22" ht="81.599999999999994" x14ac:dyDescent="0.2">
      <c r="A5" s="10" t="s">
        <v>282</v>
      </c>
      <c r="B5" s="103" t="s">
        <v>0</v>
      </c>
      <c r="C5" s="142">
        <v>1.1000000000000001</v>
      </c>
      <c r="D5" s="109" t="s">
        <v>2</v>
      </c>
      <c r="E5" s="4" t="s">
        <v>3</v>
      </c>
      <c r="F5" s="4">
        <v>2</v>
      </c>
      <c r="G5" s="4" t="s">
        <v>4</v>
      </c>
      <c r="H5" s="5">
        <v>45323</v>
      </c>
      <c r="I5" s="5">
        <v>45657</v>
      </c>
      <c r="J5" s="69">
        <v>45412</v>
      </c>
      <c r="K5" s="76" t="s">
        <v>468</v>
      </c>
      <c r="L5" s="13">
        <v>0</v>
      </c>
      <c r="M5" s="89">
        <f t="shared" ref="M5:M11" si="0">IF(L5="","",IF(OR(F5=0,F5="",J5=""),"",(L5*100%/F5)))</f>
        <v>0</v>
      </c>
      <c r="N5" s="13" t="str">
        <f>IF(L5="","",IF(J5&lt;&gt;I5,IF(M5=100%,"TERMINADA",IF(M5=0%,"SIN INICIAR"))))</f>
        <v>SIN INICIAR</v>
      </c>
      <c r="O5" s="68" t="s">
        <v>228</v>
      </c>
      <c r="P5" s="69">
        <v>45535</v>
      </c>
      <c r="Q5" s="126" t="s">
        <v>377</v>
      </c>
      <c r="R5" s="13">
        <v>0</v>
      </c>
      <c r="S5" s="89">
        <f>IF(R5="","",IF(OR(F5=0,F5="",P5=""),"",(R5*100%/F5)))</f>
        <v>0</v>
      </c>
      <c r="T5" s="13" t="str">
        <f>IF(R5="","",IF(J5&lt;P5,IF(S5=100%,"TERMINADA",IF(S5&gt;0%,"EN PROCESO",IF(S5=0%,"SIN INICIAR")))))</f>
        <v>SIN INICIAR</v>
      </c>
      <c r="U5" s="274" t="s">
        <v>378</v>
      </c>
      <c r="V5" s="13" t="s">
        <v>228</v>
      </c>
    </row>
    <row r="6" spans="1:22" ht="61.2" x14ac:dyDescent="0.2">
      <c r="A6" s="10" t="s">
        <v>282</v>
      </c>
      <c r="B6" s="103" t="s">
        <v>0</v>
      </c>
      <c r="C6" s="142">
        <v>1.2</v>
      </c>
      <c r="D6" s="108" t="s">
        <v>6</v>
      </c>
      <c r="E6" s="1" t="s">
        <v>283</v>
      </c>
      <c r="F6" s="1">
        <v>1</v>
      </c>
      <c r="G6" s="1" t="s">
        <v>7</v>
      </c>
      <c r="H6" s="2">
        <v>45323</v>
      </c>
      <c r="I6" s="2">
        <v>45657</v>
      </c>
      <c r="J6" s="69">
        <v>45412</v>
      </c>
      <c r="K6" s="77" t="s">
        <v>344</v>
      </c>
      <c r="L6" s="99">
        <v>0</v>
      </c>
      <c r="M6" s="91">
        <f t="shared" si="0"/>
        <v>0</v>
      </c>
      <c r="N6" s="13" t="str">
        <f>IF(L6="","",IF(J6&lt;&gt;I6,IF(M6=100%,"TERMINADA",IF(M6=0%,"SIN INICIAR"))))</f>
        <v>SIN INICIAR</v>
      </c>
      <c r="O6" s="99" t="s">
        <v>228</v>
      </c>
      <c r="P6" s="69">
        <v>45535</v>
      </c>
      <c r="Q6" s="100" t="s">
        <v>377</v>
      </c>
      <c r="R6" s="13">
        <v>0</v>
      </c>
      <c r="S6" s="89">
        <f t="shared" ref="S6:S68" si="1">IF(R6="","",IF(OR(F6=0,F6="",P6=""),"",(R6*100%/F6)))</f>
        <v>0</v>
      </c>
      <c r="T6" s="13" t="str">
        <f t="shared" ref="T6:T68" si="2">IF(R6="","",IF(J6&lt;P6,IF(S6=100%,"TERMINADA",IF(S6&gt;0%,"EN PROCESO",IF(S6=0%,"SIN INICIAR")))))</f>
        <v>SIN INICIAR</v>
      </c>
      <c r="U6" s="271" t="s">
        <v>469</v>
      </c>
      <c r="V6" s="99" t="s">
        <v>228</v>
      </c>
    </row>
    <row r="7" spans="1:22" ht="193.8" x14ac:dyDescent="0.2">
      <c r="A7" s="10" t="s">
        <v>282</v>
      </c>
      <c r="B7" s="103" t="s">
        <v>0</v>
      </c>
      <c r="C7" s="142">
        <v>1.3</v>
      </c>
      <c r="D7" s="108" t="s">
        <v>284</v>
      </c>
      <c r="E7" s="1" t="s">
        <v>285</v>
      </c>
      <c r="F7" s="1">
        <v>1</v>
      </c>
      <c r="G7" s="1" t="s">
        <v>286</v>
      </c>
      <c r="H7" s="2">
        <v>45383</v>
      </c>
      <c r="I7" s="2">
        <v>45657</v>
      </c>
      <c r="J7" s="69">
        <v>45412</v>
      </c>
      <c r="K7" s="76" t="s">
        <v>372</v>
      </c>
      <c r="L7" s="99">
        <v>0</v>
      </c>
      <c r="M7" s="91">
        <f t="shared" si="0"/>
        <v>0</v>
      </c>
      <c r="N7" s="13" t="str">
        <f>IF(L7="","",IF(J7&lt;&gt;I7,IF(M7=100%,"TERMINADA",IF(M7=0%,"SIN INICIAR"))))</f>
        <v>SIN INICIAR</v>
      </c>
      <c r="O7" s="99" t="s">
        <v>228</v>
      </c>
      <c r="P7" s="69">
        <v>45535</v>
      </c>
      <c r="Q7" s="98" t="s">
        <v>379</v>
      </c>
      <c r="R7" s="13">
        <v>0.3</v>
      </c>
      <c r="S7" s="89">
        <f t="shared" si="1"/>
        <v>0.3</v>
      </c>
      <c r="T7" s="13" t="str">
        <f t="shared" si="2"/>
        <v>EN PROCESO</v>
      </c>
      <c r="U7" s="271" t="s">
        <v>523</v>
      </c>
      <c r="V7" s="13" t="s">
        <v>228</v>
      </c>
    </row>
    <row r="8" spans="1:22" ht="244.8" x14ac:dyDescent="0.2">
      <c r="A8" s="10" t="s">
        <v>282</v>
      </c>
      <c r="B8" s="103" t="s">
        <v>0</v>
      </c>
      <c r="C8" s="142" t="s">
        <v>9</v>
      </c>
      <c r="D8" s="108" t="s">
        <v>233</v>
      </c>
      <c r="E8" s="1" t="s">
        <v>234</v>
      </c>
      <c r="F8" s="1">
        <v>1</v>
      </c>
      <c r="G8" s="1" t="s">
        <v>287</v>
      </c>
      <c r="H8" s="2">
        <v>45323</v>
      </c>
      <c r="I8" s="2">
        <v>45535</v>
      </c>
      <c r="J8" s="69">
        <v>45412</v>
      </c>
      <c r="K8" s="76" t="s">
        <v>470</v>
      </c>
      <c r="L8" s="99">
        <v>0</v>
      </c>
      <c r="M8" s="91">
        <f t="shared" si="0"/>
        <v>0</v>
      </c>
      <c r="N8" s="13" t="str">
        <f>IF(L8="","",IF(J8&lt;&gt;I8,IF(M8=100%,"TERMINADA",IF(M8=0%,"SIN INICIAR"))))</f>
        <v>SIN INICIAR</v>
      </c>
      <c r="O8" s="99" t="s">
        <v>228</v>
      </c>
      <c r="P8" s="69">
        <v>45535</v>
      </c>
      <c r="Q8" s="98" t="s">
        <v>380</v>
      </c>
      <c r="R8" s="13">
        <v>0.3</v>
      </c>
      <c r="S8" s="89">
        <f t="shared" si="1"/>
        <v>0.3</v>
      </c>
      <c r="T8" s="13" t="str">
        <f t="shared" si="2"/>
        <v>EN PROCESO</v>
      </c>
      <c r="U8" s="271" t="s">
        <v>471</v>
      </c>
      <c r="V8" s="99" t="s">
        <v>228</v>
      </c>
    </row>
    <row r="9" spans="1:22" ht="163.19999999999999" x14ac:dyDescent="0.2">
      <c r="A9" s="10" t="s">
        <v>282</v>
      </c>
      <c r="B9" s="103" t="s">
        <v>0</v>
      </c>
      <c r="C9" s="142" t="s">
        <v>10</v>
      </c>
      <c r="D9" s="108" t="s">
        <v>11</v>
      </c>
      <c r="E9" s="1" t="s">
        <v>12</v>
      </c>
      <c r="F9" s="1">
        <v>1</v>
      </c>
      <c r="G9" s="1" t="s">
        <v>288</v>
      </c>
      <c r="H9" s="2">
        <v>45323</v>
      </c>
      <c r="I9" s="2">
        <v>45657</v>
      </c>
      <c r="J9" s="69">
        <v>45412</v>
      </c>
      <c r="K9" s="76" t="s">
        <v>363</v>
      </c>
      <c r="L9" s="99">
        <v>0.3</v>
      </c>
      <c r="M9" s="91">
        <f t="shared" si="0"/>
        <v>0.3</v>
      </c>
      <c r="N9" s="13" t="str">
        <f>IF(L9="","",IF(J9&lt;&gt;I9,IF(M9=100%,"TERMINADA",IF(M9&gt;0%,"EN PROCESO"))))</f>
        <v>EN PROCESO</v>
      </c>
      <c r="O9" s="90" t="s">
        <v>228</v>
      </c>
      <c r="P9" s="69">
        <v>45535</v>
      </c>
      <c r="Q9" s="98" t="s">
        <v>472</v>
      </c>
      <c r="R9" s="13">
        <v>0.5</v>
      </c>
      <c r="S9" s="89">
        <f t="shared" si="1"/>
        <v>0.5</v>
      </c>
      <c r="T9" s="13" t="str">
        <f t="shared" si="2"/>
        <v>EN PROCESO</v>
      </c>
      <c r="U9" s="271" t="s">
        <v>473</v>
      </c>
      <c r="V9" s="99" t="s">
        <v>228</v>
      </c>
    </row>
    <row r="10" spans="1:22" ht="183.6" x14ac:dyDescent="0.2">
      <c r="A10" s="10" t="s">
        <v>282</v>
      </c>
      <c r="B10" s="103" t="s">
        <v>0</v>
      </c>
      <c r="C10" s="142" t="s">
        <v>13</v>
      </c>
      <c r="D10" s="108" t="s">
        <v>289</v>
      </c>
      <c r="E10" s="1" t="s">
        <v>14</v>
      </c>
      <c r="F10" s="1">
        <v>1</v>
      </c>
      <c r="G10" s="1" t="s">
        <v>15</v>
      </c>
      <c r="H10" s="3">
        <v>45323</v>
      </c>
      <c r="I10" s="3">
        <v>45657</v>
      </c>
      <c r="J10" s="69">
        <v>45412</v>
      </c>
      <c r="K10" s="76" t="s">
        <v>364</v>
      </c>
      <c r="L10" s="99">
        <v>0.3</v>
      </c>
      <c r="M10" s="91">
        <f t="shared" si="0"/>
        <v>0.3</v>
      </c>
      <c r="N10" s="13" t="str">
        <f>IF(L10="","",IF(J10&lt;&gt;I10,IF(M10=100%,"TERMINADA",IF(M10&gt;0%,"EN PROCESO"))))</f>
        <v>EN PROCESO</v>
      </c>
      <c r="O10" s="90" t="s">
        <v>228</v>
      </c>
      <c r="P10" s="69">
        <v>45535</v>
      </c>
      <c r="Q10" s="98" t="s">
        <v>381</v>
      </c>
      <c r="R10" s="13">
        <v>0.5</v>
      </c>
      <c r="S10" s="89">
        <f t="shared" si="1"/>
        <v>0.5</v>
      </c>
      <c r="T10" s="13" t="str">
        <f t="shared" si="2"/>
        <v>EN PROCESO</v>
      </c>
      <c r="U10" s="271" t="s">
        <v>515</v>
      </c>
      <c r="V10" s="99" t="s">
        <v>228</v>
      </c>
    </row>
    <row r="11" spans="1:22" ht="91.8" x14ac:dyDescent="0.2">
      <c r="A11" s="10" t="s">
        <v>282</v>
      </c>
      <c r="B11" s="103" t="s">
        <v>0</v>
      </c>
      <c r="C11" s="142" t="s">
        <v>249</v>
      </c>
      <c r="D11" s="108" t="s">
        <v>250</v>
      </c>
      <c r="E11" s="1" t="s">
        <v>16</v>
      </c>
      <c r="F11" s="1">
        <v>1</v>
      </c>
      <c r="G11" s="1" t="s">
        <v>251</v>
      </c>
      <c r="H11" s="3">
        <v>45323</v>
      </c>
      <c r="I11" s="3">
        <v>45657</v>
      </c>
      <c r="J11" s="69">
        <v>45412</v>
      </c>
      <c r="K11" s="77" t="s">
        <v>370</v>
      </c>
      <c r="L11" s="99">
        <v>0</v>
      </c>
      <c r="M11" s="91">
        <f t="shared" si="0"/>
        <v>0</v>
      </c>
      <c r="N11" s="13" t="str">
        <f>IF(L11="","",IF(J11&lt;&gt;I11,IF(M11=100%,"TERMINADA",IF(M11&gt;0%,"EN PROCESO",IF(M11=0%,"SIN INICIAR")))))</f>
        <v>SIN INICIAR</v>
      </c>
      <c r="O11" s="90" t="s">
        <v>228</v>
      </c>
      <c r="P11" s="69">
        <v>45535</v>
      </c>
      <c r="Q11" s="98" t="s">
        <v>382</v>
      </c>
      <c r="R11" s="13">
        <v>1</v>
      </c>
      <c r="S11" s="89">
        <f t="shared" si="1"/>
        <v>1</v>
      </c>
      <c r="T11" s="13" t="str">
        <f t="shared" si="2"/>
        <v>TERMINADA</v>
      </c>
      <c r="U11" s="271" t="s">
        <v>474</v>
      </c>
      <c r="V11" s="99" t="s">
        <v>228</v>
      </c>
    </row>
    <row r="12" spans="1:22" ht="51" x14ac:dyDescent="0.2">
      <c r="A12" s="10" t="s">
        <v>421</v>
      </c>
      <c r="B12" s="103" t="s">
        <v>0</v>
      </c>
      <c r="C12" s="142" t="s">
        <v>422</v>
      </c>
      <c r="D12" s="108" t="s">
        <v>423</v>
      </c>
      <c r="E12" s="1" t="s">
        <v>424</v>
      </c>
      <c r="F12" s="1">
        <v>1</v>
      </c>
      <c r="G12" s="1" t="s">
        <v>311</v>
      </c>
      <c r="H12" s="3">
        <v>45474</v>
      </c>
      <c r="I12" s="3">
        <v>45504</v>
      </c>
      <c r="J12" s="127"/>
      <c r="K12" s="133"/>
      <c r="L12" s="129"/>
      <c r="M12" s="130"/>
      <c r="N12" s="131"/>
      <c r="O12" s="134"/>
      <c r="P12" s="69">
        <v>45535</v>
      </c>
      <c r="Q12" s="98" t="s">
        <v>430</v>
      </c>
      <c r="R12" s="13">
        <v>1</v>
      </c>
      <c r="S12" s="89">
        <f t="shared" si="1"/>
        <v>1</v>
      </c>
      <c r="T12" s="13" t="str">
        <f t="shared" si="2"/>
        <v>TERMINADA</v>
      </c>
      <c r="U12" s="271" t="s">
        <v>431</v>
      </c>
      <c r="V12" s="99" t="s">
        <v>228</v>
      </c>
    </row>
    <row r="13" spans="1:22" ht="81.599999999999994" x14ac:dyDescent="0.2">
      <c r="A13" s="10" t="s">
        <v>282</v>
      </c>
      <c r="B13" s="103" t="s">
        <v>17</v>
      </c>
      <c r="C13" s="142" t="s">
        <v>18</v>
      </c>
      <c r="D13" s="108" t="s">
        <v>160</v>
      </c>
      <c r="E13" s="1" t="s">
        <v>161</v>
      </c>
      <c r="F13" s="1">
        <v>22</v>
      </c>
      <c r="G13" s="1" t="s">
        <v>19</v>
      </c>
      <c r="H13" s="3">
        <v>45324</v>
      </c>
      <c r="I13" s="3">
        <v>45657</v>
      </c>
      <c r="J13" s="69">
        <v>45412</v>
      </c>
      <c r="K13" s="76" t="s">
        <v>347</v>
      </c>
      <c r="L13" s="99">
        <v>18</v>
      </c>
      <c r="M13" s="91">
        <f t="shared" ref="M13:M22" si="3">IF(L13="","",IF(OR(F13=0,F13="",J13=""),"",(L13*100%/F13)))</f>
        <v>0.81818181818181823</v>
      </c>
      <c r="N13" s="13" t="str">
        <f>IF(L13="","",IF(J13&lt;&gt;I13,IF(M13=100%,"TERMINADA",IF(M13&gt;0%,"EN PROCESO",IF(M13=0%,"SIN INICIAR")))))</f>
        <v>EN PROCESO</v>
      </c>
      <c r="O13" s="99" t="s">
        <v>228</v>
      </c>
      <c r="P13" s="69">
        <v>45535</v>
      </c>
      <c r="Q13" s="98" t="s">
        <v>383</v>
      </c>
      <c r="R13" s="13">
        <v>20</v>
      </c>
      <c r="S13" s="89">
        <f t="shared" si="1"/>
        <v>0.90909090909090906</v>
      </c>
      <c r="T13" s="13" t="str">
        <f t="shared" si="2"/>
        <v>EN PROCESO</v>
      </c>
      <c r="U13" s="271" t="s">
        <v>384</v>
      </c>
      <c r="V13" s="99" t="s">
        <v>228</v>
      </c>
    </row>
    <row r="14" spans="1:22" ht="214.2" x14ac:dyDescent="0.2">
      <c r="A14" s="10" t="s">
        <v>282</v>
      </c>
      <c r="B14" s="103" t="s">
        <v>20</v>
      </c>
      <c r="C14" s="142" t="s">
        <v>21</v>
      </c>
      <c r="D14" s="108" t="s">
        <v>22</v>
      </c>
      <c r="E14" s="1" t="s">
        <v>23</v>
      </c>
      <c r="F14" s="1">
        <v>1</v>
      </c>
      <c r="G14" s="1" t="s">
        <v>73</v>
      </c>
      <c r="H14" s="3">
        <v>45383</v>
      </c>
      <c r="I14" s="3">
        <v>45657</v>
      </c>
      <c r="J14" s="69">
        <v>45412</v>
      </c>
      <c r="K14" s="76" t="s">
        <v>373</v>
      </c>
      <c r="L14" s="99">
        <v>0</v>
      </c>
      <c r="M14" s="91">
        <f t="shared" si="3"/>
        <v>0</v>
      </c>
      <c r="N14" s="13" t="str">
        <f>IF(L14="","",IF(J14&lt;&gt;I14,IF(M14=100%,"TERMINADA",IF(M14=0%,"SIN INICIAR"))))</f>
        <v>SIN INICIAR</v>
      </c>
      <c r="O14" s="99" t="s">
        <v>228</v>
      </c>
      <c r="P14" s="69">
        <v>45535</v>
      </c>
      <c r="Q14" s="98" t="s">
        <v>379</v>
      </c>
      <c r="R14" s="13">
        <v>0.3</v>
      </c>
      <c r="S14" s="89">
        <f t="shared" si="1"/>
        <v>0.3</v>
      </c>
      <c r="T14" s="13" t="str">
        <f t="shared" si="2"/>
        <v>EN PROCESO</v>
      </c>
      <c r="U14" s="271" t="s">
        <v>516</v>
      </c>
      <c r="V14" s="13" t="s">
        <v>228</v>
      </c>
    </row>
    <row r="15" spans="1:22" ht="163.19999999999999" x14ac:dyDescent="0.2">
      <c r="A15" s="10" t="s">
        <v>282</v>
      </c>
      <c r="B15" s="103" t="s">
        <v>20</v>
      </c>
      <c r="C15" s="142" t="s">
        <v>25</v>
      </c>
      <c r="D15" s="108" t="s">
        <v>230</v>
      </c>
      <c r="E15" s="1" t="s">
        <v>231</v>
      </c>
      <c r="F15" s="1">
        <v>1</v>
      </c>
      <c r="G15" s="1" t="s">
        <v>290</v>
      </c>
      <c r="H15" s="3">
        <v>45323</v>
      </c>
      <c r="I15" s="3">
        <v>45657</v>
      </c>
      <c r="J15" s="69">
        <v>45412</v>
      </c>
      <c r="K15" s="76" t="s">
        <v>475</v>
      </c>
      <c r="L15" s="99">
        <v>0</v>
      </c>
      <c r="M15" s="91">
        <f t="shared" si="3"/>
        <v>0</v>
      </c>
      <c r="N15" s="13" t="str">
        <f>IF(L15="","",IF(J15&lt;&gt;I15,IF(M15=100%,"TERMINADA",IF(M15=0%,"SIN INICIAR"))))</f>
        <v>SIN INICIAR</v>
      </c>
      <c r="O15" s="99" t="s">
        <v>228</v>
      </c>
      <c r="P15" s="69">
        <v>45535</v>
      </c>
      <c r="Q15" s="100" t="s">
        <v>377</v>
      </c>
      <c r="R15" s="13">
        <v>0</v>
      </c>
      <c r="S15" s="89">
        <f t="shared" si="1"/>
        <v>0</v>
      </c>
      <c r="T15" s="13" t="str">
        <f t="shared" si="2"/>
        <v>SIN INICIAR</v>
      </c>
      <c r="U15" s="271" t="s">
        <v>476</v>
      </c>
      <c r="V15" s="99" t="s">
        <v>228</v>
      </c>
    </row>
    <row r="16" spans="1:22" ht="153" x14ac:dyDescent="0.2">
      <c r="A16" s="10" t="s">
        <v>282</v>
      </c>
      <c r="B16" s="103" t="s">
        <v>20</v>
      </c>
      <c r="C16" s="142" t="s">
        <v>26</v>
      </c>
      <c r="D16" s="108" t="s">
        <v>27</v>
      </c>
      <c r="E16" s="1" t="s">
        <v>28</v>
      </c>
      <c r="F16" s="1">
        <v>1</v>
      </c>
      <c r="G16" s="1" t="s">
        <v>24</v>
      </c>
      <c r="H16" s="3">
        <v>45323</v>
      </c>
      <c r="I16" s="3">
        <v>45657</v>
      </c>
      <c r="J16" s="69">
        <v>45412</v>
      </c>
      <c r="K16" s="101" t="s">
        <v>477</v>
      </c>
      <c r="L16" s="99">
        <v>0.3</v>
      </c>
      <c r="M16" s="91">
        <f t="shared" si="3"/>
        <v>0.3</v>
      </c>
      <c r="N16" s="13" t="str">
        <f>IF(L16="","",IF(J16&lt;&gt;I16,IF(M16=100%,"TERMINADA",IF(M16&gt;0%,"EN PROCESO"))))</f>
        <v>EN PROCESO</v>
      </c>
      <c r="O16" s="99" t="s">
        <v>228</v>
      </c>
      <c r="P16" s="69">
        <v>45535</v>
      </c>
      <c r="Q16" s="100" t="s">
        <v>377</v>
      </c>
      <c r="R16" s="13">
        <v>0.3</v>
      </c>
      <c r="S16" s="89">
        <f t="shared" si="1"/>
        <v>0.3</v>
      </c>
      <c r="T16" s="13" t="str">
        <f t="shared" si="2"/>
        <v>EN PROCESO</v>
      </c>
      <c r="U16" s="271" t="s">
        <v>478</v>
      </c>
      <c r="V16" s="99" t="s">
        <v>228</v>
      </c>
    </row>
    <row r="17" spans="1:22" ht="122.4" x14ac:dyDescent="0.2">
      <c r="A17" s="10" t="s">
        <v>282</v>
      </c>
      <c r="B17" s="103" t="s">
        <v>20</v>
      </c>
      <c r="C17" s="142" t="s">
        <v>29</v>
      </c>
      <c r="D17" s="108" t="s">
        <v>30</v>
      </c>
      <c r="E17" s="1" t="s">
        <v>291</v>
      </c>
      <c r="F17" s="1">
        <v>1</v>
      </c>
      <c r="G17" s="1" t="s">
        <v>24</v>
      </c>
      <c r="H17" s="3">
        <v>45323</v>
      </c>
      <c r="I17" s="3">
        <v>45657</v>
      </c>
      <c r="J17" s="69">
        <v>45412</v>
      </c>
      <c r="K17" s="101" t="s">
        <v>492</v>
      </c>
      <c r="L17" s="99">
        <v>0.3</v>
      </c>
      <c r="M17" s="91">
        <f t="shared" si="3"/>
        <v>0.3</v>
      </c>
      <c r="N17" s="13" t="str">
        <f>IF(L17="","",IF(J17&lt;&gt;I17,IF(M17=100%,"TERMINADA",IF(M17&gt;0%,"EN PROCESO"))))</f>
        <v>EN PROCESO</v>
      </c>
      <c r="O17" s="99" t="s">
        <v>228</v>
      </c>
      <c r="P17" s="69">
        <v>45535</v>
      </c>
      <c r="Q17" s="100" t="s">
        <v>377</v>
      </c>
      <c r="R17" s="13">
        <v>0.3</v>
      </c>
      <c r="S17" s="89">
        <f t="shared" si="1"/>
        <v>0.3</v>
      </c>
      <c r="T17" s="13" t="str">
        <f t="shared" si="2"/>
        <v>EN PROCESO</v>
      </c>
      <c r="U17" s="271" t="s">
        <v>517</v>
      </c>
      <c r="V17" s="99" t="s">
        <v>228</v>
      </c>
    </row>
    <row r="18" spans="1:22" ht="132.6" x14ac:dyDescent="0.2">
      <c r="A18" s="10" t="s">
        <v>282</v>
      </c>
      <c r="B18" s="103" t="s">
        <v>252</v>
      </c>
      <c r="C18" s="142" t="s">
        <v>31</v>
      </c>
      <c r="D18" s="108" t="s">
        <v>253</v>
      </c>
      <c r="E18" s="1" t="s">
        <v>16</v>
      </c>
      <c r="F18" s="1">
        <v>1</v>
      </c>
      <c r="G18" s="1" t="s">
        <v>254</v>
      </c>
      <c r="H18" s="3">
        <v>45323</v>
      </c>
      <c r="I18" s="3">
        <v>45535</v>
      </c>
      <c r="J18" s="69">
        <v>45412</v>
      </c>
      <c r="K18" s="77" t="s">
        <v>370</v>
      </c>
      <c r="L18" s="99">
        <v>0</v>
      </c>
      <c r="M18" s="91">
        <f t="shared" si="3"/>
        <v>0</v>
      </c>
      <c r="N18" s="13" t="str">
        <f>IF(L18="","",IF(J18&lt;&gt;I18,IF(M18=100%,"TERMINADA",IF(M18&gt;0%,"EN PROCESO",IF(M18=0%,"SIN INICIAR")))))</f>
        <v>SIN INICIAR</v>
      </c>
      <c r="O18" s="99" t="s">
        <v>228</v>
      </c>
      <c r="P18" s="69">
        <v>45535</v>
      </c>
      <c r="Q18" s="98" t="s">
        <v>385</v>
      </c>
      <c r="R18" s="13">
        <v>1</v>
      </c>
      <c r="S18" s="89">
        <f t="shared" si="1"/>
        <v>1</v>
      </c>
      <c r="T18" s="13" t="str">
        <f t="shared" si="2"/>
        <v>TERMINADA</v>
      </c>
      <c r="U18" s="271" t="s">
        <v>386</v>
      </c>
      <c r="V18" s="99" t="s">
        <v>228</v>
      </c>
    </row>
    <row r="19" spans="1:22" ht="102" x14ac:dyDescent="0.2">
      <c r="A19" s="10" t="s">
        <v>282</v>
      </c>
      <c r="B19" s="103" t="s">
        <v>32</v>
      </c>
      <c r="C19" s="142" t="s">
        <v>33</v>
      </c>
      <c r="D19" s="107" t="s">
        <v>34</v>
      </c>
      <c r="E19" s="104" t="s">
        <v>35</v>
      </c>
      <c r="F19" s="1">
        <v>11</v>
      </c>
      <c r="G19" s="104" t="s">
        <v>19</v>
      </c>
      <c r="H19" s="105">
        <v>45323</v>
      </c>
      <c r="I19" s="105">
        <v>45657</v>
      </c>
      <c r="J19" s="69">
        <v>45412</v>
      </c>
      <c r="K19" s="98" t="s">
        <v>479</v>
      </c>
      <c r="L19" s="99">
        <v>3</v>
      </c>
      <c r="M19" s="91">
        <f t="shared" si="3"/>
        <v>0.27272727272727271</v>
      </c>
      <c r="N19" s="13" t="str">
        <f>IF(L19="","",IF(J19&lt;&gt;I19,IF(M19=100%,"TERMINADA",IF(M19&gt;0%,"EN PROCESO",IF(M19=0%,"SIN INICIAR")))))</f>
        <v>EN PROCESO</v>
      </c>
      <c r="O19" s="99" t="s">
        <v>228</v>
      </c>
      <c r="P19" s="69">
        <v>45535</v>
      </c>
      <c r="Q19" s="98" t="s">
        <v>387</v>
      </c>
      <c r="R19" s="13">
        <v>7</v>
      </c>
      <c r="S19" s="89">
        <f t="shared" si="1"/>
        <v>0.63636363636363635</v>
      </c>
      <c r="T19" s="13" t="str">
        <f t="shared" si="2"/>
        <v>EN PROCESO</v>
      </c>
      <c r="U19" s="271" t="s">
        <v>528</v>
      </c>
      <c r="V19" s="99" t="s">
        <v>228</v>
      </c>
    </row>
    <row r="20" spans="1:22" ht="173.4" x14ac:dyDescent="0.2">
      <c r="A20" s="11" t="s">
        <v>144</v>
      </c>
      <c r="B20" s="103" t="s">
        <v>255</v>
      </c>
      <c r="C20" s="142" t="s">
        <v>5</v>
      </c>
      <c r="D20" s="108" t="s">
        <v>256</v>
      </c>
      <c r="E20" s="1" t="s">
        <v>257</v>
      </c>
      <c r="F20" s="1">
        <v>1</v>
      </c>
      <c r="G20" s="1" t="s">
        <v>292</v>
      </c>
      <c r="H20" s="2">
        <v>45383</v>
      </c>
      <c r="I20" s="2">
        <v>45473</v>
      </c>
      <c r="J20" s="69">
        <v>45412</v>
      </c>
      <c r="K20" s="76" t="s">
        <v>481</v>
      </c>
      <c r="L20" s="99">
        <v>0.5</v>
      </c>
      <c r="M20" s="91">
        <f t="shared" si="3"/>
        <v>0.5</v>
      </c>
      <c r="N20" s="13" t="str">
        <f>IF(L20="","",IF(J20&lt;&gt;I20,IF(M20=100%,"TERMINADA",IF(M20&gt;=0%,"EN PROCESO"))))</f>
        <v>EN PROCESO</v>
      </c>
      <c r="O20" s="99" t="s">
        <v>228</v>
      </c>
      <c r="P20" s="69">
        <v>45535</v>
      </c>
      <c r="Q20" s="100" t="s">
        <v>377</v>
      </c>
      <c r="R20" s="13">
        <v>0.5</v>
      </c>
      <c r="S20" s="89">
        <f t="shared" si="1"/>
        <v>0.5</v>
      </c>
      <c r="T20" s="13" t="str">
        <f t="shared" si="2"/>
        <v>EN PROCESO</v>
      </c>
      <c r="U20" s="271" t="s">
        <v>518</v>
      </c>
      <c r="V20" s="99" t="s">
        <v>228</v>
      </c>
    </row>
    <row r="21" spans="1:22" ht="71.400000000000006" x14ac:dyDescent="0.2">
      <c r="A21" s="11" t="s">
        <v>144</v>
      </c>
      <c r="B21" s="103" t="s">
        <v>255</v>
      </c>
      <c r="C21" s="142" t="s">
        <v>8</v>
      </c>
      <c r="D21" s="108" t="s">
        <v>293</v>
      </c>
      <c r="E21" s="1" t="s">
        <v>258</v>
      </c>
      <c r="F21" s="1">
        <v>1</v>
      </c>
      <c r="G21" s="1" t="s">
        <v>259</v>
      </c>
      <c r="H21" s="2">
        <v>45383</v>
      </c>
      <c r="I21" s="2">
        <v>45473</v>
      </c>
      <c r="J21" s="69">
        <v>45412</v>
      </c>
      <c r="K21" s="76" t="s">
        <v>345</v>
      </c>
      <c r="L21" s="99">
        <v>0</v>
      </c>
      <c r="M21" s="91">
        <f t="shared" si="3"/>
        <v>0</v>
      </c>
      <c r="N21" s="13" t="str">
        <f>IF(L21="","",IF(J21&lt;&gt;I21,IF(M21=100%,"TERMINADA",IF(M21=0%,"SIN INICIAR"))))</f>
        <v>SIN INICIAR</v>
      </c>
      <c r="O21" s="99" t="s">
        <v>228</v>
      </c>
      <c r="P21" s="69">
        <v>45535</v>
      </c>
      <c r="Q21" s="100" t="s">
        <v>377</v>
      </c>
      <c r="R21" s="13">
        <v>0</v>
      </c>
      <c r="S21" s="89">
        <f t="shared" si="1"/>
        <v>0</v>
      </c>
      <c r="T21" s="13" t="str">
        <f t="shared" si="2"/>
        <v>SIN INICIAR</v>
      </c>
      <c r="U21" s="271" t="s">
        <v>400</v>
      </c>
      <c r="V21" s="99" t="s">
        <v>228</v>
      </c>
    </row>
    <row r="22" spans="1:22" ht="91.8" x14ac:dyDescent="0.2">
      <c r="A22" s="11" t="s">
        <v>144</v>
      </c>
      <c r="B22" s="103" t="s">
        <v>255</v>
      </c>
      <c r="C22" s="142" t="s">
        <v>9</v>
      </c>
      <c r="D22" s="108" t="s">
        <v>260</v>
      </c>
      <c r="E22" s="1" t="s">
        <v>294</v>
      </c>
      <c r="F22" s="1">
        <v>2</v>
      </c>
      <c r="G22" s="1" t="s">
        <v>42</v>
      </c>
      <c r="H22" s="2">
        <v>45323</v>
      </c>
      <c r="I22" s="2">
        <v>45657</v>
      </c>
      <c r="J22" s="69">
        <v>45412</v>
      </c>
      <c r="K22" s="76" t="s">
        <v>365</v>
      </c>
      <c r="L22" s="99">
        <v>1</v>
      </c>
      <c r="M22" s="102">
        <f t="shared" si="3"/>
        <v>0.5</v>
      </c>
      <c r="N22" s="13" t="str">
        <f>IF(L22="","",IF(J22&lt;&gt;I22,IF(M22=100%,"TERMINADA",IF(M22&gt;=0%,"EN PROCESO"))))</f>
        <v>EN PROCESO</v>
      </c>
      <c r="O22" s="99" t="s">
        <v>228</v>
      </c>
      <c r="P22" s="69">
        <v>45535</v>
      </c>
      <c r="Q22" s="100" t="s">
        <v>377</v>
      </c>
      <c r="R22" s="13">
        <v>1</v>
      </c>
      <c r="S22" s="89">
        <f t="shared" si="1"/>
        <v>0.5</v>
      </c>
      <c r="T22" s="13" t="str">
        <f t="shared" si="2"/>
        <v>EN PROCESO</v>
      </c>
      <c r="U22" s="271" t="s">
        <v>519</v>
      </c>
      <c r="V22" s="99" t="s">
        <v>228</v>
      </c>
    </row>
    <row r="23" spans="1:22" ht="91.8" x14ac:dyDescent="0.2">
      <c r="A23" s="11" t="s">
        <v>394</v>
      </c>
      <c r="B23" s="103" t="s">
        <v>404</v>
      </c>
      <c r="C23" s="142" t="s">
        <v>21</v>
      </c>
      <c r="D23" s="108" t="s">
        <v>405</v>
      </c>
      <c r="E23" s="1" t="s">
        <v>406</v>
      </c>
      <c r="F23" s="1">
        <v>1</v>
      </c>
      <c r="G23" s="1" t="s">
        <v>407</v>
      </c>
      <c r="H23" s="2">
        <v>45474</v>
      </c>
      <c r="I23" s="2">
        <v>45657</v>
      </c>
      <c r="J23" s="127"/>
      <c r="K23" s="128"/>
      <c r="L23" s="129"/>
      <c r="M23" s="132"/>
      <c r="N23" s="131"/>
      <c r="O23" s="129"/>
      <c r="P23" s="69">
        <v>45535</v>
      </c>
      <c r="Q23" s="100" t="s">
        <v>408</v>
      </c>
      <c r="R23" s="13">
        <v>0</v>
      </c>
      <c r="S23" s="89">
        <f t="shared" si="1"/>
        <v>0</v>
      </c>
      <c r="T23" s="13" t="str">
        <f t="shared" si="2"/>
        <v>SIN INICIAR</v>
      </c>
      <c r="U23" s="271" t="s">
        <v>409</v>
      </c>
      <c r="V23" s="99" t="s">
        <v>228</v>
      </c>
    </row>
    <row r="24" spans="1:22" ht="132.6" x14ac:dyDescent="0.2">
      <c r="A24" s="11" t="s">
        <v>394</v>
      </c>
      <c r="B24" s="103" t="s">
        <v>395</v>
      </c>
      <c r="C24" s="142" t="s">
        <v>45</v>
      </c>
      <c r="D24" s="108" t="s">
        <v>396</v>
      </c>
      <c r="E24" s="1" t="s">
        <v>397</v>
      </c>
      <c r="F24" s="1">
        <v>2</v>
      </c>
      <c r="G24" s="1" t="s">
        <v>42</v>
      </c>
      <c r="H24" s="2">
        <v>45474</v>
      </c>
      <c r="I24" s="2">
        <v>45535</v>
      </c>
      <c r="J24" s="127"/>
      <c r="K24" s="128"/>
      <c r="L24" s="129"/>
      <c r="M24" s="132"/>
      <c r="N24" s="131"/>
      <c r="O24" s="129"/>
      <c r="P24" s="69">
        <v>45535</v>
      </c>
      <c r="Q24" s="98" t="s">
        <v>401</v>
      </c>
      <c r="R24" s="13">
        <v>0.3</v>
      </c>
      <c r="S24" s="89">
        <f t="shared" si="1"/>
        <v>0.15</v>
      </c>
      <c r="T24" s="13" t="str">
        <f t="shared" si="2"/>
        <v>EN PROCESO</v>
      </c>
      <c r="U24" s="271" t="s">
        <v>482</v>
      </c>
      <c r="V24" s="99" t="s">
        <v>228</v>
      </c>
    </row>
    <row r="25" spans="1:22" ht="51" x14ac:dyDescent="0.2">
      <c r="A25" s="11" t="s">
        <v>145</v>
      </c>
      <c r="B25" s="103" t="s">
        <v>47</v>
      </c>
      <c r="C25" s="142" t="s">
        <v>1</v>
      </c>
      <c r="D25" s="108" t="s">
        <v>48</v>
      </c>
      <c r="E25" s="1" t="s">
        <v>49</v>
      </c>
      <c r="F25" s="1">
        <v>1</v>
      </c>
      <c r="G25" s="1" t="s">
        <v>19</v>
      </c>
      <c r="H25" s="2">
        <v>45323</v>
      </c>
      <c r="I25" s="2">
        <v>45657</v>
      </c>
      <c r="J25" s="69">
        <v>45412</v>
      </c>
      <c r="K25" s="76" t="s">
        <v>348</v>
      </c>
      <c r="L25" s="99">
        <v>0</v>
      </c>
      <c r="M25" s="91">
        <f t="shared" ref="M25:M37" si="4">IF(L25="","",IF(OR(F25=0,F25="",J25=""),"",(L25*100%/F25)))</f>
        <v>0</v>
      </c>
      <c r="N25" s="13" t="str">
        <f>IF(L25="","",IF(J25&lt;&gt;I25,IF(M25=100%,"TERMINADA",IF(M25&gt;0%,"EN PROCESO",IF(M25=0%,"SIN INICIAR")))))</f>
        <v>SIN INICIAR</v>
      </c>
      <c r="O25" s="99" t="s">
        <v>228</v>
      </c>
      <c r="P25" s="69">
        <v>45535</v>
      </c>
      <c r="Q25" s="100" t="s">
        <v>377</v>
      </c>
      <c r="R25" s="13">
        <v>0</v>
      </c>
      <c r="S25" s="89">
        <f t="shared" si="1"/>
        <v>0</v>
      </c>
      <c r="T25" s="13" t="str">
        <f t="shared" si="2"/>
        <v>SIN INICIAR</v>
      </c>
      <c r="U25" s="271" t="s">
        <v>402</v>
      </c>
      <c r="V25" s="99" t="s">
        <v>228</v>
      </c>
    </row>
    <row r="26" spans="1:22" ht="81.599999999999994" x14ac:dyDescent="0.2">
      <c r="A26" s="11" t="s">
        <v>145</v>
      </c>
      <c r="B26" s="103" t="s">
        <v>47</v>
      </c>
      <c r="C26" s="142" t="s">
        <v>5</v>
      </c>
      <c r="D26" s="108" t="s">
        <v>295</v>
      </c>
      <c r="E26" s="1" t="s">
        <v>296</v>
      </c>
      <c r="F26" s="1">
        <v>4</v>
      </c>
      <c r="G26" s="1" t="s">
        <v>19</v>
      </c>
      <c r="H26" s="2">
        <v>45323</v>
      </c>
      <c r="I26" s="2">
        <v>45657</v>
      </c>
      <c r="J26" s="69">
        <v>45412</v>
      </c>
      <c r="K26" s="76" t="s">
        <v>350</v>
      </c>
      <c r="L26" s="99">
        <v>1</v>
      </c>
      <c r="M26" s="91">
        <f t="shared" si="4"/>
        <v>0.25</v>
      </c>
      <c r="N26" s="13" t="str">
        <f>IF(L26="","",IF(J26&lt;&gt;I26,IF(M26=100%,"TERMINADA",IF(M26&gt;0%,"EN PROCESO",IF(M26=0%,"SIN INICIAR")))))</f>
        <v>EN PROCESO</v>
      </c>
      <c r="O26" s="99" t="s">
        <v>228</v>
      </c>
      <c r="P26" s="69">
        <v>45535</v>
      </c>
      <c r="Q26" s="98" t="s">
        <v>403</v>
      </c>
      <c r="R26" s="13">
        <v>3</v>
      </c>
      <c r="S26" s="89">
        <f t="shared" si="1"/>
        <v>0.75</v>
      </c>
      <c r="T26" s="13" t="str">
        <f t="shared" si="2"/>
        <v>EN PROCESO</v>
      </c>
      <c r="U26" s="271" t="s">
        <v>483</v>
      </c>
      <c r="V26" s="99" t="s">
        <v>228</v>
      </c>
    </row>
    <row r="27" spans="1:22" ht="112.2" x14ac:dyDescent="0.2">
      <c r="A27" s="11" t="s">
        <v>145</v>
      </c>
      <c r="B27" s="103" t="s">
        <v>47</v>
      </c>
      <c r="C27" s="142" t="s">
        <v>8</v>
      </c>
      <c r="D27" s="108" t="s">
        <v>297</v>
      </c>
      <c r="E27" s="1" t="s">
        <v>298</v>
      </c>
      <c r="F27" s="1">
        <v>2</v>
      </c>
      <c r="G27" s="1" t="s">
        <v>263</v>
      </c>
      <c r="H27" s="2">
        <v>45323</v>
      </c>
      <c r="I27" s="2">
        <v>45657</v>
      </c>
      <c r="J27" s="69">
        <v>45412</v>
      </c>
      <c r="K27" s="77" t="s">
        <v>370</v>
      </c>
      <c r="L27" s="99">
        <v>0</v>
      </c>
      <c r="M27" s="91">
        <f t="shared" si="4"/>
        <v>0</v>
      </c>
      <c r="N27" s="13" t="str">
        <f>IF(L27="","",IF(J27&lt;&gt;I27,IF(M27=100%,"TERMINADA",IF(M27&gt;0%,"EN PROCESO",IF(M27=0%,"SIN INICIAR")))))</f>
        <v>SIN INICIAR</v>
      </c>
      <c r="O27" s="99" t="s">
        <v>228</v>
      </c>
      <c r="P27" s="69">
        <v>45535</v>
      </c>
      <c r="Q27" s="98" t="s">
        <v>410</v>
      </c>
      <c r="R27" s="13">
        <v>2</v>
      </c>
      <c r="S27" s="89">
        <f t="shared" si="1"/>
        <v>1</v>
      </c>
      <c r="T27" s="13" t="str">
        <f t="shared" si="2"/>
        <v>TERMINADA</v>
      </c>
      <c r="U27" s="271" t="s">
        <v>484</v>
      </c>
      <c r="V27" s="99" t="s">
        <v>228</v>
      </c>
    </row>
    <row r="28" spans="1:22" ht="81.599999999999994" x14ac:dyDescent="0.2">
      <c r="A28" s="11" t="s">
        <v>145</v>
      </c>
      <c r="B28" s="103" t="s">
        <v>51</v>
      </c>
      <c r="C28" s="142" t="s">
        <v>18</v>
      </c>
      <c r="D28" s="108" t="s">
        <v>299</v>
      </c>
      <c r="E28" s="1" t="s">
        <v>300</v>
      </c>
      <c r="F28" s="1">
        <v>1</v>
      </c>
      <c r="G28" s="1" t="s">
        <v>52</v>
      </c>
      <c r="H28" s="2">
        <v>45352</v>
      </c>
      <c r="I28" s="2">
        <v>45657</v>
      </c>
      <c r="J28" s="69">
        <v>45412</v>
      </c>
      <c r="K28" s="76" t="s">
        <v>349</v>
      </c>
      <c r="L28" s="99">
        <v>0.5</v>
      </c>
      <c r="M28" s="91">
        <f t="shared" si="4"/>
        <v>0.5</v>
      </c>
      <c r="N28" s="13" t="str">
        <f>IF(L28="","",IF(J28&lt;&gt;I28,IF(M28=100%,"TERMINADA",IF(M28&gt;0%,"EN PROCESO",IF(M28=0%,"SIN INICIAR")))))</f>
        <v>EN PROCESO</v>
      </c>
      <c r="O28" s="99" t="s">
        <v>228</v>
      </c>
      <c r="P28" s="69">
        <v>45535</v>
      </c>
      <c r="Q28" s="98" t="s">
        <v>411</v>
      </c>
      <c r="R28" s="13">
        <v>1</v>
      </c>
      <c r="S28" s="89">
        <f t="shared" si="1"/>
        <v>1</v>
      </c>
      <c r="T28" s="13" t="str">
        <f t="shared" si="2"/>
        <v>TERMINADA</v>
      </c>
      <c r="U28" s="271" t="s">
        <v>412</v>
      </c>
      <c r="V28" s="99" t="s">
        <v>228</v>
      </c>
    </row>
    <row r="29" spans="1:22" ht="102" x14ac:dyDescent="0.2">
      <c r="A29" s="11" t="s">
        <v>145</v>
      </c>
      <c r="B29" s="103" t="s">
        <v>51</v>
      </c>
      <c r="C29" s="142" t="s">
        <v>43</v>
      </c>
      <c r="D29" s="108" t="s">
        <v>53</v>
      </c>
      <c r="E29" s="1" t="s">
        <v>54</v>
      </c>
      <c r="F29" s="1">
        <v>4</v>
      </c>
      <c r="G29" s="1" t="s">
        <v>52</v>
      </c>
      <c r="H29" s="2">
        <v>45323</v>
      </c>
      <c r="I29" s="2">
        <v>45657</v>
      </c>
      <c r="J29" s="69">
        <v>45412</v>
      </c>
      <c r="K29" s="77" t="s">
        <v>351</v>
      </c>
      <c r="L29" s="99">
        <v>0.3</v>
      </c>
      <c r="M29" s="91">
        <f t="shared" si="4"/>
        <v>7.4999999999999997E-2</v>
      </c>
      <c r="N29" s="13" t="str">
        <f>IF(L29="","",IF(J29&lt;&gt;I29,IF(M29=100%,"TERMINADA",IF(M29&gt;0%,"EN PROCESO"))))</f>
        <v>EN PROCESO</v>
      </c>
      <c r="O29" s="99" t="s">
        <v>228</v>
      </c>
      <c r="P29" s="69">
        <v>45535</v>
      </c>
      <c r="Q29" s="98" t="s">
        <v>413</v>
      </c>
      <c r="R29" s="13">
        <v>2</v>
      </c>
      <c r="S29" s="89">
        <f t="shared" si="1"/>
        <v>0.5</v>
      </c>
      <c r="T29" s="13" t="str">
        <f t="shared" si="2"/>
        <v>EN PROCESO</v>
      </c>
      <c r="U29" s="271" t="s">
        <v>414</v>
      </c>
      <c r="V29" s="99" t="s">
        <v>228</v>
      </c>
    </row>
    <row r="30" spans="1:22" ht="102" x14ac:dyDescent="0.2">
      <c r="A30" s="11" t="s">
        <v>145</v>
      </c>
      <c r="B30" s="103" t="s">
        <v>51</v>
      </c>
      <c r="C30" s="142" t="s">
        <v>55</v>
      </c>
      <c r="D30" s="108" t="s">
        <v>301</v>
      </c>
      <c r="E30" s="1" t="s">
        <v>56</v>
      </c>
      <c r="F30" s="1">
        <v>4</v>
      </c>
      <c r="G30" s="1" t="s">
        <v>52</v>
      </c>
      <c r="H30" s="2">
        <v>45323</v>
      </c>
      <c r="I30" s="2">
        <v>45657</v>
      </c>
      <c r="J30" s="69">
        <v>45412</v>
      </c>
      <c r="K30" s="77" t="s">
        <v>351</v>
      </c>
      <c r="L30" s="99">
        <v>0.3</v>
      </c>
      <c r="M30" s="91">
        <f t="shared" si="4"/>
        <v>7.4999999999999997E-2</v>
      </c>
      <c r="N30" s="13" t="str">
        <f>IF(L30="","",IF(J30&lt;&gt;I30,IF(M30=100%,"TERMINADA",IF(M30&gt;0%,"EN PROCESO"))))</f>
        <v>EN PROCESO</v>
      </c>
      <c r="O30" s="99" t="s">
        <v>228</v>
      </c>
      <c r="P30" s="69">
        <v>45535</v>
      </c>
      <c r="Q30" s="98" t="s">
        <v>413</v>
      </c>
      <c r="R30" s="13">
        <v>2</v>
      </c>
      <c r="S30" s="89">
        <f t="shared" si="1"/>
        <v>0.5</v>
      </c>
      <c r="T30" s="13" t="str">
        <f t="shared" si="2"/>
        <v>EN PROCESO</v>
      </c>
      <c r="U30" s="271" t="s">
        <v>414</v>
      </c>
      <c r="V30" s="99" t="s">
        <v>228</v>
      </c>
    </row>
    <row r="31" spans="1:22" ht="81.599999999999994" x14ac:dyDescent="0.2">
      <c r="A31" s="11" t="s">
        <v>145</v>
      </c>
      <c r="B31" s="103" t="s">
        <v>57</v>
      </c>
      <c r="C31" s="142" t="s">
        <v>21</v>
      </c>
      <c r="D31" s="108" t="s">
        <v>302</v>
      </c>
      <c r="E31" s="1" t="s">
        <v>303</v>
      </c>
      <c r="F31" s="1">
        <v>6</v>
      </c>
      <c r="G31" s="1" t="s">
        <v>19</v>
      </c>
      <c r="H31" s="2">
        <v>45323</v>
      </c>
      <c r="I31" s="2">
        <v>45657</v>
      </c>
      <c r="J31" s="69">
        <v>45412</v>
      </c>
      <c r="K31" s="76" t="s">
        <v>485</v>
      </c>
      <c r="L31" s="99">
        <v>1</v>
      </c>
      <c r="M31" s="91">
        <f t="shared" si="4"/>
        <v>0.16666666666666666</v>
      </c>
      <c r="N31" s="13" t="str">
        <f>IF(L31="","",IF(J31&lt;&gt;I31,IF(M31=100%,"TERMINADA",IF(M31&gt;=0%,"EN PROCESO"))))</f>
        <v>EN PROCESO</v>
      </c>
      <c r="O31" s="99" t="s">
        <v>228</v>
      </c>
      <c r="P31" s="69">
        <v>45535</v>
      </c>
      <c r="Q31" s="98" t="s">
        <v>415</v>
      </c>
      <c r="R31" s="13">
        <v>3</v>
      </c>
      <c r="S31" s="89">
        <f t="shared" si="1"/>
        <v>0.5</v>
      </c>
      <c r="T31" s="13" t="str">
        <f t="shared" si="2"/>
        <v>EN PROCESO</v>
      </c>
      <c r="U31" s="271" t="s">
        <v>486</v>
      </c>
      <c r="V31" s="99" t="s">
        <v>228</v>
      </c>
    </row>
    <row r="32" spans="1:22" ht="122.4" x14ac:dyDescent="0.2">
      <c r="A32" s="11" t="s">
        <v>145</v>
      </c>
      <c r="B32" s="103" t="s">
        <v>57</v>
      </c>
      <c r="C32" s="142" t="s">
        <v>25</v>
      </c>
      <c r="D32" s="108" t="s">
        <v>261</v>
      </c>
      <c r="E32" s="1" t="s">
        <v>262</v>
      </c>
      <c r="F32" s="1">
        <v>2</v>
      </c>
      <c r="G32" s="1" t="s">
        <v>263</v>
      </c>
      <c r="H32" s="2">
        <v>45323</v>
      </c>
      <c r="I32" s="2">
        <v>45657</v>
      </c>
      <c r="J32" s="69">
        <v>45412</v>
      </c>
      <c r="K32" s="77" t="s">
        <v>370</v>
      </c>
      <c r="L32" s="99">
        <v>0</v>
      </c>
      <c r="M32" s="91">
        <f t="shared" si="4"/>
        <v>0</v>
      </c>
      <c r="N32" s="13" t="str">
        <f>IF(L32="","",IF(J32&lt;&gt;I32,IF(M32=100%,"TERMINADA",IF(M32&gt;0%,"EN PROCESO",IF(M32=0%,"SIN INICIAR")))))</f>
        <v>SIN INICIAR</v>
      </c>
      <c r="O32" s="99" t="s">
        <v>228</v>
      </c>
      <c r="P32" s="69">
        <v>45535</v>
      </c>
      <c r="Q32" s="98" t="s">
        <v>410</v>
      </c>
      <c r="R32" s="13">
        <v>2</v>
      </c>
      <c r="S32" s="89">
        <f t="shared" si="1"/>
        <v>1</v>
      </c>
      <c r="T32" s="13" t="str">
        <f t="shared" si="2"/>
        <v>TERMINADA</v>
      </c>
      <c r="U32" s="273" t="s">
        <v>522</v>
      </c>
      <c r="V32" s="99" t="s">
        <v>228</v>
      </c>
    </row>
    <row r="33" spans="1:22" ht="132.6" x14ac:dyDescent="0.2">
      <c r="A33" s="11" t="s">
        <v>145</v>
      </c>
      <c r="B33" s="103" t="s">
        <v>57</v>
      </c>
      <c r="C33" s="142" t="s">
        <v>26</v>
      </c>
      <c r="D33" s="108" t="s">
        <v>279</v>
      </c>
      <c r="E33" s="1" t="s">
        <v>280</v>
      </c>
      <c r="F33" s="1">
        <v>1</v>
      </c>
      <c r="G33" s="1" t="s">
        <v>263</v>
      </c>
      <c r="H33" s="2">
        <v>45323</v>
      </c>
      <c r="I33" s="2">
        <v>45657</v>
      </c>
      <c r="J33" s="69">
        <v>45412</v>
      </c>
      <c r="K33" s="77" t="s">
        <v>370</v>
      </c>
      <c r="L33" s="99">
        <v>0</v>
      </c>
      <c r="M33" s="91">
        <f t="shared" si="4"/>
        <v>0</v>
      </c>
      <c r="N33" s="13" t="str">
        <f>IF(L33="","",IF(J33&lt;&gt;I33,IF(M33=100%,"TERMINADA",IF(M33&gt;0%,"EN PROCESO",IF(M33=0%,"SIN INICIAR")))))</f>
        <v>SIN INICIAR</v>
      </c>
      <c r="O33" s="99" t="s">
        <v>228</v>
      </c>
      <c r="P33" s="69">
        <v>45535</v>
      </c>
      <c r="Q33" s="98" t="s">
        <v>385</v>
      </c>
      <c r="R33" s="13">
        <v>1</v>
      </c>
      <c r="S33" s="89">
        <f t="shared" si="1"/>
        <v>1</v>
      </c>
      <c r="T33" s="13" t="str">
        <f t="shared" si="2"/>
        <v>TERMINADA</v>
      </c>
      <c r="U33" s="271" t="s">
        <v>521</v>
      </c>
      <c r="V33" s="99" t="s">
        <v>228</v>
      </c>
    </row>
    <row r="34" spans="1:22" ht="61.2" x14ac:dyDescent="0.2">
      <c r="A34" s="11" t="s">
        <v>145</v>
      </c>
      <c r="B34" s="103" t="s">
        <v>58</v>
      </c>
      <c r="C34" s="142" t="s">
        <v>31</v>
      </c>
      <c r="D34" s="108" t="s">
        <v>304</v>
      </c>
      <c r="E34" s="1" t="s">
        <v>305</v>
      </c>
      <c r="F34" s="1">
        <v>1</v>
      </c>
      <c r="G34" s="1" t="s">
        <v>19</v>
      </c>
      <c r="H34" s="2">
        <v>45323</v>
      </c>
      <c r="I34" s="2">
        <v>45657</v>
      </c>
      <c r="J34" s="69">
        <v>45412</v>
      </c>
      <c r="K34" s="76" t="s">
        <v>348</v>
      </c>
      <c r="L34" s="99">
        <v>0</v>
      </c>
      <c r="M34" s="91">
        <f t="shared" si="4"/>
        <v>0</v>
      </c>
      <c r="N34" s="13" t="str">
        <f>IF(L34="","",IF(J34&lt;&gt;I34,IF(M34=100%,"TERMINADA",IF(M34&gt;0%,"EN PROCESO",IF(M34=0%,"SIN INICIAR")))))</f>
        <v>SIN INICIAR</v>
      </c>
      <c r="O34" s="99" t="s">
        <v>228</v>
      </c>
      <c r="P34" s="69">
        <v>45535</v>
      </c>
      <c r="Q34" s="98" t="s">
        <v>416</v>
      </c>
      <c r="R34" s="13">
        <v>1</v>
      </c>
      <c r="S34" s="89">
        <f t="shared" si="1"/>
        <v>1</v>
      </c>
      <c r="T34" s="13" t="str">
        <f t="shared" si="2"/>
        <v>TERMINADA</v>
      </c>
      <c r="U34" s="271" t="s">
        <v>487</v>
      </c>
      <c r="V34" s="99" t="s">
        <v>228</v>
      </c>
    </row>
    <row r="35" spans="1:22" ht="81.599999999999994" x14ac:dyDescent="0.2">
      <c r="A35" s="11" t="s">
        <v>145</v>
      </c>
      <c r="B35" s="103" t="s">
        <v>58</v>
      </c>
      <c r="C35" s="142" t="s">
        <v>45</v>
      </c>
      <c r="D35" s="108" t="s">
        <v>306</v>
      </c>
      <c r="E35" s="1" t="s">
        <v>59</v>
      </c>
      <c r="F35" s="1">
        <v>4</v>
      </c>
      <c r="G35" s="1" t="s">
        <v>60</v>
      </c>
      <c r="H35" s="2">
        <v>45323</v>
      </c>
      <c r="I35" s="2">
        <v>45657</v>
      </c>
      <c r="J35" s="69">
        <v>45412</v>
      </c>
      <c r="K35" s="76" t="s">
        <v>488</v>
      </c>
      <c r="L35" s="99">
        <v>1</v>
      </c>
      <c r="M35" s="91">
        <f t="shared" si="4"/>
        <v>0.25</v>
      </c>
      <c r="N35" s="13" t="str">
        <f>IF(L35="","",IF(J35&lt;&gt;I35,IF(M35=100%,"TERMINADA",IF(M35&gt;=0%,"EN PROCESO"))))</f>
        <v>EN PROCESO</v>
      </c>
      <c r="O35" s="99" t="s">
        <v>228</v>
      </c>
      <c r="P35" s="69">
        <v>45535</v>
      </c>
      <c r="Q35" s="98" t="s">
        <v>403</v>
      </c>
      <c r="R35" s="13">
        <v>3</v>
      </c>
      <c r="S35" s="89">
        <f t="shared" si="1"/>
        <v>0.75</v>
      </c>
      <c r="T35" s="13" t="str">
        <f t="shared" si="2"/>
        <v>EN PROCESO</v>
      </c>
      <c r="U35" s="271" t="s">
        <v>483</v>
      </c>
      <c r="V35" s="99" t="s">
        <v>228</v>
      </c>
    </row>
    <row r="36" spans="1:22" ht="91.8" x14ac:dyDescent="0.2">
      <c r="A36" s="11" t="s">
        <v>145</v>
      </c>
      <c r="B36" s="103" t="s">
        <v>62</v>
      </c>
      <c r="C36" s="142" t="s">
        <v>33</v>
      </c>
      <c r="D36" s="108" t="s">
        <v>264</v>
      </c>
      <c r="E36" s="1" t="s">
        <v>265</v>
      </c>
      <c r="F36" s="1">
        <v>2</v>
      </c>
      <c r="G36" s="1" t="s">
        <v>19</v>
      </c>
      <c r="H36" s="2">
        <v>45292</v>
      </c>
      <c r="I36" s="2">
        <v>45656</v>
      </c>
      <c r="J36" s="69">
        <v>45412</v>
      </c>
      <c r="K36" s="76" t="s">
        <v>352</v>
      </c>
      <c r="L36" s="99">
        <v>1</v>
      </c>
      <c r="M36" s="91">
        <f t="shared" si="4"/>
        <v>0.5</v>
      </c>
      <c r="N36" s="13" t="str">
        <f>IF(L36="","",IF(J36&lt;&gt;I36,IF(M36=100%,"TERMINADA",IF(M36&gt;=0%,"EN PROCESO"))))</f>
        <v>EN PROCESO</v>
      </c>
      <c r="O36" s="99" t="s">
        <v>228</v>
      </c>
      <c r="P36" s="69">
        <v>45535</v>
      </c>
      <c r="Q36" s="98" t="s">
        <v>417</v>
      </c>
      <c r="R36" s="13">
        <v>2</v>
      </c>
      <c r="S36" s="89">
        <f t="shared" si="1"/>
        <v>1</v>
      </c>
      <c r="T36" s="13" t="str">
        <f t="shared" si="2"/>
        <v>TERMINADA</v>
      </c>
      <c r="U36" s="271" t="s">
        <v>489</v>
      </c>
      <c r="V36" s="99" t="s">
        <v>228</v>
      </c>
    </row>
    <row r="37" spans="1:22" ht="51" x14ac:dyDescent="0.2">
      <c r="A37" s="11" t="s">
        <v>145</v>
      </c>
      <c r="B37" s="103" t="s">
        <v>62</v>
      </c>
      <c r="C37" s="142" t="s">
        <v>63</v>
      </c>
      <c r="D37" s="108" t="s">
        <v>64</v>
      </c>
      <c r="E37" s="1" t="s">
        <v>307</v>
      </c>
      <c r="F37" s="1">
        <v>1</v>
      </c>
      <c r="G37" s="1" t="s">
        <v>308</v>
      </c>
      <c r="H37" s="2">
        <v>45323</v>
      </c>
      <c r="I37" s="2">
        <v>45657</v>
      </c>
      <c r="J37" s="69">
        <v>45412</v>
      </c>
      <c r="K37" s="76" t="s">
        <v>366</v>
      </c>
      <c r="L37" s="99">
        <v>0</v>
      </c>
      <c r="M37" s="91">
        <f t="shared" si="4"/>
        <v>0</v>
      </c>
      <c r="N37" s="13" t="str">
        <f>IF(L37="","",IF(J37&lt;&gt;I37,IF(M37=100%,"TERMINADA",IF(M37=0%,"SIN INICIAR"))))</f>
        <v>SIN INICIAR</v>
      </c>
      <c r="O37" s="99" t="s">
        <v>228</v>
      </c>
      <c r="P37" s="69">
        <v>45535</v>
      </c>
      <c r="Q37" s="100" t="s">
        <v>377</v>
      </c>
      <c r="R37" s="13">
        <v>0</v>
      </c>
      <c r="S37" s="89">
        <f t="shared" si="1"/>
        <v>0</v>
      </c>
      <c r="T37" s="13" t="str">
        <f t="shared" si="2"/>
        <v>SIN INICIAR</v>
      </c>
      <c r="U37" s="271" t="s">
        <v>418</v>
      </c>
      <c r="V37" s="99" t="s">
        <v>228</v>
      </c>
    </row>
    <row r="38" spans="1:22" ht="51" x14ac:dyDescent="0.2">
      <c r="A38" s="11" t="s">
        <v>145</v>
      </c>
      <c r="B38" s="103" t="s">
        <v>62</v>
      </c>
      <c r="C38" s="142" t="s">
        <v>223</v>
      </c>
      <c r="D38" s="108" t="s">
        <v>398</v>
      </c>
      <c r="E38" s="1" t="s">
        <v>399</v>
      </c>
      <c r="F38" s="1">
        <v>1</v>
      </c>
      <c r="G38" s="1" t="s">
        <v>42</v>
      </c>
      <c r="H38" s="2">
        <v>45414</v>
      </c>
      <c r="I38" s="2">
        <v>45657</v>
      </c>
      <c r="J38" s="127"/>
      <c r="K38" s="128"/>
      <c r="L38" s="129"/>
      <c r="M38" s="130"/>
      <c r="N38" s="131"/>
      <c r="O38" s="129"/>
      <c r="P38" s="69">
        <v>45535</v>
      </c>
      <c r="Q38" s="100" t="s">
        <v>377</v>
      </c>
      <c r="R38" s="13">
        <v>0</v>
      </c>
      <c r="S38" s="89">
        <f t="shared" si="1"/>
        <v>0</v>
      </c>
      <c r="T38" s="13" t="str">
        <f t="shared" si="2"/>
        <v>SIN INICIAR</v>
      </c>
      <c r="U38" s="271" t="s">
        <v>490</v>
      </c>
      <c r="V38" s="99" t="s">
        <v>228</v>
      </c>
    </row>
    <row r="39" spans="1:22" ht="102" x14ac:dyDescent="0.2">
      <c r="A39" s="11" t="s">
        <v>145</v>
      </c>
      <c r="B39" s="103" t="s">
        <v>65</v>
      </c>
      <c r="C39" s="142" t="s">
        <v>46</v>
      </c>
      <c r="D39" s="107" t="s">
        <v>162</v>
      </c>
      <c r="E39" s="104" t="s">
        <v>35</v>
      </c>
      <c r="F39" s="1">
        <v>11</v>
      </c>
      <c r="G39" s="104" t="s">
        <v>66</v>
      </c>
      <c r="H39" s="2">
        <v>45292</v>
      </c>
      <c r="I39" s="2">
        <v>45657</v>
      </c>
      <c r="J39" s="69">
        <v>45412</v>
      </c>
      <c r="K39" s="76" t="s">
        <v>353</v>
      </c>
      <c r="L39" s="99">
        <v>3</v>
      </c>
      <c r="M39" s="91">
        <f t="shared" ref="M39:M63" si="5">IF(L39="","",IF(OR(F39=0,F39="",J39=""),"",(L39*100%/F39)))</f>
        <v>0.27272727272727271</v>
      </c>
      <c r="N39" s="13" t="str">
        <f>IF(L39="","",IF(J39&lt;&gt;I39,IF(M39=100%,"TERMINADA",IF(M39&gt;=0%,"EN PROCESO"))))</f>
        <v>EN PROCESO</v>
      </c>
      <c r="O39" s="99" t="s">
        <v>228</v>
      </c>
      <c r="P39" s="69">
        <v>45535</v>
      </c>
      <c r="Q39" s="98" t="s">
        <v>387</v>
      </c>
      <c r="R39" s="13">
        <v>7</v>
      </c>
      <c r="S39" s="89">
        <f t="shared" si="1"/>
        <v>0.63636363636363635</v>
      </c>
      <c r="T39" s="13" t="str">
        <f t="shared" si="2"/>
        <v>EN PROCESO</v>
      </c>
      <c r="U39" s="271" t="s">
        <v>480</v>
      </c>
      <c r="V39" s="99" t="s">
        <v>228</v>
      </c>
    </row>
    <row r="40" spans="1:22" ht="112.2" x14ac:dyDescent="0.2">
      <c r="A40" s="138" t="s">
        <v>146</v>
      </c>
      <c r="B40" s="103" t="s">
        <v>67</v>
      </c>
      <c r="C40" s="142" t="s">
        <v>1</v>
      </c>
      <c r="D40" s="108" t="s">
        <v>68</v>
      </c>
      <c r="E40" s="1" t="s">
        <v>69</v>
      </c>
      <c r="F40" s="1">
        <v>1</v>
      </c>
      <c r="G40" s="1" t="s">
        <v>66</v>
      </c>
      <c r="H40" s="2">
        <v>45323</v>
      </c>
      <c r="I40" s="2">
        <v>45657</v>
      </c>
      <c r="J40" s="69">
        <v>45412</v>
      </c>
      <c r="K40" s="76" t="s">
        <v>361</v>
      </c>
      <c r="L40" s="99">
        <v>0.3</v>
      </c>
      <c r="M40" s="91">
        <f t="shared" si="5"/>
        <v>0.3</v>
      </c>
      <c r="N40" s="13" t="str">
        <f>IF(L40="","",IF(J40&lt;&gt;I40,IF(M40=100%,"TERMINADA",IF(M40&gt;=0%,"EN PROCESO"))))</f>
        <v>EN PROCESO</v>
      </c>
      <c r="O40" s="99" t="s">
        <v>228</v>
      </c>
      <c r="P40" s="69">
        <v>45535</v>
      </c>
      <c r="Q40" s="98" t="s">
        <v>419</v>
      </c>
      <c r="R40" s="13">
        <v>0.5</v>
      </c>
      <c r="S40" s="89">
        <f t="shared" si="1"/>
        <v>0.5</v>
      </c>
      <c r="T40" s="13" t="str">
        <f t="shared" si="2"/>
        <v>EN PROCESO</v>
      </c>
      <c r="U40" s="271" t="s">
        <v>491</v>
      </c>
      <c r="V40" s="99" t="s">
        <v>228</v>
      </c>
    </row>
    <row r="41" spans="1:22" ht="153" x14ac:dyDescent="0.2">
      <c r="A41" s="138" t="s">
        <v>146</v>
      </c>
      <c r="B41" s="103" t="s">
        <v>67</v>
      </c>
      <c r="C41" s="142" t="s">
        <v>5</v>
      </c>
      <c r="D41" s="108" t="s">
        <v>70</v>
      </c>
      <c r="E41" s="1" t="s">
        <v>309</v>
      </c>
      <c r="F41" s="1">
        <v>3</v>
      </c>
      <c r="G41" s="1" t="s">
        <v>310</v>
      </c>
      <c r="H41" s="2">
        <v>45383</v>
      </c>
      <c r="I41" s="2">
        <v>45394</v>
      </c>
      <c r="J41" s="69">
        <v>45412</v>
      </c>
      <c r="K41" s="76" t="s">
        <v>493</v>
      </c>
      <c r="L41" s="99">
        <v>1</v>
      </c>
      <c r="M41" s="91">
        <f t="shared" si="5"/>
        <v>0.33333333333333331</v>
      </c>
      <c r="N41" s="13" t="str">
        <f>IF(L41="","",IF(J41&lt;&gt;I41,IF(M41=100%,"TERMINADA",IF(M41&gt;=0%,"EN PROCESO"))))</f>
        <v>EN PROCESO</v>
      </c>
      <c r="O41" s="99" t="s">
        <v>228</v>
      </c>
      <c r="P41" s="69">
        <v>45535</v>
      </c>
      <c r="Q41" s="98" t="s">
        <v>420</v>
      </c>
      <c r="R41" s="13">
        <v>2</v>
      </c>
      <c r="S41" s="89">
        <f t="shared" si="1"/>
        <v>0.66666666666666663</v>
      </c>
      <c r="T41" s="13" t="str">
        <f t="shared" si="2"/>
        <v>EN PROCESO</v>
      </c>
      <c r="U41" s="271" t="s">
        <v>520</v>
      </c>
      <c r="V41" s="99" t="s">
        <v>228</v>
      </c>
    </row>
    <row r="42" spans="1:22" ht="51" x14ac:dyDescent="0.2">
      <c r="A42" s="138" t="s">
        <v>146</v>
      </c>
      <c r="B42" s="103" t="s">
        <v>67</v>
      </c>
      <c r="C42" s="142" t="s">
        <v>8</v>
      </c>
      <c r="D42" s="108" t="s">
        <v>235</v>
      </c>
      <c r="E42" s="1" t="s">
        <v>236</v>
      </c>
      <c r="F42" s="1">
        <v>3</v>
      </c>
      <c r="G42" s="1" t="s">
        <v>311</v>
      </c>
      <c r="H42" s="2">
        <v>45505</v>
      </c>
      <c r="I42" s="2">
        <v>45513</v>
      </c>
      <c r="J42" s="69">
        <v>45412</v>
      </c>
      <c r="K42" s="76" t="s">
        <v>494</v>
      </c>
      <c r="L42" s="99">
        <v>1</v>
      </c>
      <c r="M42" s="91">
        <f t="shared" si="5"/>
        <v>0.33333333333333331</v>
      </c>
      <c r="N42" s="13" t="str">
        <f>IF(L42="","",IF(J42&lt;&gt;I42,IF(M42=100%,"TERMINADA",IF(M42&gt;0%,"EN PROCESO"))))</f>
        <v>EN PROCESO</v>
      </c>
      <c r="O42" s="99" t="s">
        <v>228</v>
      </c>
      <c r="P42" s="69">
        <v>45535</v>
      </c>
      <c r="Q42" s="98" t="s">
        <v>432</v>
      </c>
      <c r="R42" s="13">
        <v>2</v>
      </c>
      <c r="S42" s="89">
        <f t="shared" si="1"/>
        <v>0.66666666666666663</v>
      </c>
      <c r="T42" s="13" t="str">
        <f t="shared" si="2"/>
        <v>EN PROCESO</v>
      </c>
      <c r="U42" s="272" t="s">
        <v>433</v>
      </c>
      <c r="V42" s="99" t="s">
        <v>228</v>
      </c>
    </row>
    <row r="43" spans="1:22" ht="142.80000000000001" x14ac:dyDescent="0.2">
      <c r="A43" s="138" t="s">
        <v>147</v>
      </c>
      <c r="B43" s="103" t="s">
        <v>72</v>
      </c>
      <c r="C43" s="142" t="s">
        <v>1</v>
      </c>
      <c r="D43" s="108" t="s">
        <v>266</v>
      </c>
      <c r="E43" s="1" t="s">
        <v>267</v>
      </c>
      <c r="F43" s="1">
        <v>1</v>
      </c>
      <c r="G43" s="1" t="s">
        <v>312</v>
      </c>
      <c r="H43" s="2">
        <v>45323</v>
      </c>
      <c r="I43" s="2">
        <v>45657</v>
      </c>
      <c r="J43" s="69">
        <v>45412</v>
      </c>
      <c r="K43" s="76" t="s">
        <v>366</v>
      </c>
      <c r="L43" s="99">
        <v>0</v>
      </c>
      <c r="M43" s="91">
        <f t="shared" si="5"/>
        <v>0</v>
      </c>
      <c r="N43" s="13" t="str">
        <f>IF(L43="","",IF(J43&lt;&gt;I43,IF(M43=100%,"TERMINADA",IF(M43=0%,"SIN INICIAR"))))</f>
        <v>SIN INICIAR</v>
      </c>
      <c r="O43" s="99" t="s">
        <v>228</v>
      </c>
      <c r="P43" s="69">
        <v>45535</v>
      </c>
      <c r="Q43" s="98" t="s">
        <v>441</v>
      </c>
      <c r="R43" s="13">
        <v>0.5</v>
      </c>
      <c r="S43" s="89">
        <f t="shared" si="1"/>
        <v>0.5</v>
      </c>
      <c r="T43" s="13" t="str">
        <f t="shared" si="2"/>
        <v>EN PROCESO</v>
      </c>
      <c r="U43" s="271" t="s">
        <v>513</v>
      </c>
      <c r="V43" s="99" t="s">
        <v>442</v>
      </c>
    </row>
    <row r="44" spans="1:22" ht="102" x14ac:dyDescent="0.2">
      <c r="A44" s="138" t="s">
        <v>147</v>
      </c>
      <c r="B44" s="103" t="s">
        <v>72</v>
      </c>
      <c r="C44" s="142" t="s">
        <v>5</v>
      </c>
      <c r="D44" s="108" t="s">
        <v>74</v>
      </c>
      <c r="E44" s="1" t="s">
        <v>75</v>
      </c>
      <c r="F44" s="1">
        <v>11</v>
      </c>
      <c r="G44" s="1" t="s">
        <v>313</v>
      </c>
      <c r="H44" s="2">
        <v>45323</v>
      </c>
      <c r="I44" s="2">
        <v>45657</v>
      </c>
      <c r="J44" s="69">
        <v>45412</v>
      </c>
      <c r="K44" s="76" t="s">
        <v>371</v>
      </c>
      <c r="L44" s="99">
        <v>3</v>
      </c>
      <c r="M44" s="91">
        <f t="shared" si="5"/>
        <v>0.27272727272727271</v>
      </c>
      <c r="N44" s="13" t="str">
        <f>IF(L44="","",IF(J44&lt;&gt;I44,IF(M44=100%,"TERMINADA",IF(M44&gt;0%,"EN PROCESO"))))</f>
        <v>EN PROCESO</v>
      </c>
      <c r="O44" s="99" t="s">
        <v>228</v>
      </c>
      <c r="P44" s="69">
        <v>45535</v>
      </c>
      <c r="Q44" s="100" t="s">
        <v>443</v>
      </c>
      <c r="R44" s="13">
        <v>7</v>
      </c>
      <c r="S44" s="89">
        <f t="shared" si="1"/>
        <v>0.63636363636363635</v>
      </c>
      <c r="T44" s="13" t="str">
        <f t="shared" si="2"/>
        <v>EN PROCESO</v>
      </c>
      <c r="U44" s="271" t="s">
        <v>514</v>
      </c>
      <c r="V44" s="99" t="s">
        <v>442</v>
      </c>
    </row>
    <row r="45" spans="1:22" ht="112.2" x14ac:dyDescent="0.2">
      <c r="A45" s="138" t="s">
        <v>147</v>
      </c>
      <c r="B45" s="103" t="s">
        <v>76</v>
      </c>
      <c r="C45" s="142" t="s">
        <v>18</v>
      </c>
      <c r="D45" s="108" t="s">
        <v>77</v>
      </c>
      <c r="E45" s="1" t="s">
        <v>314</v>
      </c>
      <c r="F45" s="1">
        <v>3</v>
      </c>
      <c r="G45" s="1" t="s">
        <v>78</v>
      </c>
      <c r="H45" s="2">
        <v>45352</v>
      </c>
      <c r="I45" s="2">
        <v>45656</v>
      </c>
      <c r="J45" s="69">
        <v>45412</v>
      </c>
      <c r="K45" s="76" t="s">
        <v>362</v>
      </c>
      <c r="L45" s="99">
        <v>1.5</v>
      </c>
      <c r="M45" s="91">
        <f t="shared" si="5"/>
        <v>0.5</v>
      </c>
      <c r="N45" s="13" t="str">
        <f>IF(L45="","",IF(J45&lt;&gt;I45,IF(M45=100%,"TERMINADA",IF(M45&gt;=0%,"EN PROCESO"))))</f>
        <v>EN PROCESO</v>
      </c>
      <c r="O45" s="99" t="s">
        <v>228</v>
      </c>
      <c r="P45" s="69">
        <v>45535</v>
      </c>
      <c r="Q45" s="98" t="s">
        <v>460</v>
      </c>
      <c r="R45" s="13">
        <v>3</v>
      </c>
      <c r="S45" s="89">
        <f t="shared" si="1"/>
        <v>1</v>
      </c>
      <c r="T45" s="13" t="str">
        <f t="shared" si="2"/>
        <v>TERMINADA</v>
      </c>
      <c r="U45" s="271" t="s">
        <v>462</v>
      </c>
      <c r="V45" s="99" t="s">
        <v>442</v>
      </c>
    </row>
    <row r="46" spans="1:22" ht="81.599999999999994" x14ac:dyDescent="0.2">
      <c r="A46" s="138" t="s">
        <v>147</v>
      </c>
      <c r="B46" s="103" t="s">
        <v>76</v>
      </c>
      <c r="C46" s="142" t="s">
        <v>43</v>
      </c>
      <c r="D46" s="108" t="s">
        <v>315</v>
      </c>
      <c r="E46" s="1" t="s">
        <v>50</v>
      </c>
      <c r="F46" s="1">
        <v>4</v>
      </c>
      <c r="G46" s="1" t="s">
        <v>78</v>
      </c>
      <c r="H46" s="2">
        <v>45323</v>
      </c>
      <c r="I46" s="2">
        <v>45656</v>
      </c>
      <c r="J46" s="69">
        <v>45412</v>
      </c>
      <c r="K46" s="76" t="s">
        <v>495</v>
      </c>
      <c r="L46" s="99">
        <v>1</v>
      </c>
      <c r="M46" s="91">
        <f t="shared" si="5"/>
        <v>0.25</v>
      </c>
      <c r="N46" s="13" t="str">
        <f>IF(L46="","",IF(J46&lt;&gt;I46,IF(M46=100%,"TERMINADA",IF(M46&gt;=0%,"EN PROCESO"))))</f>
        <v>EN PROCESO</v>
      </c>
      <c r="O46" s="99" t="s">
        <v>228</v>
      </c>
      <c r="P46" s="69">
        <v>45535</v>
      </c>
      <c r="Q46" s="98" t="s">
        <v>461</v>
      </c>
      <c r="R46" s="13">
        <v>3</v>
      </c>
      <c r="S46" s="89">
        <f t="shared" si="1"/>
        <v>0.75</v>
      </c>
      <c r="T46" s="13" t="str">
        <f t="shared" si="2"/>
        <v>EN PROCESO</v>
      </c>
      <c r="U46" s="271" t="s">
        <v>463</v>
      </c>
      <c r="V46" s="99" t="s">
        <v>442</v>
      </c>
    </row>
    <row r="47" spans="1:22" ht="61.2" x14ac:dyDescent="0.2">
      <c r="A47" s="138" t="s">
        <v>147</v>
      </c>
      <c r="B47" s="103" t="s">
        <v>79</v>
      </c>
      <c r="C47" s="142" t="s">
        <v>21</v>
      </c>
      <c r="D47" s="108" t="s">
        <v>316</v>
      </c>
      <c r="E47" s="1" t="s">
        <v>317</v>
      </c>
      <c r="F47" s="1">
        <v>1</v>
      </c>
      <c r="G47" s="1" t="s">
        <v>318</v>
      </c>
      <c r="H47" s="2">
        <v>45323</v>
      </c>
      <c r="I47" s="2">
        <v>45657</v>
      </c>
      <c r="J47" s="69">
        <v>45412</v>
      </c>
      <c r="K47" s="76" t="s">
        <v>366</v>
      </c>
      <c r="L47" s="99">
        <v>0</v>
      </c>
      <c r="M47" s="91">
        <f t="shared" si="5"/>
        <v>0</v>
      </c>
      <c r="N47" s="13" t="str">
        <f>IF(L47="","",IF(J47&lt;&gt;I47,IF(M47=100%,"TERMINADA",IF(M47=0%,"SIN INICIAR"))))</f>
        <v>SIN INICIAR</v>
      </c>
      <c r="O47" s="99" t="s">
        <v>228</v>
      </c>
      <c r="P47" s="69">
        <v>45535</v>
      </c>
      <c r="Q47" s="100" t="s">
        <v>377</v>
      </c>
      <c r="R47" s="13">
        <v>0</v>
      </c>
      <c r="S47" s="89">
        <f t="shared" si="1"/>
        <v>0</v>
      </c>
      <c r="T47" s="13" t="str">
        <f t="shared" si="2"/>
        <v>SIN INICIAR</v>
      </c>
      <c r="U47" s="273" t="s">
        <v>466</v>
      </c>
      <c r="V47" s="99" t="s">
        <v>442</v>
      </c>
    </row>
    <row r="48" spans="1:22" ht="91.8" x14ac:dyDescent="0.2">
      <c r="A48" s="139" t="s">
        <v>148</v>
      </c>
      <c r="B48" s="103" t="s">
        <v>80</v>
      </c>
      <c r="C48" s="142" t="s">
        <v>1</v>
      </c>
      <c r="D48" s="108" t="s">
        <v>319</v>
      </c>
      <c r="E48" s="1" t="s">
        <v>320</v>
      </c>
      <c r="F48" s="1">
        <v>1</v>
      </c>
      <c r="G48" s="1" t="s">
        <v>81</v>
      </c>
      <c r="H48" s="2">
        <v>45323</v>
      </c>
      <c r="I48" s="2">
        <v>45657</v>
      </c>
      <c r="J48" s="69">
        <v>45412</v>
      </c>
      <c r="K48" s="76" t="s">
        <v>366</v>
      </c>
      <c r="L48" s="99">
        <v>0</v>
      </c>
      <c r="M48" s="91">
        <f t="shared" si="5"/>
        <v>0</v>
      </c>
      <c r="N48" s="13" t="str">
        <f>IF(L48="","",IF(J48&lt;&gt;I48,IF(M48=100%,"TERMINADA",IF(M48=0%,"SIN INICIAR"))))</f>
        <v>SIN INICIAR</v>
      </c>
      <c r="O48" s="99" t="s">
        <v>228</v>
      </c>
      <c r="P48" s="69">
        <v>45535</v>
      </c>
      <c r="Q48" s="98" t="s">
        <v>445</v>
      </c>
      <c r="R48" s="13">
        <v>1</v>
      </c>
      <c r="S48" s="89">
        <f t="shared" si="1"/>
        <v>1</v>
      </c>
      <c r="T48" s="13" t="str">
        <f t="shared" si="2"/>
        <v>TERMINADA</v>
      </c>
      <c r="U48" s="273" t="s">
        <v>444</v>
      </c>
      <c r="V48" s="99" t="s">
        <v>442</v>
      </c>
    </row>
    <row r="49" spans="1:22" ht="51" x14ac:dyDescent="0.2">
      <c r="A49" s="139" t="s">
        <v>148</v>
      </c>
      <c r="B49" s="103" t="s">
        <v>82</v>
      </c>
      <c r="C49" s="142" t="s">
        <v>18</v>
      </c>
      <c r="D49" s="108" t="s">
        <v>83</v>
      </c>
      <c r="E49" s="1" t="s">
        <v>321</v>
      </c>
      <c r="F49" s="1">
        <v>1</v>
      </c>
      <c r="G49" s="1" t="s">
        <v>42</v>
      </c>
      <c r="H49" s="2">
        <v>45322</v>
      </c>
      <c r="I49" s="2">
        <v>45657</v>
      </c>
      <c r="J49" s="69">
        <v>45412</v>
      </c>
      <c r="K49" s="76" t="s">
        <v>366</v>
      </c>
      <c r="L49" s="99">
        <v>0</v>
      </c>
      <c r="M49" s="91">
        <f t="shared" si="5"/>
        <v>0</v>
      </c>
      <c r="N49" s="13" t="str">
        <f>IF(L49="","",IF(J49&lt;&gt;I49,IF(M49=100%,"TERMINADA",IF(M49=0%,"SIN INICIAR"))))</f>
        <v>SIN INICIAR</v>
      </c>
      <c r="O49" s="99" t="s">
        <v>228</v>
      </c>
      <c r="P49" s="69">
        <v>45535</v>
      </c>
      <c r="Q49" s="100" t="s">
        <v>377</v>
      </c>
      <c r="R49" s="13">
        <v>0</v>
      </c>
      <c r="S49" s="89">
        <f t="shared" si="1"/>
        <v>0</v>
      </c>
      <c r="T49" s="13" t="str">
        <f t="shared" si="2"/>
        <v>SIN INICIAR</v>
      </c>
      <c r="U49" s="273" t="s">
        <v>465</v>
      </c>
      <c r="V49" s="99" t="s">
        <v>442</v>
      </c>
    </row>
    <row r="50" spans="1:22" ht="81.599999999999994" x14ac:dyDescent="0.2">
      <c r="A50" s="140" t="s">
        <v>148</v>
      </c>
      <c r="B50" s="103" t="s">
        <v>84</v>
      </c>
      <c r="C50" s="142" t="s">
        <v>21</v>
      </c>
      <c r="D50" s="108" t="s">
        <v>85</v>
      </c>
      <c r="E50" s="1" t="s">
        <v>86</v>
      </c>
      <c r="F50" s="1">
        <v>1</v>
      </c>
      <c r="G50" s="1" t="s">
        <v>322</v>
      </c>
      <c r="H50" s="2">
        <v>45323</v>
      </c>
      <c r="I50" s="2">
        <v>45657</v>
      </c>
      <c r="J50" s="69">
        <v>45412</v>
      </c>
      <c r="K50" s="76" t="s">
        <v>374</v>
      </c>
      <c r="L50" s="99">
        <v>0</v>
      </c>
      <c r="M50" s="91">
        <f t="shared" si="5"/>
        <v>0</v>
      </c>
      <c r="N50" s="13" t="str">
        <f>IF(L50="","",IF(J50&lt;&gt;I50,IF(M50=100%,"TERMINADA",IF(M50=0%,"SIN INICIAR"))))</f>
        <v>SIN INICIAR</v>
      </c>
      <c r="O50" s="99" t="s">
        <v>228</v>
      </c>
      <c r="P50" s="69">
        <v>45535</v>
      </c>
      <c r="Q50" s="100" t="s">
        <v>377</v>
      </c>
      <c r="R50" s="13">
        <v>0</v>
      </c>
      <c r="S50" s="89">
        <f t="shared" si="1"/>
        <v>0</v>
      </c>
      <c r="T50" s="13" t="str">
        <f t="shared" si="2"/>
        <v>SIN INICIAR</v>
      </c>
      <c r="U50" s="273" t="s">
        <v>496</v>
      </c>
      <c r="V50" s="99" t="s">
        <v>442</v>
      </c>
    </row>
    <row r="51" spans="1:22" ht="91.8" x14ac:dyDescent="0.2">
      <c r="A51" s="138" t="s">
        <v>149</v>
      </c>
      <c r="B51" s="103" t="s">
        <v>323</v>
      </c>
      <c r="C51" s="142" t="s">
        <v>1</v>
      </c>
      <c r="D51" s="108" t="s">
        <v>268</v>
      </c>
      <c r="E51" s="1" t="s">
        <v>269</v>
      </c>
      <c r="F51" s="1">
        <v>2</v>
      </c>
      <c r="G51" s="1" t="s">
        <v>87</v>
      </c>
      <c r="H51" s="2">
        <v>45323</v>
      </c>
      <c r="I51" s="2">
        <v>45473</v>
      </c>
      <c r="J51" s="69">
        <v>45412</v>
      </c>
      <c r="K51" s="77" t="s">
        <v>370</v>
      </c>
      <c r="L51" s="99">
        <v>0</v>
      </c>
      <c r="M51" s="91">
        <f t="shared" si="5"/>
        <v>0</v>
      </c>
      <c r="N51" s="13" t="str">
        <f t="shared" ref="N51:N59" si="6">IF(L51="","",IF(J51&lt;&gt;I51,IF(M51=100%,"TERMINADA",IF(M51&gt;0%,"EN PROCESO",IF(M51=0%,"SIN INICIAR")))))</f>
        <v>SIN INICIAR</v>
      </c>
      <c r="O51" s="99" t="s">
        <v>228</v>
      </c>
      <c r="P51" s="69">
        <v>45535</v>
      </c>
      <c r="Q51" s="98" t="s">
        <v>446</v>
      </c>
      <c r="R51" s="13">
        <v>2</v>
      </c>
      <c r="S51" s="89">
        <f t="shared" si="1"/>
        <v>1</v>
      </c>
      <c r="T51" s="13" t="str">
        <f t="shared" si="2"/>
        <v>TERMINADA</v>
      </c>
      <c r="U51" s="273" t="s">
        <v>497</v>
      </c>
      <c r="V51" s="99" t="s">
        <v>442</v>
      </c>
    </row>
    <row r="52" spans="1:22" ht="102" x14ac:dyDescent="0.2">
      <c r="A52" s="138" t="s">
        <v>149</v>
      </c>
      <c r="B52" s="103" t="s">
        <v>323</v>
      </c>
      <c r="C52" s="142" t="s">
        <v>5</v>
      </c>
      <c r="D52" s="108" t="s">
        <v>324</v>
      </c>
      <c r="E52" s="1" t="s">
        <v>237</v>
      </c>
      <c r="F52" s="1">
        <v>2</v>
      </c>
      <c r="G52" s="1" t="s">
        <v>87</v>
      </c>
      <c r="H52" s="2">
        <v>45323</v>
      </c>
      <c r="I52" s="2">
        <v>45473</v>
      </c>
      <c r="J52" s="69">
        <v>45412</v>
      </c>
      <c r="K52" s="77" t="s">
        <v>370</v>
      </c>
      <c r="L52" s="99">
        <v>0</v>
      </c>
      <c r="M52" s="91">
        <f t="shared" si="5"/>
        <v>0</v>
      </c>
      <c r="N52" s="13" t="str">
        <f t="shared" si="6"/>
        <v>SIN INICIAR</v>
      </c>
      <c r="O52" s="99" t="s">
        <v>228</v>
      </c>
      <c r="P52" s="69">
        <v>45535</v>
      </c>
      <c r="Q52" s="98" t="s">
        <v>447</v>
      </c>
      <c r="R52" s="13">
        <v>1</v>
      </c>
      <c r="S52" s="89">
        <f t="shared" si="1"/>
        <v>0.5</v>
      </c>
      <c r="T52" s="13" t="str">
        <f t="shared" si="2"/>
        <v>EN PROCESO</v>
      </c>
      <c r="U52" s="273" t="s">
        <v>498</v>
      </c>
      <c r="V52" s="99" t="s">
        <v>442</v>
      </c>
    </row>
    <row r="53" spans="1:22" ht="112.2" x14ac:dyDescent="0.2">
      <c r="A53" s="138" t="s">
        <v>149</v>
      </c>
      <c r="B53" s="103" t="s">
        <v>323</v>
      </c>
      <c r="C53" s="142" t="s">
        <v>8</v>
      </c>
      <c r="D53" s="108" t="s">
        <v>88</v>
      </c>
      <c r="E53" s="1" t="s">
        <v>89</v>
      </c>
      <c r="F53" s="1">
        <v>1</v>
      </c>
      <c r="G53" s="1" t="s">
        <v>87</v>
      </c>
      <c r="H53" s="2">
        <v>45323</v>
      </c>
      <c r="I53" s="2" t="s">
        <v>325</v>
      </c>
      <c r="J53" s="69">
        <v>45412</v>
      </c>
      <c r="K53" s="77" t="s">
        <v>370</v>
      </c>
      <c r="L53" s="99">
        <v>0</v>
      </c>
      <c r="M53" s="91">
        <f t="shared" si="5"/>
        <v>0</v>
      </c>
      <c r="N53" s="13" t="str">
        <f t="shared" si="6"/>
        <v>SIN INICIAR</v>
      </c>
      <c r="O53" s="99" t="s">
        <v>228</v>
      </c>
      <c r="P53" s="69">
        <v>45535</v>
      </c>
      <c r="Q53" s="98" t="s">
        <v>448</v>
      </c>
      <c r="R53" s="13">
        <v>1</v>
      </c>
      <c r="S53" s="89">
        <f t="shared" si="1"/>
        <v>1</v>
      </c>
      <c r="T53" s="13" t="str">
        <f t="shared" si="2"/>
        <v>TERMINADA</v>
      </c>
      <c r="U53" s="273" t="s">
        <v>499</v>
      </c>
      <c r="V53" s="99" t="s">
        <v>442</v>
      </c>
    </row>
    <row r="54" spans="1:22" ht="122.4" x14ac:dyDescent="0.2">
      <c r="A54" s="138" t="s">
        <v>149</v>
      </c>
      <c r="B54" s="103" t="s">
        <v>90</v>
      </c>
      <c r="C54" s="142" t="s">
        <v>18</v>
      </c>
      <c r="D54" s="108" t="s">
        <v>270</v>
      </c>
      <c r="E54" s="1" t="s">
        <v>326</v>
      </c>
      <c r="F54" s="1">
        <v>2</v>
      </c>
      <c r="G54" s="1" t="s">
        <v>87</v>
      </c>
      <c r="H54" s="2">
        <v>45323</v>
      </c>
      <c r="I54" s="2">
        <v>45473</v>
      </c>
      <c r="J54" s="69">
        <v>45412</v>
      </c>
      <c r="K54" s="77" t="s">
        <v>370</v>
      </c>
      <c r="L54" s="99">
        <v>0</v>
      </c>
      <c r="M54" s="91">
        <f t="shared" si="5"/>
        <v>0</v>
      </c>
      <c r="N54" s="13" t="str">
        <f t="shared" si="6"/>
        <v>SIN INICIAR</v>
      </c>
      <c r="O54" s="99" t="s">
        <v>228</v>
      </c>
      <c r="P54" s="69">
        <v>45535</v>
      </c>
      <c r="Q54" s="98" t="s">
        <v>449</v>
      </c>
      <c r="R54" s="13">
        <v>2</v>
      </c>
      <c r="S54" s="89">
        <f t="shared" si="1"/>
        <v>1</v>
      </c>
      <c r="T54" s="13" t="str">
        <f t="shared" si="2"/>
        <v>TERMINADA</v>
      </c>
      <c r="U54" s="273" t="s">
        <v>500</v>
      </c>
      <c r="V54" s="99" t="s">
        <v>442</v>
      </c>
    </row>
    <row r="55" spans="1:22" ht="153" x14ac:dyDescent="0.2">
      <c r="A55" s="138" t="s">
        <v>149</v>
      </c>
      <c r="B55" s="103" t="s">
        <v>90</v>
      </c>
      <c r="C55" s="142" t="s">
        <v>43</v>
      </c>
      <c r="D55" s="108" t="s">
        <v>91</v>
      </c>
      <c r="E55" s="1" t="s">
        <v>92</v>
      </c>
      <c r="F55" s="1">
        <v>2</v>
      </c>
      <c r="G55" s="1" t="s">
        <v>93</v>
      </c>
      <c r="H55" s="2">
        <v>45323</v>
      </c>
      <c r="I55" s="2">
        <v>45657</v>
      </c>
      <c r="J55" s="69">
        <v>45412</v>
      </c>
      <c r="K55" s="77" t="s">
        <v>370</v>
      </c>
      <c r="L55" s="99">
        <v>0</v>
      </c>
      <c r="M55" s="91">
        <f t="shared" si="5"/>
        <v>0</v>
      </c>
      <c r="N55" s="13" t="str">
        <f t="shared" si="6"/>
        <v>SIN INICIAR</v>
      </c>
      <c r="O55" s="99" t="s">
        <v>228</v>
      </c>
      <c r="P55" s="69">
        <v>45535</v>
      </c>
      <c r="Q55" s="98" t="s">
        <v>450</v>
      </c>
      <c r="R55" s="13">
        <v>2</v>
      </c>
      <c r="S55" s="89">
        <f t="shared" si="1"/>
        <v>1</v>
      </c>
      <c r="T55" s="13" t="str">
        <f t="shared" si="2"/>
        <v>TERMINADA</v>
      </c>
      <c r="U55" s="273" t="s">
        <v>501</v>
      </c>
      <c r="V55" s="99" t="s">
        <v>442</v>
      </c>
    </row>
    <row r="56" spans="1:22" ht="153" x14ac:dyDescent="0.2">
      <c r="A56" s="138" t="s">
        <v>149</v>
      </c>
      <c r="B56" s="103" t="s">
        <v>90</v>
      </c>
      <c r="C56" s="142" t="s">
        <v>55</v>
      </c>
      <c r="D56" s="108" t="s">
        <v>94</v>
      </c>
      <c r="E56" s="1" t="s">
        <v>327</v>
      </c>
      <c r="F56" s="1">
        <v>1</v>
      </c>
      <c r="G56" s="1" t="s">
        <v>87</v>
      </c>
      <c r="H56" s="3">
        <v>45323</v>
      </c>
      <c r="I56" s="3">
        <v>45657</v>
      </c>
      <c r="J56" s="69">
        <v>45412</v>
      </c>
      <c r="K56" s="77" t="s">
        <v>370</v>
      </c>
      <c r="L56" s="99">
        <v>0</v>
      </c>
      <c r="M56" s="91">
        <f t="shared" si="5"/>
        <v>0</v>
      </c>
      <c r="N56" s="13" t="str">
        <f t="shared" si="6"/>
        <v>SIN INICIAR</v>
      </c>
      <c r="O56" s="99" t="s">
        <v>228</v>
      </c>
      <c r="P56" s="69">
        <v>45535</v>
      </c>
      <c r="Q56" s="98" t="s">
        <v>451</v>
      </c>
      <c r="R56" s="13">
        <v>1</v>
      </c>
      <c r="S56" s="89">
        <f t="shared" si="1"/>
        <v>1</v>
      </c>
      <c r="T56" s="13" t="str">
        <f t="shared" si="2"/>
        <v>TERMINADA</v>
      </c>
      <c r="U56" s="273" t="s">
        <v>524</v>
      </c>
      <c r="V56" s="99" t="s">
        <v>442</v>
      </c>
    </row>
    <row r="57" spans="1:22" ht="224.4" x14ac:dyDescent="0.2">
      <c r="A57" s="138" t="s">
        <v>149</v>
      </c>
      <c r="B57" s="103" t="s">
        <v>271</v>
      </c>
      <c r="C57" s="142" t="s">
        <v>21</v>
      </c>
      <c r="D57" s="108" t="s">
        <v>272</v>
      </c>
      <c r="E57" s="1" t="s">
        <v>273</v>
      </c>
      <c r="F57" s="1">
        <v>1</v>
      </c>
      <c r="G57" s="1" t="s">
        <v>44</v>
      </c>
      <c r="H57" s="3">
        <v>45323</v>
      </c>
      <c r="I57" s="3">
        <v>45565</v>
      </c>
      <c r="J57" s="69">
        <v>45412</v>
      </c>
      <c r="K57" s="77" t="s">
        <v>370</v>
      </c>
      <c r="L57" s="99">
        <v>0</v>
      </c>
      <c r="M57" s="91">
        <f t="shared" si="5"/>
        <v>0</v>
      </c>
      <c r="N57" s="13" t="str">
        <f t="shared" si="6"/>
        <v>SIN INICIAR</v>
      </c>
      <c r="O57" s="99" t="s">
        <v>228</v>
      </c>
      <c r="P57" s="69">
        <v>45535</v>
      </c>
      <c r="Q57" s="98" t="s">
        <v>452</v>
      </c>
      <c r="R57" s="13">
        <v>1</v>
      </c>
      <c r="S57" s="89">
        <f t="shared" si="1"/>
        <v>1</v>
      </c>
      <c r="T57" s="13" t="str">
        <f t="shared" si="2"/>
        <v>TERMINADA</v>
      </c>
      <c r="U57" s="273" t="s">
        <v>525</v>
      </c>
      <c r="V57" s="99" t="s">
        <v>442</v>
      </c>
    </row>
    <row r="58" spans="1:22" ht="234.6" x14ac:dyDescent="0.2">
      <c r="A58" s="138" t="s">
        <v>149</v>
      </c>
      <c r="B58" s="103" t="s">
        <v>95</v>
      </c>
      <c r="C58" s="142" t="s">
        <v>31</v>
      </c>
      <c r="D58" s="108" t="s">
        <v>232</v>
      </c>
      <c r="E58" s="1" t="s">
        <v>96</v>
      </c>
      <c r="F58" s="1">
        <v>1</v>
      </c>
      <c r="G58" s="1" t="s">
        <v>44</v>
      </c>
      <c r="H58" s="3">
        <v>45323</v>
      </c>
      <c r="I58" s="3">
        <v>45657</v>
      </c>
      <c r="J58" s="69">
        <v>45412</v>
      </c>
      <c r="K58" s="77" t="s">
        <v>370</v>
      </c>
      <c r="L58" s="99">
        <v>0</v>
      </c>
      <c r="M58" s="91">
        <f t="shared" si="5"/>
        <v>0</v>
      </c>
      <c r="N58" s="13" t="str">
        <f t="shared" si="6"/>
        <v>SIN INICIAR</v>
      </c>
      <c r="O58" s="99" t="s">
        <v>228</v>
      </c>
      <c r="P58" s="69">
        <v>45535</v>
      </c>
      <c r="Q58" s="98" t="s">
        <v>452</v>
      </c>
      <c r="R58" s="13">
        <v>0.5</v>
      </c>
      <c r="S58" s="89">
        <f t="shared" si="1"/>
        <v>0.5</v>
      </c>
      <c r="T58" s="13" t="str">
        <f t="shared" si="2"/>
        <v>EN PROCESO</v>
      </c>
      <c r="U58" s="273" t="s">
        <v>526</v>
      </c>
      <c r="V58" s="99" t="s">
        <v>442</v>
      </c>
    </row>
    <row r="59" spans="1:22" ht="193.8" x14ac:dyDescent="0.2">
      <c r="A59" s="138" t="s">
        <v>149</v>
      </c>
      <c r="B59" s="103" t="s">
        <v>97</v>
      </c>
      <c r="C59" s="142" t="s">
        <v>33</v>
      </c>
      <c r="D59" s="107" t="s">
        <v>328</v>
      </c>
      <c r="E59" s="104" t="s">
        <v>329</v>
      </c>
      <c r="F59" s="1">
        <v>1</v>
      </c>
      <c r="G59" s="104" t="s">
        <v>44</v>
      </c>
      <c r="H59" s="105">
        <v>45323</v>
      </c>
      <c r="I59" s="105">
        <v>45657</v>
      </c>
      <c r="J59" s="69">
        <v>45412</v>
      </c>
      <c r="K59" s="77" t="s">
        <v>370</v>
      </c>
      <c r="L59" s="99">
        <v>0</v>
      </c>
      <c r="M59" s="91">
        <f t="shared" si="5"/>
        <v>0</v>
      </c>
      <c r="N59" s="13" t="str">
        <f t="shared" si="6"/>
        <v>SIN INICIAR</v>
      </c>
      <c r="O59" s="99" t="s">
        <v>228</v>
      </c>
      <c r="P59" s="69">
        <v>45535</v>
      </c>
      <c r="Q59" s="98" t="s">
        <v>454</v>
      </c>
      <c r="R59" s="13">
        <v>1</v>
      </c>
      <c r="S59" s="89">
        <f t="shared" si="1"/>
        <v>1</v>
      </c>
      <c r="T59" s="13" t="str">
        <f t="shared" si="2"/>
        <v>TERMINADA</v>
      </c>
      <c r="U59" s="273" t="s">
        <v>527</v>
      </c>
      <c r="V59" s="99" t="s">
        <v>442</v>
      </c>
    </row>
    <row r="60" spans="1:22" ht="61.2" x14ac:dyDescent="0.2">
      <c r="A60" s="138" t="s">
        <v>150</v>
      </c>
      <c r="B60" s="103" t="s">
        <v>274</v>
      </c>
      <c r="C60" s="142" t="s">
        <v>1</v>
      </c>
      <c r="D60" s="108" t="s">
        <v>275</v>
      </c>
      <c r="E60" s="1" t="s">
        <v>330</v>
      </c>
      <c r="F60" s="1">
        <v>2</v>
      </c>
      <c r="G60" s="1" t="s">
        <v>42</v>
      </c>
      <c r="H60" s="2">
        <v>45323</v>
      </c>
      <c r="I60" s="2">
        <v>45656</v>
      </c>
      <c r="J60" s="69">
        <v>45412</v>
      </c>
      <c r="K60" s="76" t="s">
        <v>502</v>
      </c>
      <c r="L60" s="99">
        <v>0</v>
      </c>
      <c r="M60" s="91">
        <f t="shared" si="5"/>
        <v>0</v>
      </c>
      <c r="N60" s="13" t="str">
        <f>IF(L60="","",IF(J60&lt;&gt;I60,IF(M60=100%,"TERMINADA",IF(M60=0%,"SIN INICIAR"))))</f>
        <v>SIN INICIAR</v>
      </c>
      <c r="O60" s="99" t="s">
        <v>228</v>
      </c>
      <c r="P60" s="69">
        <v>45535</v>
      </c>
      <c r="Q60" s="100" t="s">
        <v>377</v>
      </c>
      <c r="R60" s="13">
        <v>0</v>
      </c>
      <c r="S60" s="89">
        <f t="shared" si="1"/>
        <v>0</v>
      </c>
      <c r="T60" s="13" t="str">
        <f t="shared" si="2"/>
        <v>SIN INICIAR</v>
      </c>
      <c r="U60" s="271" t="s">
        <v>453</v>
      </c>
      <c r="V60" s="99" t="s">
        <v>442</v>
      </c>
    </row>
    <row r="61" spans="1:22" ht="71.400000000000006" x14ac:dyDescent="0.2">
      <c r="A61" s="138" t="s">
        <v>150</v>
      </c>
      <c r="B61" s="103" t="s">
        <v>274</v>
      </c>
      <c r="C61" s="142" t="s">
        <v>5</v>
      </c>
      <c r="D61" s="108" t="s">
        <v>331</v>
      </c>
      <c r="E61" s="1" t="s">
        <v>276</v>
      </c>
      <c r="F61" s="1">
        <v>1</v>
      </c>
      <c r="G61" s="1" t="s">
        <v>277</v>
      </c>
      <c r="H61" s="2">
        <v>45323</v>
      </c>
      <c r="I61" s="2">
        <v>45657</v>
      </c>
      <c r="J61" s="69">
        <v>45412</v>
      </c>
      <c r="K61" s="76" t="s">
        <v>367</v>
      </c>
      <c r="L61" s="99">
        <v>0</v>
      </c>
      <c r="M61" s="91">
        <f t="shared" si="5"/>
        <v>0</v>
      </c>
      <c r="N61" s="13" t="str">
        <f>IF(L61="","",IF(J61&lt;&gt;I61,IF(M61=100%,"TERMINADA",IF(M61=0%,"SIN INICIAR"))))</f>
        <v>SIN INICIAR</v>
      </c>
      <c r="O61" s="99" t="s">
        <v>228</v>
      </c>
      <c r="P61" s="69">
        <v>45535</v>
      </c>
      <c r="Q61" s="98" t="s">
        <v>503</v>
      </c>
      <c r="R61" s="13">
        <v>0.3</v>
      </c>
      <c r="S61" s="89">
        <f t="shared" si="1"/>
        <v>0.3</v>
      </c>
      <c r="T61" s="13" t="str">
        <f t="shared" si="2"/>
        <v>EN PROCESO</v>
      </c>
      <c r="U61" s="271" t="s">
        <v>455</v>
      </c>
      <c r="V61" s="99" t="s">
        <v>442</v>
      </c>
    </row>
    <row r="62" spans="1:22" ht="51" x14ac:dyDescent="0.2">
      <c r="A62" s="138" t="s">
        <v>150</v>
      </c>
      <c r="B62" s="103" t="s">
        <v>98</v>
      </c>
      <c r="C62" s="142" t="s">
        <v>43</v>
      </c>
      <c r="D62" s="108" t="s">
        <v>99</v>
      </c>
      <c r="E62" s="1" t="s">
        <v>100</v>
      </c>
      <c r="F62" s="1">
        <v>1</v>
      </c>
      <c r="G62" s="1" t="s">
        <v>101</v>
      </c>
      <c r="H62" s="2">
        <v>45323</v>
      </c>
      <c r="I62" s="2">
        <v>45657</v>
      </c>
      <c r="J62" s="69">
        <v>45412</v>
      </c>
      <c r="K62" s="76" t="s">
        <v>366</v>
      </c>
      <c r="L62" s="99">
        <v>0</v>
      </c>
      <c r="M62" s="91">
        <f t="shared" si="5"/>
        <v>0</v>
      </c>
      <c r="N62" s="13" t="str">
        <f>IF(L62="","",IF(J62&lt;&gt;I62,IF(M62=100%,"TERMINADA",IF(M62=0%,"SIN INICIAR"))))</f>
        <v>SIN INICIAR</v>
      </c>
      <c r="O62" s="99" t="s">
        <v>228</v>
      </c>
      <c r="P62" s="69">
        <v>45535</v>
      </c>
      <c r="Q62" s="100" t="s">
        <v>377</v>
      </c>
      <c r="R62" s="13">
        <v>0</v>
      </c>
      <c r="S62" s="89">
        <f t="shared" si="1"/>
        <v>0</v>
      </c>
      <c r="T62" s="13" t="str">
        <f t="shared" si="2"/>
        <v>SIN INICIAR</v>
      </c>
      <c r="U62" s="271" t="s">
        <v>453</v>
      </c>
      <c r="V62" s="99" t="s">
        <v>442</v>
      </c>
    </row>
    <row r="63" spans="1:22" ht="122.4" x14ac:dyDescent="0.2">
      <c r="A63" s="138" t="s">
        <v>150</v>
      </c>
      <c r="B63" s="103" t="s">
        <v>278</v>
      </c>
      <c r="C63" s="142">
        <v>3.3</v>
      </c>
      <c r="D63" s="108" t="s">
        <v>332</v>
      </c>
      <c r="E63" s="1" t="s">
        <v>333</v>
      </c>
      <c r="F63" s="1">
        <v>2</v>
      </c>
      <c r="G63" s="1" t="s">
        <v>42</v>
      </c>
      <c r="H63" s="2">
        <v>45322</v>
      </c>
      <c r="I63" s="2">
        <v>45657</v>
      </c>
      <c r="J63" s="69">
        <v>45412</v>
      </c>
      <c r="K63" s="76" t="s">
        <v>368</v>
      </c>
      <c r="L63" s="99">
        <v>1</v>
      </c>
      <c r="M63" s="91">
        <f t="shared" si="5"/>
        <v>0.5</v>
      </c>
      <c r="N63" s="13" t="str">
        <f>IF(L63="","",IF(J63&lt;&gt;I63,IF(M63=100%,"TERMINADA",IF(M63&gt;=0%,"EN PROCESO"))))</f>
        <v>EN PROCESO</v>
      </c>
      <c r="O63" s="99" t="s">
        <v>228</v>
      </c>
      <c r="P63" s="69">
        <v>45535</v>
      </c>
      <c r="Q63" s="100" t="s">
        <v>377</v>
      </c>
      <c r="R63" s="13">
        <v>1</v>
      </c>
      <c r="S63" s="89">
        <f t="shared" si="1"/>
        <v>0.5</v>
      </c>
      <c r="T63" s="13" t="str">
        <f t="shared" si="2"/>
        <v>EN PROCESO</v>
      </c>
      <c r="U63" s="271" t="s">
        <v>504</v>
      </c>
      <c r="V63" s="99" t="s">
        <v>442</v>
      </c>
    </row>
    <row r="64" spans="1:22" ht="71.400000000000006" x14ac:dyDescent="0.2">
      <c r="A64" s="138" t="s">
        <v>150</v>
      </c>
      <c r="B64" s="103" t="s">
        <v>278</v>
      </c>
      <c r="C64" s="142" t="s">
        <v>29</v>
      </c>
      <c r="D64" s="108" t="s">
        <v>388</v>
      </c>
      <c r="E64" s="1" t="s">
        <v>389</v>
      </c>
      <c r="F64" s="1">
        <v>1</v>
      </c>
      <c r="G64" s="1" t="s">
        <v>42</v>
      </c>
      <c r="H64" s="2">
        <v>45474</v>
      </c>
      <c r="I64" s="2">
        <v>45513</v>
      </c>
      <c r="J64" s="127"/>
      <c r="K64" s="128"/>
      <c r="L64" s="129"/>
      <c r="M64" s="130"/>
      <c r="N64" s="131"/>
      <c r="O64" s="129"/>
      <c r="P64" s="69">
        <v>45535</v>
      </c>
      <c r="Q64" s="100" t="s">
        <v>377</v>
      </c>
      <c r="R64" s="13">
        <v>0</v>
      </c>
      <c r="S64" s="89">
        <f t="shared" si="1"/>
        <v>0</v>
      </c>
      <c r="T64" s="13" t="s">
        <v>456</v>
      </c>
      <c r="U64" s="271" t="s">
        <v>457</v>
      </c>
      <c r="V64" s="99" t="s">
        <v>442</v>
      </c>
    </row>
    <row r="65" spans="1:22" ht="71.400000000000006" x14ac:dyDescent="0.2">
      <c r="A65" s="138" t="s">
        <v>150</v>
      </c>
      <c r="B65" s="103" t="s">
        <v>390</v>
      </c>
      <c r="C65" s="142" t="s">
        <v>31</v>
      </c>
      <c r="D65" s="108" t="s">
        <v>391</v>
      </c>
      <c r="E65" s="1" t="s">
        <v>392</v>
      </c>
      <c r="F65" s="1">
        <v>1</v>
      </c>
      <c r="G65" s="1" t="s">
        <v>393</v>
      </c>
      <c r="H65" s="2">
        <v>45474</v>
      </c>
      <c r="I65" s="2">
        <v>45513</v>
      </c>
      <c r="J65" s="127"/>
      <c r="K65" s="128"/>
      <c r="L65" s="129"/>
      <c r="M65" s="130"/>
      <c r="N65" s="131"/>
      <c r="O65" s="129"/>
      <c r="P65" s="69">
        <v>45535</v>
      </c>
      <c r="Q65" s="100" t="s">
        <v>377</v>
      </c>
      <c r="R65" s="13">
        <v>0</v>
      </c>
      <c r="S65" s="89">
        <f t="shared" si="1"/>
        <v>0</v>
      </c>
      <c r="T65" s="13" t="s">
        <v>456</v>
      </c>
      <c r="U65" s="271" t="s">
        <v>457</v>
      </c>
      <c r="V65" s="99" t="s">
        <v>442</v>
      </c>
    </row>
    <row r="66" spans="1:22" ht="61.2" x14ac:dyDescent="0.2">
      <c r="A66" s="138" t="s">
        <v>150</v>
      </c>
      <c r="B66" s="103" t="s">
        <v>425</v>
      </c>
      <c r="C66" s="142" t="s">
        <v>33</v>
      </c>
      <c r="D66" s="108" t="s">
        <v>426</v>
      </c>
      <c r="E66" s="1" t="s">
        <v>427</v>
      </c>
      <c r="F66" s="1">
        <v>1</v>
      </c>
      <c r="G66" s="1" t="s">
        <v>311</v>
      </c>
      <c r="H66" s="2">
        <v>45413</v>
      </c>
      <c r="I66" s="2">
        <v>45505</v>
      </c>
      <c r="J66" s="127"/>
      <c r="K66" s="128"/>
      <c r="L66" s="129"/>
      <c r="M66" s="130"/>
      <c r="N66" s="131"/>
      <c r="O66" s="129"/>
      <c r="P66" s="69">
        <v>45535</v>
      </c>
      <c r="Q66" s="98" t="s">
        <v>434</v>
      </c>
      <c r="R66" s="13">
        <v>1</v>
      </c>
      <c r="S66" s="89">
        <f t="shared" si="1"/>
        <v>1</v>
      </c>
      <c r="T66" s="13" t="str">
        <f t="shared" si="2"/>
        <v>TERMINADA</v>
      </c>
      <c r="U66" s="272" t="s">
        <v>505</v>
      </c>
      <c r="V66" s="99" t="s">
        <v>228</v>
      </c>
    </row>
    <row r="67" spans="1:22" ht="102" x14ac:dyDescent="0.2">
      <c r="A67" s="138" t="s">
        <v>150</v>
      </c>
      <c r="B67" s="103" t="s">
        <v>425</v>
      </c>
      <c r="C67" s="142" t="s">
        <v>63</v>
      </c>
      <c r="D67" s="108" t="s">
        <v>428</v>
      </c>
      <c r="E67" s="1" t="s">
        <v>429</v>
      </c>
      <c r="F67" s="1">
        <v>3</v>
      </c>
      <c r="G67" s="1" t="s">
        <v>311</v>
      </c>
      <c r="H67" s="2">
        <v>45415</v>
      </c>
      <c r="I67" s="2">
        <v>45426</v>
      </c>
      <c r="J67" s="127"/>
      <c r="K67" s="128"/>
      <c r="L67" s="129"/>
      <c r="M67" s="130"/>
      <c r="N67" s="131"/>
      <c r="O67" s="129"/>
      <c r="P67" s="69">
        <v>45535</v>
      </c>
      <c r="Q67" s="98" t="s">
        <v>435</v>
      </c>
      <c r="R67" s="13">
        <v>1</v>
      </c>
      <c r="S67" s="89">
        <f t="shared" si="1"/>
        <v>0.33333333333333331</v>
      </c>
      <c r="T67" s="13" t="str">
        <f t="shared" si="2"/>
        <v>EN PROCESO</v>
      </c>
      <c r="U67" s="272" t="s">
        <v>436</v>
      </c>
      <c r="V67" s="99" t="s">
        <v>228</v>
      </c>
    </row>
    <row r="68" spans="1:22" ht="265.2" x14ac:dyDescent="0.2">
      <c r="A68" s="139" t="s">
        <v>334</v>
      </c>
      <c r="B68" s="103" t="s">
        <v>102</v>
      </c>
      <c r="C68" s="142" t="s">
        <v>1</v>
      </c>
      <c r="D68" s="108" t="s">
        <v>335</v>
      </c>
      <c r="E68" s="1" t="s">
        <v>336</v>
      </c>
      <c r="F68" s="1">
        <v>2</v>
      </c>
      <c r="G68" s="1" t="s">
        <v>341</v>
      </c>
      <c r="H68" s="2">
        <v>45323</v>
      </c>
      <c r="I68" s="2">
        <v>45657</v>
      </c>
      <c r="J68" s="69">
        <v>45412</v>
      </c>
      <c r="K68" s="76" t="s">
        <v>346</v>
      </c>
      <c r="L68" s="99">
        <v>0</v>
      </c>
      <c r="M68" s="91">
        <f>IF(L68="","",IF(OR(F68=0,F68="",J68=""),"",(L68*100%/F68)))</f>
        <v>0</v>
      </c>
      <c r="N68" s="13" t="str">
        <f>IF(L68="","",IF(J68&lt;&gt;I68,IF(M68=100%,"TERMINADA",IF(M68&gt;0%,"EN PROCESO",IF(M68=0%,"SIN INICIAR")))))</f>
        <v>SIN INICIAR</v>
      </c>
      <c r="O68" s="99" t="s">
        <v>228</v>
      </c>
      <c r="P68" s="69">
        <v>45535</v>
      </c>
      <c r="Q68" s="100" t="s">
        <v>377</v>
      </c>
      <c r="R68" s="13">
        <v>0</v>
      </c>
      <c r="S68" s="89">
        <f t="shared" si="1"/>
        <v>0</v>
      </c>
      <c r="T68" s="13" t="str">
        <f t="shared" si="2"/>
        <v>SIN INICIAR</v>
      </c>
      <c r="U68" s="276" t="s">
        <v>529</v>
      </c>
      <c r="V68" s="99" t="s">
        <v>442</v>
      </c>
    </row>
    <row r="69" spans="1:22" ht="153" x14ac:dyDescent="0.2">
      <c r="A69" s="139" t="s">
        <v>334</v>
      </c>
      <c r="B69" s="103" t="s">
        <v>103</v>
      </c>
      <c r="C69" s="142" t="s">
        <v>18</v>
      </c>
      <c r="D69" s="108" t="s">
        <v>337</v>
      </c>
      <c r="E69" s="1" t="s">
        <v>338</v>
      </c>
      <c r="F69" s="1">
        <v>1</v>
      </c>
      <c r="G69" s="1" t="s">
        <v>71</v>
      </c>
      <c r="H69" s="2">
        <v>45323</v>
      </c>
      <c r="I69" s="2">
        <v>45535</v>
      </c>
      <c r="J69" s="69">
        <v>45412</v>
      </c>
      <c r="K69" s="76" t="s">
        <v>369</v>
      </c>
      <c r="L69" s="99">
        <v>0</v>
      </c>
      <c r="M69" s="91">
        <f>IF(L69="","",IF(OR(F69=0,F69="",J69=""),"",(L69*100%/F69)))</f>
        <v>0</v>
      </c>
      <c r="N69" s="13" t="str">
        <f>IF(L69="","",IF(J69&lt;&gt;I69,IF(M69=100%,"TERMINADA",IF(M69=0%,"SIN INICIAR"))))</f>
        <v>SIN INICIAR</v>
      </c>
      <c r="O69" s="99" t="s">
        <v>228</v>
      </c>
      <c r="P69" s="69">
        <v>45535</v>
      </c>
      <c r="Q69" s="100" t="s">
        <v>377</v>
      </c>
      <c r="R69" s="13">
        <v>0</v>
      </c>
      <c r="S69" s="89">
        <f t="shared" ref="S69:S70" si="7">IF(R69="","",IF(OR(F69=0,F69="",P69=""),"",(R69*100%/F69)))</f>
        <v>0</v>
      </c>
      <c r="T69" s="13" t="str">
        <f t="shared" ref="T69:T71" si="8">IF(R69="","",IF(J69&lt;P69,IF(S69=100%,"TERMINADA",IF(S69&gt;0%,"EN PROCESO",IF(S69=0%,"SIN INICIAR")))))</f>
        <v>SIN INICIAR</v>
      </c>
      <c r="U69" s="271" t="s">
        <v>467</v>
      </c>
      <c r="V69" s="99" t="s">
        <v>442</v>
      </c>
    </row>
    <row r="70" spans="1:22" ht="61.2" x14ac:dyDescent="0.2">
      <c r="A70" s="139" t="s">
        <v>334</v>
      </c>
      <c r="B70" s="103" t="s">
        <v>103</v>
      </c>
      <c r="C70" s="142" t="s">
        <v>43</v>
      </c>
      <c r="D70" s="108" t="s">
        <v>339</v>
      </c>
      <c r="E70" s="1" t="s">
        <v>506</v>
      </c>
      <c r="F70" s="1">
        <v>1</v>
      </c>
      <c r="G70" s="1" t="s">
        <v>71</v>
      </c>
      <c r="H70" s="2">
        <v>45383</v>
      </c>
      <c r="I70" s="2">
        <v>45565</v>
      </c>
      <c r="J70" s="69">
        <v>45412</v>
      </c>
      <c r="K70" s="76" t="s">
        <v>507</v>
      </c>
      <c r="L70" s="99">
        <v>0</v>
      </c>
      <c r="M70" s="91">
        <f>IF(L70="","",IF(OR(F70=0,F70="",J70=""),"",(L70*100%/F70)))</f>
        <v>0</v>
      </c>
      <c r="N70" s="13" t="str">
        <f>IF(L70="","",IF(J70&lt;&gt;I70,IF(M70=100%,"TERMINADA",IF(M70=0%,"SIN INICIAR"))))</f>
        <v>SIN INICIAR</v>
      </c>
      <c r="O70" s="99" t="s">
        <v>228</v>
      </c>
      <c r="P70" s="69">
        <v>45535</v>
      </c>
      <c r="Q70" s="100" t="s">
        <v>377</v>
      </c>
      <c r="R70" s="13">
        <v>0</v>
      </c>
      <c r="S70" s="89">
        <f t="shared" si="7"/>
        <v>0</v>
      </c>
      <c r="T70" s="13" t="str">
        <f t="shared" si="8"/>
        <v>SIN INICIAR</v>
      </c>
      <c r="U70" s="271" t="s">
        <v>458</v>
      </c>
      <c r="V70" s="99" t="s">
        <v>442</v>
      </c>
    </row>
    <row r="71" spans="1:22" ht="122.4" x14ac:dyDescent="0.2">
      <c r="A71" s="139" t="s">
        <v>334</v>
      </c>
      <c r="B71" s="103" t="s">
        <v>340</v>
      </c>
      <c r="C71" s="142" t="s">
        <v>21</v>
      </c>
      <c r="D71" s="108" t="s">
        <v>508</v>
      </c>
      <c r="E71" s="1" t="s">
        <v>342</v>
      </c>
      <c r="F71" s="1">
        <v>1</v>
      </c>
      <c r="G71" s="1" t="s">
        <v>343</v>
      </c>
      <c r="H71" s="2">
        <v>45352</v>
      </c>
      <c r="I71" s="2">
        <v>45657</v>
      </c>
      <c r="J71" s="69">
        <v>45412</v>
      </c>
      <c r="K71" s="77" t="s">
        <v>509</v>
      </c>
      <c r="L71" s="99">
        <v>0.3</v>
      </c>
      <c r="M71" s="91">
        <f>IF(L71="","",IF(OR(F71=0,F71="",J71=""),"",(L71*100%/F71)))</f>
        <v>0.3</v>
      </c>
      <c r="N71" s="13" t="str">
        <f>IF(L71="","",IF(J71&lt;&gt;I71,IF(M71=100%,"TERMINADA",IF(M71&gt;0%,"EN PROCESO"))))</f>
        <v>EN PROCESO</v>
      </c>
      <c r="O71" s="99" t="s">
        <v>228</v>
      </c>
      <c r="P71" s="69">
        <v>45535</v>
      </c>
      <c r="Q71" s="98" t="s">
        <v>510</v>
      </c>
      <c r="R71" s="13">
        <v>5</v>
      </c>
      <c r="S71" s="89">
        <v>0.5</v>
      </c>
      <c r="T71" s="13" t="str">
        <f t="shared" si="8"/>
        <v>EN PROCESO</v>
      </c>
      <c r="U71" s="273" t="s">
        <v>511</v>
      </c>
      <c r="V71" s="99" t="s">
        <v>442</v>
      </c>
    </row>
    <row r="72" spans="1:22" ht="132.6" x14ac:dyDescent="0.2">
      <c r="A72" s="139" t="s">
        <v>334</v>
      </c>
      <c r="B72" s="103" t="s">
        <v>340</v>
      </c>
      <c r="C72" s="142" t="s">
        <v>25</v>
      </c>
      <c r="D72" s="108" t="s">
        <v>512</v>
      </c>
      <c r="E72" s="1" t="s">
        <v>437</v>
      </c>
      <c r="F72" s="1">
        <v>1</v>
      </c>
      <c r="G72" s="1" t="s">
        <v>438</v>
      </c>
      <c r="H72" s="2">
        <v>45352</v>
      </c>
      <c r="I72" s="2">
        <v>45657</v>
      </c>
      <c r="J72" s="127"/>
      <c r="K72" s="133"/>
      <c r="L72" s="129"/>
      <c r="M72" s="130"/>
      <c r="N72" s="131"/>
      <c r="O72" s="129"/>
      <c r="P72" s="69">
        <v>45535</v>
      </c>
      <c r="Q72" s="98" t="s">
        <v>459</v>
      </c>
      <c r="R72" s="13">
        <v>0.5</v>
      </c>
      <c r="S72" s="89">
        <f t="shared" ref="S72" si="9">IF(R72="","",IF(OR(F72=0,F72="",P72=""),"",(R72*100%/F72)))</f>
        <v>0.5</v>
      </c>
      <c r="T72" s="13" t="str">
        <f t="shared" ref="T72" si="10">IF(R72="","",IF(J72&lt;P72,IF(S72=100%,"TERMINADA",IF(S72&gt;0%,"EN PROCESO",IF(S72=0%,"SIN INICIAR")))))</f>
        <v>EN PROCESO</v>
      </c>
      <c r="U72" s="273" t="s">
        <v>464</v>
      </c>
      <c r="V72" s="99" t="s">
        <v>442</v>
      </c>
    </row>
    <row r="73" spans="1:22" ht="3" customHeight="1" x14ac:dyDescent="0.2"/>
  </sheetData>
  <autoFilter ref="A4:V72" xr:uid="{00000000-0009-0000-0000-000000000000}">
    <filterColumn colId="2" showButton="0"/>
  </autoFilter>
  <mergeCells count="12">
    <mergeCell ref="A3:A4"/>
    <mergeCell ref="B3:B4"/>
    <mergeCell ref="C3:D4"/>
    <mergeCell ref="E3:E4"/>
    <mergeCell ref="G3:G4"/>
    <mergeCell ref="P3:V3"/>
    <mergeCell ref="K2:U2"/>
    <mergeCell ref="J3:O3"/>
    <mergeCell ref="F3:F4"/>
    <mergeCell ref="H3:H4"/>
    <mergeCell ref="I3:I4"/>
    <mergeCell ref="B2:H2"/>
  </mergeCells>
  <conditionalFormatting sqref="N3:N4">
    <cfRule type="containsText" dxfId="10" priority="215" operator="containsText" text="INCUMPLIDA">
      <formula>NOT(ISERROR(SEARCH("INCUMPLIDA",N3)))</formula>
    </cfRule>
  </conditionalFormatting>
  <conditionalFormatting sqref="N5:N72">
    <cfRule type="containsText" dxfId="9" priority="7" operator="containsText" text="TERMINADA EXTEMPORÁNEA">
      <formula>NOT(ISERROR(SEARCH("TERMINADA EXTEMPORÁNEA",N5)))</formula>
    </cfRule>
    <cfRule type="containsText" dxfId="8" priority="8" operator="containsText" text="TERMINADA">
      <formula>NOT(ISERROR(SEARCH("TERMINADA",N5)))</formula>
    </cfRule>
    <cfRule type="containsText" dxfId="7" priority="9" operator="containsText" text="EN PROCESO">
      <formula>NOT(ISERROR(SEARCH("EN PROCESO",N5)))</formula>
    </cfRule>
    <cfRule type="containsText" dxfId="6" priority="10" operator="containsText" text="SIN INICIAR">
      <formula>NOT(ISERROR(SEARCH("SIN INICIAR",N5)))</formula>
    </cfRule>
  </conditionalFormatting>
  <conditionalFormatting sqref="T3:T72">
    <cfRule type="containsText" dxfId="5" priority="3" operator="containsText" text="INCUMPLIDA">
      <formula>NOT(ISERROR(SEARCH("INCUMPLIDA",T3)))</formula>
    </cfRule>
  </conditionalFormatting>
  <conditionalFormatting sqref="T5:T72">
    <cfRule type="containsText" dxfId="4" priority="1" operator="containsText" text="TERMINADA EXTEMPORÁNEA">
      <formula>NOT(ISERROR(SEARCH("TERMINADA EXTEMPORÁNEA",T5)))</formula>
    </cfRule>
    <cfRule type="containsText" dxfId="3" priority="2" operator="containsText" text="TERMINADA">
      <formula>NOT(ISERROR(SEARCH("TERMINADA",T5)))</formula>
    </cfRule>
    <cfRule type="containsText" dxfId="2" priority="4" operator="containsText" text="EN PROCESO">
      <formula>NOT(ISERROR(SEARCH("EN PROCESO",T5)))</formula>
    </cfRule>
    <cfRule type="containsText" dxfId="1" priority="5" operator="containsText" text="SIN INICIAR">
      <formula>NOT(ISERROR(SEARCH("SIN INICIAR",T5)))</formula>
    </cfRule>
  </conditionalFormatting>
  <dataValidations count="2">
    <dataValidation type="list" allowBlank="1" showInputMessage="1" showErrorMessage="1" sqref="R5:R6" xr:uid="{00000000-0002-0000-0000-000000000000}">
      <mc:AlternateContent xmlns:x12ac="http://schemas.microsoft.com/office/spreadsheetml/2011/1/ac" xmlns:mc="http://schemas.openxmlformats.org/markup-compatibility/2006">
        <mc:Choice Requires="x12ac">
          <x12ac:list>0,"0,5",1,2,3,4,5,6,7,8,9,10,11,12,13,14,15,16,17,18,19,20,21,22</x12ac:list>
        </mc:Choice>
        <mc:Fallback>
          <formula1>"0,0,5,1,2,3,4,5,6,7,8,9,10,11,12,13,14,15,16,17,18,19,20,21,22"</formula1>
        </mc:Fallback>
      </mc:AlternateContent>
    </dataValidation>
    <dataValidation type="list" allowBlank="1" showInputMessage="1" showErrorMessage="1" sqref="R7:R72" xr:uid="{00000000-0002-0000-0000-000001000000}">
      <mc:AlternateContent xmlns:x12ac="http://schemas.microsoft.com/office/spreadsheetml/2011/1/ac" xmlns:mc="http://schemas.openxmlformats.org/markup-compatibility/2006">
        <mc:Choice Requires="x12ac">
          <x12ac:list>0,"0,3","0,5",1,2,3,4,5,6,7,8,9,10,11,12,13,14,15,16,17,18,19,20,21,22</x12ac:list>
        </mc:Choice>
        <mc:Fallback>
          <formula1>"0,0,3,0,5,1,2,3,4,5,6,7,8,9,10,11,12,13,14,15,16,17,18,19,20,21,22"</formula1>
        </mc:Fallback>
      </mc:AlternateContent>
    </dataValidation>
  </dataValidations>
  <hyperlinks>
    <hyperlink ref="Q45" r:id="rId1" xr:uid="{00000000-0004-0000-0000-000000000000}"/>
    <hyperlink ref="Q46" r:id="rId2" xr:uid="{00000000-0004-0000-0000-000001000000}"/>
  </hyperlinks>
  <pageMargins left="0.7" right="0.7" top="0.75" bottom="0.75" header="0.3" footer="0.3"/>
  <pageSetup paperSize="9" orientation="portrait" horizontalDpi="1200" verticalDpi="1200" r:id="rId3"/>
  <ignoredErrors>
    <ignoredError sqref="C9:C10"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4"/>
  <sheetViews>
    <sheetView showGridLines="0" topLeftCell="P6" zoomScaleNormal="100" workbookViewId="0">
      <selection activeCell="T21" sqref="T21"/>
    </sheetView>
  </sheetViews>
  <sheetFormatPr baseColWidth="10" defaultColWidth="10.6640625" defaultRowHeight="0" customHeight="1" zeroHeight="1" x14ac:dyDescent="0.2"/>
  <cols>
    <col min="1" max="1" width="26.6640625" style="15" customWidth="1"/>
    <col min="2" max="2" width="4.109375" style="15" customWidth="1"/>
    <col min="3" max="3" width="11.44140625" style="15" customWidth="1"/>
    <col min="4" max="4" width="21.6640625" style="15" customWidth="1"/>
    <col min="5" max="5" width="15.33203125" style="15" customWidth="1"/>
    <col min="6" max="6" width="20.88671875" style="15" customWidth="1"/>
    <col min="7" max="7" width="30.6640625" style="15" customWidth="1"/>
    <col min="8" max="9" width="10.33203125" style="15" customWidth="1"/>
    <col min="10" max="10" width="4.6640625" style="15" customWidth="1"/>
    <col min="11" max="11" width="10.6640625" style="15" customWidth="1"/>
    <col min="12" max="12" width="5.6640625" style="15" customWidth="1"/>
    <col min="13" max="14" width="11.6640625" style="15" customWidth="1"/>
    <col min="15" max="15" width="14.33203125" style="15" customWidth="1"/>
    <col min="16" max="16" width="10.44140625" style="15" customWidth="1"/>
    <col min="17" max="17" width="8" style="15" customWidth="1"/>
    <col min="18" max="18" width="16.5546875" style="15" customWidth="1"/>
    <col min="19" max="19" width="17.6640625" style="15" customWidth="1"/>
    <col min="20" max="20" width="45.6640625" style="15" customWidth="1"/>
    <col min="21" max="23" width="17.6640625" style="15" customWidth="1"/>
    <col min="24" max="24" width="45.6640625" style="15" customWidth="1"/>
    <col min="25" max="25" width="17.6640625" style="15" customWidth="1"/>
    <col min="26" max="16384" width="10.6640625" style="15"/>
  </cols>
  <sheetData>
    <row r="1" spans="1:18" ht="8.25" customHeight="1" thickBot="1" x14ac:dyDescent="0.25"/>
    <row r="2" spans="1:18" ht="77.400000000000006" customHeight="1" thickBot="1" x14ac:dyDescent="0.25">
      <c r="A2" s="206" t="s">
        <v>104</v>
      </c>
      <c r="B2" s="207"/>
      <c r="C2" s="208" t="s">
        <v>354</v>
      </c>
      <c r="D2" s="208"/>
      <c r="E2" s="208"/>
      <c r="F2" s="208"/>
      <c r="G2" s="208"/>
      <c r="H2" s="208"/>
      <c r="I2" s="208"/>
      <c r="J2" s="208"/>
      <c r="K2" s="208"/>
      <c r="L2" s="208"/>
      <c r="M2" s="208"/>
      <c r="N2" s="208"/>
      <c r="O2" s="208"/>
      <c r="P2" s="208"/>
      <c r="Q2" s="208"/>
      <c r="R2" s="209"/>
    </row>
    <row r="3" spans="1:18" ht="8.25" customHeight="1" thickBot="1" x14ac:dyDescent="0.25">
      <c r="A3" s="14"/>
      <c r="B3" s="14"/>
      <c r="C3" s="14"/>
      <c r="D3" s="14"/>
      <c r="E3" s="14"/>
      <c r="F3" s="14"/>
      <c r="G3" s="14"/>
      <c r="H3" s="14"/>
      <c r="I3" s="14"/>
      <c r="J3" s="14"/>
      <c r="K3" s="14"/>
      <c r="L3" s="14"/>
      <c r="M3" s="14"/>
      <c r="N3" s="14"/>
      <c r="O3" s="14"/>
      <c r="P3" s="14"/>
      <c r="Q3" s="16"/>
      <c r="R3" s="16"/>
    </row>
    <row r="4" spans="1:18" s="110" customFormat="1" ht="30" customHeight="1" x14ac:dyDescent="0.3">
      <c r="A4" s="210" t="s">
        <v>106</v>
      </c>
      <c r="B4" s="211"/>
      <c r="C4" s="211"/>
      <c r="D4" s="211"/>
      <c r="E4" s="211"/>
      <c r="F4" s="211"/>
      <c r="G4" s="211"/>
      <c r="H4" s="211"/>
      <c r="I4" s="211"/>
      <c r="J4" s="211"/>
      <c r="K4" s="211"/>
      <c r="L4" s="211"/>
      <c r="M4" s="211"/>
      <c r="N4" s="211"/>
      <c r="O4" s="211"/>
      <c r="P4" s="211"/>
      <c r="Q4" s="211"/>
      <c r="R4" s="211"/>
    </row>
    <row r="5" spans="1:18" s="110" customFormat="1" ht="8.25" customHeight="1" x14ac:dyDescent="0.3">
      <c r="A5" s="111"/>
      <c r="B5" s="111"/>
      <c r="C5" s="111"/>
      <c r="D5" s="111"/>
      <c r="E5" s="111"/>
      <c r="F5" s="111"/>
      <c r="G5" s="111"/>
      <c r="H5" s="111"/>
      <c r="I5" s="111"/>
      <c r="J5" s="111"/>
      <c r="K5" s="111"/>
      <c r="L5" s="111"/>
      <c r="M5" s="111"/>
      <c r="N5" s="111"/>
      <c r="O5" s="111"/>
      <c r="P5" s="111"/>
      <c r="Q5" s="112"/>
      <c r="R5" s="112"/>
    </row>
    <row r="6" spans="1:18" s="110" customFormat="1" ht="24.9" customHeight="1" x14ac:dyDescent="0.3">
      <c r="A6" s="188" t="s">
        <v>107</v>
      </c>
      <c r="B6" s="188"/>
      <c r="C6" s="198" t="s">
        <v>108</v>
      </c>
      <c r="D6" s="198"/>
      <c r="E6" s="198"/>
      <c r="F6" s="198"/>
      <c r="G6" s="198"/>
      <c r="H6" s="198"/>
      <c r="I6" s="112"/>
      <c r="J6" s="112"/>
      <c r="K6" s="112"/>
      <c r="L6" s="112"/>
      <c r="M6" s="112"/>
      <c r="N6" s="112"/>
      <c r="O6" s="112"/>
      <c r="P6" s="112"/>
      <c r="Q6" s="112"/>
      <c r="R6" s="112"/>
    </row>
    <row r="7" spans="1:18" s="110" customFormat="1" ht="9" customHeight="1" x14ac:dyDescent="0.3">
      <c r="A7" s="112"/>
      <c r="B7" s="112"/>
      <c r="C7" s="113"/>
      <c r="D7" s="113"/>
      <c r="E7" s="113"/>
      <c r="F7" s="113"/>
      <c r="G7" s="113"/>
      <c r="H7" s="113"/>
      <c r="I7" s="112"/>
      <c r="J7" s="112"/>
      <c r="K7" s="188" t="s">
        <v>109</v>
      </c>
      <c r="L7" s="188"/>
      <c r="M7" s="198" t="s">
        <v>110</v>
      </c>
      <c r="N7" s="198"/>
      <c r="O7" s="198"/>
      <c r="P7" s="198"/>
      <c r="Q7" s="112"/>
      <c r="R7" s="112"/>
    </row>
    <row r="8" spans="1:18" s="110" customFormat="1" ht="15.9" customHeight="1" x14ac:dyDescent="0.3">
      <c r="A8" s="188" t="s">
        <v>111</v>
      </c>
      <c r="B8" s="188"/>
      <c r="C8" s="198" t="s">
        <v>112</v>
      </c>
      <c r="D8" s="198"/>
      <c r="E8" s="198"/>
      <c r="F8" s="198"/>
      <c r="G8" s="198"/>
      <c r="H8" s="198"/>
      <c r="I8" s="112"/>
      <c r="J8" s="112"/>
      <c r="K8" s="188"/>
      <c r="L8" s="188"/>
      <c r="M8" s="198"/>
      <c r="N8" s="198"/>
      <c r="O8" s="198"/>
      <c r="P8" s="198"/>
      <c r="Q8" s="112"/>
      <c r="R8" s="112"/>
    </row>
    <row r="9" spans="1:18" s="110" customFormat="1" ht="9" customHeight="1" x14ac:dyDescent="0.3">
      <c r="A9" s="188"/>
      <c r="B9" s="188"/>
      <c r="C9" s="198"/>
      <c r="D9" s="198"/>
      <c r="E9" s="198"/>
      <c r="F9" s="198"/>
      <c r="G9" s="198"/>
      <c r="H9" s="198"/>
      <c r="I9" s="112"/>
      <c r="J9" s="112"/>
      <c r="K9" s="112"/>
      <c r="L9" s="112"/>
      <c r="M9" s="112"/>
      <c r="N9" s="112"/>
      <c r="O9" s="112"/>
      <c r="P9" s="112"/>
      <c r="Q9" s="112"/>
      <c r="R9" s="112"/>
    </row>
    <row r="10" spans="1:18" s="110" customFormat="1" ht="9" customHeight="1" x14ac:dyDescent="0.3">
      <c r="A10" s="112"/>
      <c r="B10" s="112"/>
      <c r="C10" s="113"/>
      <c r="D10" s="113"/>
      <c r="E10" s="113"/>
      <c r="F10" s="113"/>
      <c r="G10" s="113"/>
      <c r="H10" s="113"/>
      <c r="I10" s="112"/>
      <c r="J10" s="112"/>
      <c r="K10" s="188" t="s">
        <v>113</v>
      </c>
      <c r="L10" s="188"/>
      <c r="M10" s="189">
        <v>2024</v>
      </c>
      <c r="N10" s="190"/>
      <c r="O10" s="190"/>
      <c r="P10" s="191"/>
      <c r="Q10" s="112"/>
      <c r="R10" s="112"/>
    </row>
    <row r="11" spans="1:18" s="110" customFormat="1" ht="15.9" customHeight="1" x14ac:dyDescent="0.3">
      <c r="A11" s="188" t="s">
        <v>114</v>
      </c>
      <c r="B11" s="188"/>
      <c r="C11" s="198" t="s">
        <v>115</v>
      </c>
      <c r="D11" s="198"/>
      <c r="E11" s="198"/>
      <c r="F11" s="198"/>
      <c r="G11" s="198"/>
      <c r="H11" s="198"/>
      <c r="I11" s="112"/>
      <c r="J11" s="112"/>
      <c r="K11" s="188"/>
      <c r="L11" s="188"/>
      <c r="M11" s="192"/>
      <c r="N11" s="193"/>
      <c r="O11" s="193"/>
      <c r="P11" s="194"/>
      <c r="Q11" s="112"/>
      <c r="R11" s="112"/>
    </row>
    <row r="12" spans="1:18" s="110" customFormat="1" ht="6" customHeight="1" x14ac:dyDescent="0.3">
      <c r="A12" s="188"/>
      <c r="B12" s="188"/>
      <c r="C12" s="198"/>
      <c r="D12" s="198"/>
      <c r="E12" s="198"/>
      <c r="F12" s="198"/>
      <c r="G12" s="198"/>
      <c r="H12" s="198"/>
      <c r="I12" s="112"/>
      <c r="J12" s="112"/>
      <c r="K12" s="188"/>
      <c r="L12" s="188"/>
      <c r="M12" s="195"/>
      <c r="N12" s="196"/>
      <c r="O12" s="196"/>
      <c r="P12" s="197"/>
      <c r="Q12" s="112"/>
      <c r="R12" s="112"/>
    </row>
    <row r="13" spans="1:18" s="110" customFormat="1" ht="3" customHeight="1" x14ac:dyDescent="0.3">
      <c r="A13" s="188"/>
      <c r="B13" s="188"/>
      <c r="C13" s="198"/>
      <c r="D13" s="198"/>
      <c r="E13" s="198"/>
      <c r="F13" s="198"/>
      <c r="G13" s="198"/>
      <c r="H13" s="198"/>
      <c r="I13" s="112"/>
      <c r="J13" s="112"/>
      <c r="K13" s="114" t="s">
        <v>104</v>
      </c>
      <c r="L13" s="114"/>
      <c r="M13" s="115"/>
      <c r="N13" s="115"/>
      <c r="O13" s="115"/>
      <c r="P13" s="115"/>
      <c r="Q13" s="112"/>
      <c r="R13" s="112"/>
    </row>
    <row r="14" spans="1:18" s="110" customFormat="1" ht="11.1" customHeight="1" x14ac:dyDescent="0.3">
      <c r="A14" s="112"/>
      <c r="B14" s="112"/>
      <c r="C14" s="113"/>
      <c r="D14" s="113"/>
      <c r="E14" s="113"/>
      <c r="F14" s="113"/>
      <c r="G14" s="113"/>
      <c r="H14" s="113"/>
      <c r="I14" s="112"/>
      <c r="J14" s="112"/>
      <c r="K14" s="114"/>
      <c r="L14" s="114"/>
      <c r="M14" s="115"/>
      <c r="N14" s="115"/>
      <c r="O14" s="115"/>
      <c r="P14" s="115"/>
      <c r="Q14" s="112"/>
      <c r="R14" s="112"/>
    </row>
    <row r="15" spans="1:18" s="110" customFormat="1" ht="6" customHeight="1" x14ac:dyDescent="0.3">
      <c r="A15" s="188" t="s">
        <v>116</v>
      </c>
      <c r="B15" s="188"/>
      <c r="C15" s="198" t="s">
        <v>117</v>
      </c>
      <c r="D15" s="198"/>
      <c r="E15" s="198"/>
      <c r="F15" s="198"/>
      <c r="G15" s="198"/>
      <c r="H15" s="198"/>
      <c r="I15" s="112"/>
      <c r="J15" s="112"/>
      <c r="K15" s="188" t="s">
        <v>355</v>
      </c>
      <c r="L15" s="188"/>
      <c r="M15" s="199">
        <v>45307</v>
      </c>
      <c r="N15" s="200"/>
      <c r="O15" s="201"/>
      <c r="P15" s="202"/>
      <c r="Q15" s="112"/>
      <c r="R15" s="112"/>
    </row>
    <row r="16" spans="1:18" s="110" customFormat="1" ht="18.899999999999999" customHeight="1" x14ac:dyDescent="0.3">
      <c r="A16" s="188"/>
      <c r="B16" s="188"/>
      <c r="C16" s="198"/>
      <c r="D16" s="198"/>
      <c r="E16" s="198"/>
      <c r="F16" s="198"/>
      <c r="G16" s="198"/>
      <c r="H16" s="198"/>
      <c r="I16" s="112"/>
      <c r="J16" s="112"/>
      <c r="K16" s="188"/>
      <c r="L16" s="188"/>
      <c r="M16" s="203"/>
      <c r="N16" s="204"/>
      <c r="O16" s="204"/>
      <c r="P16" s="205"/>
      <c r="Q16" s="112"/>
      <c r="R16" s="112"/>
    </row>
    <row r="17" spans="1:25" ht="20.100000000000001" customHeight="1" thickBot="1" x14ac:dyDescent="0.25">
      <c r="A17" s="180" t="s">
        <v>104</v>
      </c>
      <c r="B17" s="180"/>
      <c r="C17" s="180"/>
      <c r="D17" s="180"/>
      <c r="E17" s="180"/>
      <c r="F17" s="180"/>
      <c r="G17" s="180"/>
      <c r="H17" s="180"/>
      <c r="I17" s="180"/>
      <c r="J17" s="180"/>
      <c r="K17" s="180"/>
      <c r="L17" s="180"/>
      <c r="M17" s="180"/>
      <c r="N17" s="180"/>
      <c r="O17" s="180"/>
      <c r="P17" s="180"/>
      <c r="Q17" s="16"/>
      <c r="R17" s="16"/>
    </row>
    <row r="18" spans="1:25" ht="11.4" x14ac:dyDescent="0.2">
      <c r="A18" s="181" t="s">
        <v>118</v>
      </c>
      <c r="B18" s="182"/>
      <c r="C18" s="182"/>
      <c r="D18" s="182"/>
      <c r="E18" s="182"/>
      <c r="F18" s="182" t="s">
        <v>119</v>
      </c>
      <c r="G18" s="182"/>
      <c r="H18" s="182"/>
      <c r="I18" s="182"/>
      <c r="J18" s="182"/>
      <c r="K18" s="182"/>
      <c r="L18" s="182"/>
      <c r="M18" s="182"/>
      <c r="N18" s="120"/>
      <c r="O18" s="182" t="s">
        <v>120</v>
      </c>
      <c r="P18" s="182"/>
      <c r="Q18" s="182"/>
      <c r="R18" s="183"/>
      <c r="S18" s="159" t="s">
        <v>375</v>
      </c>
      <c r="T18" s="160"/>
      <c r="U18" s="160"/>
      <c r="V18" s="160"/>
      <c r="W18" s="160"/>
      <c r="X18" s="161"/>
      <c r="Y18" s="162"/>
    </row>
    <row r="19" spans="1:25" ht="15" customHeight="1" x14ac:dyDescent="0.2">
      <c r="A19" s="184" t="s">
        <v>121</v>
      </c>
      <c r="B19" s="173" t="s">
        <v>122</v>
      </c>
      <c r="C19" s="174"/>
      <c r="D19" s="186" t="s">
        <v>123</v>
      </c>
      <c r="E19" s="186" t="s">
        <v>124</v>
      </c>
      <c r="F19" s="186" t="s">
        <v>125</v>
      </c>
      <c r="G19" s="186" t="s">
        <v>126</v>
      </c>
      <c r="H19" s="173" t="s">
        <v>127</v>
      </c>
      <c r="I19" s="174"/>
      <c r="J19" s="173" t="s">
        <v>128</v>
      </c>
      <c r="K19" s="174"/>
      <c r="L19" s="173" t="s">
        <v>129</v>
      </c>
      <c r="M19" s="174"/>
      <c r="N19" s="186" t="s">
        <v>439</v>
      </c>
      <c r="O19" s="186" t="s">
        <v>130</v>
      </c>
      <c r="P19" s="173" t="s">
        <v>131</v>
      </c>
      <c r="Q19" s="174"/>
      <c r="R19" s="173" t="s">
        <v>39</v>
      </c>
      <c r="S19" s="163" t="s">
        <v>242</v>
      </c>
      <c r="T19" s="165" t="s">
        <v>243</v>
      </c>
      <c r="U19" s="165" t="s">
        <v>244</v>
      </c>
      <c r="V19" s="167" t="s">
        <v>245</v>
      </c>
      <c r="W19" s="169" t="s">
        <v>246</v>
      </c>
      <c r="X19" s="165" t="s">
        <v>247</v>
      </c>
      <c r="Y19" s="171" t="s">
        <v>248</v>
      </c>
    </row>
    <row r="20" spans="1:25" ht="15" customHeight="1" thickBot="1" x14ac:dyDescent="0.25">
      <c r="A20" s="185"/>
      <c r="B20" s="175"/>
      <c r="C20" s="176"/>
      <c r="D20" s="187"/>
      <c r="E20" s="187"/>
      <c r="F20" s="187"/>
      <c r="G20" s="187"/>
      <c r="H20" s="175"/>
      <c r="I20" s="176"/>
      <c r="J20" s="175"/>
      <c r="K20" s="176"/>
      <c r="L20" s="175"/>
      <c r="M20" s="176"/>
      <c r="N20" s="187"/>
      <c r="O20" s="187"/>
      <c r="P20" s="175"/>
      <c r="Q20" s="176"/>
      <c r="R20" s="175"/>
      <c r="S20" s="164"/>
      <c r="T20" s="166"/>
      <c r="U20" s="166"/>
      <c r="V20" s="168"/>
      <c r="W20" s="170"/>
      <c r="X20" s="166"/>
      <c r="Y20" s="172"/>
    </row>
    <row r="21" spans="1:25" ht="153.6" thickBot="1" x14ac:dyDescent="0.25">
      <c r="A21" s="116" t="s">
        <v>132</v>
      </c>
      <c r="B21" s="177">
        <v>81382</v>
      </c>
      <c r="C21" s="177"/>
      <c r="D21" s="117" t="s">
        <v>134</v>
      </c>
      <c r="E21" s="117" t="s">
        <v>135</v>
      </c>
      <c r="F21" s="118" t="s">
        <v>356</v>
      </c>
      <c r="G21" s="118" t="s">
        <v>357</v>
      </c>
      <c r="H21" s="178" t="s">
        <v>358</v>
      </c>
      <c r="I21" s="178"/>
      <c r="J21" s="178" t="s">
        <v>359</v>
      </c>
      <c r="K21" s="178"/>
      <c r="L21" s="178" t="s">
        <v>360</v>
      </c>
      <c r="M21" s="178"/>
      <c r="N21" s="117">
        <v>1</v>
      </c>
      <c r="O21" s="119">
        <v>45323</v>
      </c>
      <c r="P21" s="179">
        <v>45657</v>
      </c>
      <c r="Q21" s="177"/>
      <c r="R21" s="118" t="s">
        <v>141</v>
      </c>
      <c r="S21" s="69">
        <v>45535</v>
      </c>
      <c r="T21" s="135" t="s">
        <v>419</v>
      </c>
      <c r="U21" s="136">
        <v>0.5</v>
      </c>
      <c r="V21" s="137">
        <f>IF(U21="","",IF(OR(N21=0,N21="",S21=""),"",(U21*100%/N21)))</f>
        <v>0.5</v>
      </c>
      <c r="W21" s="275" t="str">
        <f>IF(U21="","",IF(S21&lt;P21,IF(V21=100%,"TERMINADA",IF(V21&gt;0%,"EN PROCESO",IF(V21=0%,"SIN INICIAR")))))</f>
        <v>EN PROCESO</v>
      </c>
      <c r="X21" s="76" t="s">
        <v>440</v>
      </c>
      <c r="Y21" s="99" t="s">
        <v>228</v>
      </c>
    </row>
    <row r="22" spans="1:25" ht="10.199999999999999" x14ac:dyDescent="0.2"/>
    <row r="23" spans="1:25" ht="10.199999999999999" x14ac:dyDescent="0.2"/>
    <row r="24" spans="1:25" ht="10.199999999999999" x14ac:dyDescent="0.2"/>
  </sheetData>
  <mergeCells count="47">
    <mergeCell ref="K7:L8"/>
    <mergeCell ref="M7:P8"/>
    <mergeCell ref="A8:B9"/>
    <mergeCell ref="C8:H9"/>
    <mergeCell ref="A2:B2"/>
    <mergeCell ref="C2:R2"/>
    <mergeCell ref="A4:R4"/>
    <mergeCell ref="A6:B6"/>
    <mergeCell ref="C6:H6"/>
    <mergeCell ref="K10:L12"/>
    <mergeCell ref="M10:P12"/>
    <mergeCell ref="A11:B13"/>
    <mergeCell ref="C11:H13"/>
    <mergeCell ref="A15:B16"/>
    <mergeCell ref="C15:H16"/>
    <mergeCell ref="K15:L16"/>
    <mergeCell ref="M15:P16"/>
    <mergeCell ref="R19:R20"/>
    <mergeCell ref="A17:P17"/>
    <mergeCell ref="A18:E18"/>
    <mergeCell ref="F18:M18"/>
    <mergeCell ref="O18:R18"/>
    <mergeCell ref="A19:A20"/>
    <mergeCell ref="B19:C20"/>
    <mergeCell ref="D19:D20"/>
    <mergeCell ref="E19:E20"/>
    <mergeCell ref="F19:F20"/>
    <mergeCell ref="G19:G20"/>
    <mergeCell ref="N19:N20"/>
    <mergeCell ref="H19:I20"/>
    <mergeCell ref="J19:K20"/>
    <mergeCell ref="L19:M20"/>
    <mergeCell ref="O19:O20"/>
    <mergeCell ref="P19:Q20"/>
    <mergeCell ref="B21:C21"/>
    <mergeCell ref="H21:I21"/>
    <mergeCell ref="J21:K21"/>
    <mergeCell ref="L21:M21"/>
    <mergeCell ref="P21:Q21"/>
    <mergeCell ref="S18:Y18"/>
    <mergeCell ref="S19:S20"/>
    <mergeCell ref="T19:T20"/>
    <mergeCell ref="U19:U20"/>
    <mergeCell ref="V19:V20"/>
    <mergeCell ref="W19:W20"/>
    <mergeCell ref="X19:X20"/>
    <mergeCell ref="Y19:Y20"/>
  </mergeCells>
  <conditionalFormatting sqref="W18:W19">
    <cfRule type="containsText" dxfId="0" priority="1" operator="containsText" text="INCUMPLIDA">
      <formula>NOT(ISERROR(SEARCH("INCUMPLIDA",W18)))</formula>
    </cfRule>
  </conditionalFormatting>
  <hyperlinks>
    <hyperlink ref="A4:R4" location="PORTADA!B18" display="Componente 2: Racionalización de Trámites" xr:uid="{00000000-0004-0000-0100-000000000000}"/>
  </hyperlinks>
  <printOptions horizontalCentered="1"/>
  <pageMargins left="0.11811023622047245" right="0" top="0.24" bottom="0" header="0.51181102362204722" footer="0.51181102362204722"/>
  <pageSetup scale="70" pageOrder="overThenDown"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C49"/>
  <sheetViews>
    <sheetView topLeftCell="A22" workbookViewId="0">
      <selection activeCell="C3" sqref="C3"/>
    </sheetView>
  </sheetViews>
  <sheetFormatPr baseColWidth="10" defaultColWidth="10.6640625" defaultRowHeight="14.4" x14ac:dyDescent="0.3"/>
  <cols>
    <col min="3" max="3" width="11.5546875" style="12"/>
  </cols>
  <sheetData>
    <row r="2" spans="3:3" x14ac:dyDescent="0.3">
      <c r="C2" s="12">
        <v>0</v>
      </c>
    </row>
    <row r="3" spans="3:3" x14ac:dyDescent="0.3">
      <c r="C3" s="12">
        <v>0.3</v>
      </c>
    </row>
    <row r="4" spans="3:3" x14ac:dyDescent="0.3">
      <c r="C4" s="12">
        <v>0.5</v>
      </c>
    </row>
    <row r="5" spans="3:3" x14ac:dyDescent="0.3">
      <c r="C5" s="12">
        <v>1</v>
      </c>
    </row>
    <row r="6" spans="3:3" x14ac:dyDescent="0.3">
      <c r="C6" s="12">
        <v>1.5</v>
      </c>
    </row>
    <row r="7" spans="3:3" x14ac:dyDescent="0.3">
      <c r="C7" s="12">
        <v>2</v>
      </c>
    </row>
    <row r="8" spans="3:3" x14ac:dyDescent="0.3">
      <c r="C8" s="12">
        <v>3</v>
      </c>
    </row>
    <row r="9" spans="3:3" x14ac:dyDescent="0.3">
      <c r="C9" s="12">
        <v>4</v>
      </c>
    </row>
    <row r="10" spans="3:3" x14ac:dyDescent="0.3">
      <c r="C10" s="12">
        <v>5</v>
      </c>
    </row>
    <row r="11" spans="3:3" x14ac:dyDescent="0.3">
      <c r="C11" s="12">
        <v>6</v>
      </c>
    </row>
    <row r="12" spans="3:3" x14ac:dyDescent="0.3">
      <c r="C12" s="12">
        <v>7</v>
      </c>
    </row>
    <row r="13" spans="3:3" x14ac:dyDescent="0.3">
      <c r="C13" s="12">
        <v>8</v>
      </c>
    </row>
    <row r="14" spans="3:3" x14ac:dyDescent="0.3">
      <c r="C14" s="12">
        <v>9</v>
      </c>
    </row>
    <row r="15" spans="3:3" x14ac:dyDescent="0.3">
      <c r="C15" s="12">
        <v>10</v>
      </c>
    </row>
    <row r="16" spans="3:3" x14ac:dyDescent="0.3">
      <c r="C16" s="12">
        <v>11</v>
      </c>
    </row>
    <row r="17" spans="3:3" x14ac:dyDescent="0.3">
      <c r="C17" s="12">
        <v>12</v>
      </c>
    </row>
    <row r="18" spans="3:3" x14ac:dyDescent="0.3">
      <c r="C18" s="12">
        <v>13</v>
      </c>
    </row>
    <row r="19" spans="3:3" x14ac:dyDescent="0.3">
      <c r="C19" s="12">
        <v>14</v>
      </c>
    </row>
    <row r="20" spans="3:3" x14ac:dyDescent="0.3">
      <c r="C20" s="12">
        <v>15</v>
      </c>
    </row>
    <row r="21" spans="3:3" x14ac:dyDescent="0.3">
      <c r="C21" s="12">
        <v>16</v>
      </c>
    </row>
    <row r="22" spans="3:3" x14ac:dyDescent="0.3">
      <c r="C22" s="12">
        <v>17</v>
      </c>
    </row>
    <row r="23" spans="3:3" x14ac:dyDescent="0.3">
      <c r="C23" s="12">
        <v>18</v>
      </c>
    </row>
    <row r="24" spans="3:3" x14ac:dyDescent="0.3">
      <c r="C24" s="12">
        <v>19</v>
      </c>
    </row>
    <row r="25" spans="3:3" x14ac:dyDescent="0.3">
      <c r="C25" s="12">
        <v>20</v>
      </c>
    </row>
    <row r="26" spans="3:3" x14ac:dyDescent="0.3">
      <c r="C26" s="12">
        <v>21</v>
      </c>
    </row>
    <row r="27" spans="3:3" x14ac:dyDescent="0.3">
      <c r="C27" s="12">
        <v>22</v>
      </c>
    </row>
    <row r="28" spans="3:3" x14ac:dyDescent="0.3">
      <c r="C28" s="12">
        <v>23</v>
      </c>
    </row>
    <row r="29" spans="3:3" x14ac:dyDescent="0.3">
      <c r="C29" s="12">
        <v>24</v>
      </c>
    </row>
    <row r="30" spans="3:3" x14ac:dyDescent="0.3">
      <c r="C30" s="12">
        <v>25</v>
      </c>
    </row>
    <row r="31" spans="3:3" x14ac:dyDescent="0.3">
      <c r="C31" s="12">
        <v>26</v>
      </c>
    </row>
    <row r="32" spans="3:3" x14ac:dyDescent="0.3">
      <c r="C32" s="12">
        <v>27</v>
      </c>
    </row>
    <row r="33" spans="3:3" x14ac:dyDescent="0.3">
      <c r="C33" s="12">
        <v>28</v>
      </c>
    </row>
    <row r="34" spans="3:3" x14ac:dyDescent="0.3">
      <c r="C34" s="12">
        <v>29</v>
      </c>
    </row>
    <row r="35" spans="3:3" x14ac:dyDescent="0.3">
      <c r="C35" s="12">
        <v>30</v>
      </c>
    </row>
    <row r="36" spans="3:3" x14ac:dyDescent="0.3">
      <c r="C36" s="12">
        <v>31</v>
      </c>
    </row>
    <row r="37" spans="3:3" x14ac:dyDescent="0.3">
      <c r="C37" s="12">
        <v>32</v>
      </c>
    </row>
    <row r="38" spans="3:3" x14ac:dyDescent="0.3">
      <c r="C38" s="12">
        <v>33</v>
      </c>
    </row>
    <row r="39" spans="3:3" x14ac:dyDescent="0.3">
      <c r="C39" s="12">
        <v>34</v>
      </c>
    </row>
    <row r="40" spans="3:3" x14ac:dyDescent="0.3">
      <c r="C40" s="12">
        <v>35</v>
      </c>
    </row>
    <row r="41" spans="3:3" x14ac:dyDescent="0.3">
      <c r="C41" s="12">
        <v>36</v>
      </c>
    </row>
    <row r="42" spans="3:3" x14ac:dyDescent="0.3">
      <c r="C42" s="12">
        <v>37</v>
      </c>
    </row>
    <row r="43" spans="3:3" x14ac:dyDescent="0.3">
      <c r="C43" s="12">
        <v>38</v>
      </c>
    </row>
    <row r="44" spans="3:3" x14ac:dyDescent="0.3">
      <c r="C44" s="12">
        <v>39</v>
      </c>
    </row>
    <row r="45" spans="3:3" x14ac:dyDescent="0.3">
      <c r="C45" s="12">
        <v>40</v>
      </c>
    </row>
    <row r="46" spans="3:3" x14ac:dyDescent="0.3">
      <c r="C46" s="12">
        <v>41</v>
      </c>
    </row>
    <row r="47" spans="3:3" x14ac:dyDescent="0.3">
      <c r="C47" s="12">
        <v>42</v>
      </c>
    </row>
    <row r="48" spans="3:3" x14ac:dyDescent="0.3">
      <c r="C48" s="12">
        <v>43</v>
      </c>
    </row>
    <row r="49" spans="3:3" x14ac:dyDescent="0.3">
      <c r="C49" s="12">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A24"/>
  <sheetViews>
    <sheetView showGridLines="0" topLeftCell="V13" zoomScaleNormal="100" workbookViewId="0">
      <selection activeCell="Y21" sqref="Y21"/>
    </sheetView>
  </sheetViews>
  <sheetFormatPr baseColWidth="10" defaultColWidth="0" defaultRowHeight="0" customHeight="1" zeroHeight="1" x14ac:dyDescent="0.2"/>
  <cols>
    <col min="1" max="1" width="26.6640625" style="15" customWidth="1"/>
    <col min="2" max="2" width="4.33203125" style="15" customWidth="1"/>
    <col min="3" max="3" width="11.44140625" style="15" customWidth="1"/>
    <col min="4" max="4" width="21.6640625" style="15" customWidth="1"/>
    <col min="5" max="5" width="15.33203125" style="15" customWidth="1"/>
    <col min="6" max="6" width="20.88671875" style="15" customWidth="1"/>
    <col min="7" max="7" width="22.44140625" style="15" customWidth="1"/>
    <col min="8" max="9" width="10.33203125" style="15" customWidth="1"/>
    <col min="10" max="10" width="4.6640625" style="15" customWidth="1"/>
    <col min="11" max="11" width="10.6640625" style="15" customWidth="1"/>
    <col min="12" max="12" width="5.6640625" style="15" customWidth="1"/>
    <col min="13" max="13" width="11.88671875" style="15" customWidth="1"/>
    <col min="14" max="14" width="14.44140625" style="15" customWidth="1"/>
    <col min="15" max="15" width="10.44140625" style="15" customWidth="1"/>
    <col min="16" max="16" width="7.88671875" style="15" customWidth="1"/>
    <col min="17" max="17" width="16.5546875" style="15" customWidth="1"/>
    <col min="18" max="18" width="14.33203125" style="15" customWidth="1"/>
    <col min="19" max="19" width="43" style="15" customWidth="1"/>
    <col min="20" max="23" width="17.6640625" style="15" customWidth="1"/>
    <col min="24" max="24" width="37.6640625" style="15" customWidth="1"/>
    <col min="25" max="27" width="17.6640625" style="15" customWidth="1"/>
    <col min="28" max="28" width="50.6640625" style="15" customWidth="1"/>
    <col min="29" max="29" width="17.6640625" style="15" customWidth="1"/>
    <col min="30" max="30" width="10.6640625" style="15" customWidth="1"/>
    <col min="31" max="16381" width="10.6640625" style="15" hidden="1"/>
    <col min="16382" max="16384" width="27.33203125" style="15" hidden="1"/>
  </cols>
  <sheetData>
    <row r="1" spans="1:22" ht="8.25" customHeight="1" thickBot="1" x14ac:dyDescent="0.25"/>
    <row r="2" spans="1:22" ht="63" customHeight="1" thickBot="1" x14ac:dyDescent="0.25">
      <c r="A2" s="206" t="s">
        <v>104</v>
      </c>
      <c r="B2" s="207"/>
      <c r="C2" s="214" t="s">
        <v>105</v>
      </c>
      <c r="D2" s="214"/>
      <c r="E2" s="214"/>
      <c r="F2" s="214"/>
      <c r="G2" s="214"/>
      <c r="H2" s="214"/>
      <c r="I2" s="214"/>
      <c r="J2" s="214"/>
      <c r="K2" s="214"/>
      <c r="L2" s="214"/>
      <c r="M2" s="214"/>
      <c r="N2" s="214"/>
      <c r="O2" s="214"/>
      <c r="P2" s="214"/>
      <c r="Q2" s="214"/>
      <c r="R2" s="214"/>
      <c r="S2" s="214"/>
      <c r="T2" s="214"/>
      <c r="U2" s="214"/>
      <c r="V2" s="214"/>
    </row>
    <row r="3" spans="1:22" ht="8.25" customHeight="1" thickBot="1" x14ac:dyDescent="0.25">
      <c r="A3" s="14"/>
      <c r="B3" s="14"/>
      <c r="C3" s="14"/>
      <c r="D3" s="14"/>
      <c r="E3" s="14"/>
      <c r="F3" s="14"/>
      <c r="G3" s="14"/>
      <c r="H3" s="14"/>
      <c r="I3" s="14"/>
      <c r="J3" s="14"/>
      <c r="K3" s="14"/>
      <c r="L3" s="14"/>
      <c r="M3" s="14"/>
      <c r="N3" s="14"/>
      <c r="O3" s="14"/>
      <c r="P3" s="16"/>
      <c r="Q3" s="16"/>
      <c r="R3" s="16"/>
      <c r="S3" s="16"/>
      <c r="T3" s="16"/>
      <c r="U3" s="16"/>
      <c r="V3" s="16"/>
    </row>
    <row r="4" spans="1:22" ht="30" customHeight="1" x14ac:dyDescent="0.2">
      <c r="A4" s="215" t="s">
        <v>106</v>
      </c>
      <c r="B4" s="216"/>
      <c r="C4" s="216"/>
      <c r="D4" s="216"/>
      <c r="E4" s="216"/>
      <c r="F4" s="216"/>
      <c r="G4" s="216"/>
      <c r="H4" s="216"/>
      <c r="I4" s="216"/>
      <c r="J4" s="216"/>
      <c r="K4" s="216"/>
      <c r="L4" s="216"/>
      <c r="M4" s="216"/>
      <c r="N4" s="216"/>
      <c r="O4" s="216"/>
      <c r="P4" s="216"/>
      <c r="Q4" s="216"/>
      <c r="R4" s="216"/>
      <c r="S4" s="216"/>
      <c r="T4" s="216"/>
      <c r="U4" s="216"/>
      <c r="V4" s="216"/>
    </row>
    <row r="5" spans="1:22" ht="8.25" customHeight="1" x14ac:dyDescent="0.2">
      <c r="A5" s="14"/>
      <c r="B5" s="14"/>
      <c r="C5" s="14"/>
      <c r="D5" s="14"/>
      <c r="E5" s="14"/>
      <c r="F5" s="14"/>
      <c r="G5" s="14"/>
      <c r="H5" s="14"/>
      <c r="I5" s="14"/>
      <c r="J5" s="14"/>
      <c r="K5" s="14"/>
      <c r="L5" s="14"/>
      <c r="M5" s="14"/>
      <c r="N5" s="14"/>
      <c r="O5" s="14"/>
      <c r="P5" s="16"/>
      <c r="Q5" s="16"/>
      <c r="R5" s="16"/>
      <c r="S5" s="16"/>
      <c r="T5" s="16"/>
      <c r="U5" s="16"/>
      <c r="V5" s="16"/>
    </row>
    <row r="6" spans="1:22" ht="24.9" customHeight="1" x14ac:dyDescent="0.2">
      <c r="A6" s="212" t="s">
        <v>107</v>
      </c>
      <c r="B6" s="212"/>
      <c r="C6" s="213" t="s">
        <v>108</v>
      </c>
      <c r="D6" s="213"/>
      <c r="E6" s="213"/>
      <c r="F6" s="213"/>
      <c r="G6" s="213"/>
      <c r="H6" s="213"/>
      <c r="I6" s="16"/>
      <c r="J6" s="16"/>
      <c r="K6" s="16"/>
      <c r="L6" s="16"/>
      <c r="M6" s="16"/>
      <c r="N6" s="16"/>
      <c r="O6" s="16"/>
      <c r="P6" s="16"/>
      <c r="Q6" s="16"/>
      <c r="R6" s="16"/>
      <c r="S6" s="16"/>
      <c r="T6" s="16"/>
      <c r="U6" s="16"/>
      <c r="V6" s="16"/>
    </row>
    <row r="7" spans="1:22" ht="9" customHeight="1" x14ac:dyDescent="0.2">
      <c r="A7" s="16"/>
      <c r="B7" s="16"/>
      <c r="C7" s="16"/>
      <c r="D7" s="16"/>
      <c r="E7" s="16"/>
      <c r="F7" s="16"/>
      <c r="G7" s="16"/>
      <c r="H7" s="16"/>
      <c r="I7" s="16"/>
      <c r="J7" s="16"/>
      <c r="K7" s="212" t="s">
        <v>109</v>
      </c>
      <c r="L7" s="212"/>
      <c r="M7" s="213" t="s">
        <v>110</v>
      </c>
      <c r="N7" s="213"/>
      <c r="O7" s="213"/>
      <c r="P7" s="16"/>
      <c r="Q7" s="16"/>
      <c r="R7" s="16"/>
      <c r="S7" s="16"/>
      <c r="T7" s="16"/>
      <c r="U7" s="16"/>
      <c r="V7" s="16"/>
    </row>
    <row r="8" spans="1:22" ht="15.9" customHeight="1" x14ac:dyDescent="0.2">
      <c r="A8" s="212" t="s">
        <v>111</v>
      </c>
      <c r="B8" s="212"/>
      <c r="C8" s="213" t="s">
        <v>112</v>
      </c>
      <c r="D8" s="213"/>
      <c r="E8" s="213"/>
      <c r="F8" s="213"/>
      <c r="G8" s="213"/>
      <c r="H8" s="213"/>
      <c r="I8" s="16"/>
      <c r="J8" s="16"/>
      <c r="K8" s="212"/>
      <c r="L8" s="212"/>
      <c r="M8" s="213"/>
      <c r="N8" s="213"/>
      <c r="O8" s="213"/>
      <c r="P8" s="16"/>
      <c r="Q8" s="16"/>
      <c r="R8" s="16"/>
      <c r="S8" s="16"/>
      <c r="T8" s="16"/>
      <c r="U8" s="16"/>
      <c r="V8" s="16"/>
    </row>
    <row r="9" spans="1:22" ht="9" customHeight="1" x14ac:dyDescent="0.2">
      <c r="A9" s="212"/>
      <c r="B9" s="212"/>
      <c r="C9" s="213"/>
      <c r="D9" s="213"/>
      <c r="E9" s="213"/>
      <c r="F9" s="213"/>
      <c r="G9" s="213"/>
      <c r="H9" s="213"/>
      <c r="I9" s="16"/>
      <c r="J9" s="16"/>
      <c r="K9" s="16"/>
      <c r="L9" s="16"/>
      <c r="M9" s="16"/>
      <c r="N9" s="16"/>
      <c r="O9" s="16"/>
      <c r="P9" s="16"/>
      <c r="Q9" s="16"/>
      <c r="R9" s="16"/>
      <c r="S9" s="16"/>
      <c r="T9" s="16"/>
      <c r="U9" s="16"/>
      <c r="V9" s="16"/>
    </row>
    <row r="10" spans="1:22" ht="9" customHeight="1" x14ac:dyDescent="0.2">
      <c r="A10" s="16"/>
      <c r="B10" s="16"/>
      <c r="C10" s="16"/>
      <c r="D10" s="16"/>
      <c r="E10" s="16"/>
      <c r="F10" s="16"/>
      <c r="G10" s="16"/>
      <c r="H10" s="16"/>
      <c r="I10" s="16"/>
      <c r="J10" s="16"/>
      <c r="K10" s="212" t="s">
        <v>113</v>
      </c>
      <c r="L10" s="212"/>
      <c r="M10" s="213">
        <v>2023</v>
      </c>
      <c r="N10" s="213"/>
      <c r="O10" s="213"/>
      <c r="P10" s="16"/>
      <c r="Q10" s="16"/>
      <c r="R10" s="16"/>
      <c r="S10" s="16"/>
      <c r="T10" s="16"/>
      <c r="U10" s="16"/>
      <c r="V10" s="16"/>
    </row>
    <row r="11" spans="1:22" ht="15.9" customHeight="1" x14ac:dyDescent="0.2">
      <c r="A11" s="212" t="s">
        <v>114</v>
      </c>
      <c r="B11" s="212"/>
      <c r="C11" s="213" t="s">
        <v>115</v>
      </c>
      <c r="D11" s="213"/>
      <c r="E11" s="213"/>
      <c r="F11" s="213"/>
      <c r="G11" s="213"/>
      <c r="H11" s="213"/>
      <c r="I11" s="16"/>
      <c r="J11" s="16"/>
      <c r="K11" s="212"/>
      <c r="L11" s="212"/>
      <c r="M11" s="213"/>
      <c r="N11" s="213"/>
      <c r="O11" s="213"/>
      <c r="P11" s="16"/>
      <c r="Q11" s="16"/>
      <c r="R11" s="16"/>
      <c r="S11" s="16"/>
      <c r="T11" s="16"/>
      <c r="U11" s="16"/>
      <c r="V11" s="16"/>
    </row>
    <row r="12" spans="1:22" ht="6" customHeight="1" x14ac:dyDescent="0.2">
      <c r="A12" s="212"/>
      <c r="B12" s="212"/>
      <c r="C12" s="213"/>
      <c r="D12" s="213"/>
      <c r="E12" s="213"/>
      <c r="F12" s="213"/>
      <c r="G12" s="213"/>
      <c r="H12" s="213"/>
      <c r="I12" s="16"/>
      <c r="J12" s="16"/>
      <c r="K12" s="16"/>
      <c r="L12" s="16"/>
      <c r="M12" s="16"/>
      <c r="N12" s="16"/>
      <c r="O12" s="16"/>
      <c r="P12" s="16"/>
      <c r="Q12" s="16"/>
      <c r="R12" s="16"/>
      <c r="S12" s="16"/>
      <c r="T12" s="16"/>
      <c r="U12" s="16"/>
      <c r="V12" s="16"/>
    </row>
    <row r="13" spans="1:22" ht="3" customHeight="1" x14ac:dyDescent="0.2">
      <c r="A13" s="212"/>
      <c r="B13" s="212"/>
      <c r="C13" s="213"/>
      <c r="D13" s="213"/>
      <c r="E13" s="213"/>
      <c r="F13" s="213"/>
      <c r="G13" s="213"/>
      <c r="H13" s="213"/>
      <c r="I13" s="16"/>
      <c r="J13" s="16"/>
      <c r="K13" s="180" t="s">
        <v>104</v>
      </c>
      <c r="L13" s="180"/>
      <c r="M13" s="180"/>
      <c r="N13" s="180"/>
      <c r="O13" s="180"/>
      <c r="P13" s="16"/>
      <c r="Q13" s="16"/>
      <c r="R13" s="16"/>
      <c r="S13" s="16"/>
      <c r="T13" s="16"/>
      <c r="U13" s="16"/>
      <c r="V13" s="16"/>
    </row>
    <row r="14" spans="1:22" ht="11.1" customHeight="1" x14ac:dyDescent="0.2">
      <c r="A14" s="16"/>
      <c r="B14" s="16"/>
      <c r="C14" s="16"/>
      <c r="D14" s="16"/>
      <c r="E14" s="16"/>
      <c r="F14" s="16"/>
      <c r="G14" s="16"/>
      <c r="H14" s="16"/>
      <c r="I14" s="16"/>
      <c r="J14" s="16"/>
      <c r="K14" s="180"/>
      <c r="L14" s="180"/>
      <c r="M14" s="180"/>
      <c r="N14" s="180"/>
      <c r="O14" s="180"/>
      <c r="P14" s="16"/>
      <c r="Q14" s="16"/>
      <c r="R14" s="16"/>
      <c r="S14" s="16"/>
      <c r="T14" s="16"/>
      <c r="U14" s="16"/>
      <c r="V14" s="16"/>
    </row>
    <row r="15" spans="1:22" ht="6" customHeight="1" x14ac:dyDescent="0.2">
      <c r="A15" s="212" t="s">
        <v>116</v>
      </c>
      <c r="B15" s="212"/>
      <c r="C15" s="213" t="s">
        <v>117</v>
      </c>
      <c r="D15" s="213"/>
      <c r="E15" s="213"/>
      <c r="F15" s="213"/>
      <c r="G15" s="213"/>
      <c r="H15" s="213"/>
      <c r="I15" s="16"/>
      <c r="J15" s="16"/>
      <c r="K15" s="180"/>
      <c r="L15" s="180"/>
      <c r="M15" s="180"/>
      <c r="N15" s="180"/>
      <c r="O15" s="180"/>
      <c r="P15" s="16"/>
      <c r="Q15" s="16"/>
      <c r="R15" s="16"/>
      <c r="S15" s="16"/>
      <c r="T15" s="16"/>
      <c r="U15" s="16"/>
      <c r="V15" s="16"/>
    </row>
    <row r="16" spans="1:22" ht="18.899999999999999" customHeight="1" x14ac:dyDescent="0.2">
      <c r="A16" s="212"/>
      <c r="B16" s="212"/>
      <c r="C16" s="213"/>
      <c r="D16" s="213"/>
      <c r="E16" s="213"/>
      <c r="F16" s="213"/>
      <c r="G16" s="213"/>
      <c r="H16" s="213"/>
      <c r="I16" s="16"/>
      <c r="J16" s="16"/>
      <c r="K16" s="16"/>
      <c r="L16" s="16"/>
      <c r="M16" s="16"/>
      <c r="N16" s="16"/>
      <c r="O16" s="16"/>
      <c r="P16" s="16"/>
      <c r="Q16" s="16"/>
      <c r="R16" s="16"/>
      <c r="S16" s="16"/>
      <c r="T16" s="16"/>
      <c r="U16" s="16"/>
      <c r="V16" s="16"/>
    </row>
    <row r="17" spans="1:29" ht="20.100000000000001" customHeight="1" thickBot="1" x14ac:dyDescent="0.25">
      <c r="A17" s="180" t="s">
        <v>104</v>
      </c>
      <c r="B17" s="180"/>
      <c r="C17" s="180"/>
      <c r="D17" s="180"/>
      <c r="E17" s="180"/>
      <c r="F17" s="180"/>
      <c r="G17" s="180"/>
      <c r="H17" s="180"/>
      <c r="I17" s="180"/>
      <c r="J17" s="180"/>
      <c r="K17" s="180"/>
      <c r="L17" s="180"/>
      <c r="M17" s="180"/>
      <c r="N17" s="180"/>
      <c r="O17" s="180"/>
      <c r="P17" s="16"/>
      <c r="Q17" s="16"/>
      <c r="R17" s="16"/>
      <c r="S17" s="16"/>
      <c r="T17" s="16"/>
      <c r="U17" s="16"/>
      <c r="V17" s="16"/>
    </row>
    <row r="18" spans="1:29" ht="42" customHeight="1" thickBot="1" x14ac:dyDescent="0.25">
      <c r="A18" s="217" t="s">
        <v>118</v>
      </c>
      <c r="B18" s="218"/>
      <c r="C18" s="218"/>
      <c r="D18" s="218"/>
      <c r="E18" s="218"/>
      <c r="F18" s="218" t="s">
        <v>119</v>
      </c>
      <c r="G18" s="218"/>
      <c r="H18" s="218"/>
      <c r="I18" s="218"/>
      <c r="J18" s="218"/>
      <c r="K18" s="218"/>
      <c r="L18" s="218"/>
      <c r="M18" s="219"/>
      <c r="N18" s="227" t="s">
        <v>120</v>
      </c>
      <c r="O18" s="228"/>
      <c r="P18" s="228"/>
      <c r="Q18" s="228"/>
      <c r="R18" s="228"/>
      <c r="S18" s="228"/>
      <c r="T18" s="228"/>
      <c r="U18" s="228"/>
      <c r="V18" s="228"/>
      <c r="W18" s="228"/>
      <c r="X18" s="228"/>
      <c r="Y18" s="228"/>
      <c r="Z18" s="228"/>
      <c r="AA18" s="228"/>
      <c r="AB18" s="228"/>
      <c r="AC18" s="229"/>
    </row>
    <row r="19" spans="1:29" ht="15" customHeight="1" x14ac:dyDescent="0.2">
      <c r="A19" s="217" t="s">
        <v>121</v>
      </c>
      <c r="B19" s="219" t="s">
        <v>122</v>
      </c>
      <c r="C19" s="220"/>
      <c r="D19" s="218" t="s">
        <v>123</v>
      </c>
      <c r="E19" s="218" t="s">
        <v>124</v>
      </c>
      <c r="F19" s="218" t="s">
        <v>125</v>
      </c>
      <c r="G19" s="218" t="s">
        <v>126</v>
      </c>
      <c r="H19" s="219" t="s">
        <v>127</v>
      </c>
      <c r="I19" s="220"/>
      <c r="J19" s="219" t="s">
        <v>128</v>
      </c>
      <c r="K19" s="220"/>
      <c r="L19" s="219" t="s">
        <v>129</v>
      </c>
      <c r="M19" s="220"/>
      <c r="N19" s="218" t="s">
        <v>130</v>
      </c>
      <c r="O19" s="219" t="s">
        <v>131</v>
      </c>
      <c r="P19" s="220"/>
      <c r="Q19" s="232" t="s">
        <v>39</v>
      </c>
      <c r="R19" s="221" t="s">
        <v>151</v>
      </c>
      <c r="S19" s="222"/>
      <c r="T19" s="222"/>
      <c r="U19" s="222"/>
      <c r="V19" s="223"/>
      <c r="W19" s="224" t="s">
        <v>239</v>
      </c>
      <c r="X19" s="225"/>
      <c r="Y19" s="225"/>
      <c r="Z19" s="225"/>
      <c r="AA19" s="225"/>
      <c r="AB19" s="225"/>
      <c r="AC19" s="226"/>
    </row>
    <row r="20" spans="1:29" ht="21" customHeight="1" thickBot="1" x14ac:dyDescent="0.25">
      <c r="A20" s="185"/>
      <c r="B20" s="175"/>
      <c r="C20" s="176"/>
      <c r="D20" s="187"/>
      <c r="E20" s="187"/>
      <c r="F20" s="187"/>
      <c r="G20" s="187"/>
      <c r="H20" s="175"/>
      <c r="I20" s="176"/>
      <c r="J20" s="175"/>
      <c r="K20" s="176"/>
      <c r="L20" s="175"/>
      <c r="M20" s="176"/>
      <c r="N20" s="187"/>
      <c r="O20" s="175"/>
      <c r="P20" s="176"/>
      <c r="Q20" s="233"/>
      <c r="R20" s="78" t="s">
        <v>152</v>
      </c>
      <c r="S20" s="79" t="s">
        <v>153</v>
      </c>
      <c r="T20" s="79" t="s">
        <v>155</v>
      </c>
      <c r="U20" s="79" t="s">
        <v>156</v>
      </c>
      <c r="V20" s="80" t="s">
        <v>158</v>
      </c>
      <c r="W20" s="81" t="s">
        <v>152</v>
      </c>
      <c r="X20" s="82" t="s">
        <v>153</v>
      </c>
      <c r="Y20" s="82" t="s">
        <v>154</v>
      </c>
      <c r="Z20" s="82" t="s">
        <v>155</v>
      </c>
      <c r="AA20" s="82" t="s">
        <v>156</v>
      </c>
      <c r="AB20" s="82" t="s">
        <v>157</v>
      </c>
      <c r="AC20" s="83" t="s">
        <v>158</v>
      </c>
    </row>
    <row r="21" spans="1:29" ht="81.599999999999994" x14ac:dyDescent="0.2">
      <c r="A21" s="70" t="s">
        <v>132</v>
      </c>
      <c r="B21" s="230" t="s">
        <v>133</v>
      </c>
      <c r="C21" s="230"/>
      <c r="D21" s="70" t="s">
        <v>134</v>
      </c>
      <c r="E21" s="70" t="s">
        <v>135</v>
      </c>
      <c r="F21" s="70" t="s">
        <v>136</v>
      </c>
      <c r="G21" s="70" t="s">
        <v>137</v>
      </c>
      <c r="H21" s="230" t="s">
        <v>138</v>
      </c>
      <c r="I21" s="230"/>
      <c r="J21" s="230" t="s">
        <v>139</v>
      </c>
      <c r="K21" s="230"/>
      <c r="L21" s="230" t="s">
        <v>140</v>
      </c>
      <c r="M21" s="230"/>
      <c r="N21" s="72">
        <v>44958</v>
      </c>
      <c r="O21" s="231">
        <v>45230</v>
      </c>
      <c r="P21" s="230"/>
      <c r="Q21" s="70" t="s">
        <v>141</v>
      </c>
      <c r="R21" s="69" t="s">
        <v>159</v>
      </c>
      <c r="S21" s="75" t="s">
        <v>229</v>
      </c>
      <c r="T21" s="71">
        <v>0.5</v>
      </c>
      <c r="U21" s="73" t="s">
        <v>238</v>
      </c>
      <c r="V21" s="70" t="s">
        <v>228</v>
      </c>
      <c r="W21" s="69">
        <v>45169</v>
      </c>
      <c r="X21" s="74" t="s">
        <v>240</v>
      </c>
      <c r="Y21" s="70">
        <v>1</v>
      </c>
      <c r="Z21" s="71">
        <f>IF(Y21="","",IF(OR(1="",W21=""),"",(Y21*100%/1)))</f>
        <v>1</v>
      </c>
      <c r="AA21" s="84" t="str">
        <f>IF(Y21="","",IF(W21&lt;&gt;U21,IF(Z21=0%,"SIN INICIAR",IF(Z21=100%,"TERMINADA",IF(Z21&gt;0%,"EN PROCESO")))))</f>
        <v>TERMINADA</v>
      </c>
      <c r="AB21" s="85" t="s">
        <v>241</v>
      </c>
      <c r="AC21" s="70" t="s">
        <v>228</v>
      </c>
    </row>
    <row r="22" spans="1:29" ht="10.199999999999999" x14ac:dyDescent="0.2"/>
    <row r="23" spans="1:29" ht="10.199999999999999" x14ac:dyDescent="0.2"/>
    <row r="24" spans="1:29" ht="10.199999999999999" x14ac:dyDescent="0.2"/>
  </sheetData>
  <mergeCells count="39">
    <mergeCell ref="R19:V19"/>
    <mergeCell ref="W19:AC19"/>
    <mergeCell ref="N18:AC18"/>
    <mergeCell ref="O19:P20"/>
    <mergeCell ref="B21:C21"/>
    <mergeCell ref="H21:I21"/>
    <mergeCell ref="J21:K21"/>
    <mergeCell ref="L21:M21"/>
    <mergeCell ref="O21:P21"/>
    <mergeCell ref="Q19:Q20"/>
    <mergeCell ref="A17:O17"/>
    <mergeCell ref="A18:E18"/>
    <mergeCell ref="F18:M18"/>
    <mergeCell ref="A19:A20"/>
    <mergeCell ref="B19:C20"/>
    <mergeCell ref="D19:D20"/>
    <mergeCell ref="E19:E20"/>
    <mergeCell ref="F19:F20"/>
    <mergeCell ref="G19:G20"/>
    <mergeCell ref="H19:I20"/>
    <mergeCell ref="J19:K20"/>
    <mergeCell ref="L19:M20"/>
    <mergeCell ref="N19:N20"/>
    <mergeCell ref="K10:L11"/>
    <mergeCell ref="M10:O11"/>
    <mergeCell ref="A11:B13"/>
    <mergeCell ref="C11:H13"/>
    <mergeCell ref="K13:O15"/>
    <mergeCell ref="A15:B16"/>
    <mergeCell ref="C15:H16"/>
    <mergeCell ref="K7:L8"/>
    <mergeCell ref="M7:O8"/>
    <mergeCell ref="A8:B9"/>
    <mergeCell ref="C8:H9"/>
    <mergeCell ref="A2:B2"/>
    <mergeCell ref="C2:V2"/>
    <mergeCell ref="A4:V4"/>
    <mergeCell ref="A6:B6"/>
    <mergeCell ref="C6:H6"/>
  </mergeCells>
  <hyperlinks>
    <hyperlink ref="A4:V4" location="PORTADA!B18" display="Componente 2: Racionalización de Trámites" xr:uid="{00000000-0004-0000-0300-000000000000}"/>
  </hyperlinks>
  <printOptions horizontalCentered="1"/>
  <pageMargins left="0.11811023622047245" right="0" top="0.24" bottom="0" header="0.51181102362204722" footer="0.51181102362204722"/>
  <pageSetup scale="70" pageOrder="overThenDown" orientation="landscape" horizontalDpi="300" verticalDpi="300" r:id="rId1"/>
  <headerFooter alignWithMargins="0"/>
  <ignoredErrors>
    <ignoredError sqref="B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Hoja3!$C$3:$C$10</xm:f>
          </x14:formula1>
          <xm:sqref>Y21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6"/>
  <sheetViews>
    <sheetView zoomScale="80" zoomScaleNormal="80" zoomScaleSheetLayoutView="80" workbookViewId="0">
      <selection activeCell="AA11" sqref="AA11"/>
    </sheetView>
  </sheetViews>
  <sheetFormatPr baseColWidth="10" defaultColWidth="0" defaultRowHeight="15" customHeight="1" zeroHeight="1" x14ac:dyDescent="0.3"/>
  <cols>
    <col min="1" max="1" width="4.44140625" style="66" customWidth="1"/>
    <col min="2" max="2" width="13.33203125" style="66" customWidth="1"/>
    <col min="3" max="3" width="6.33203125" style="66" customWidth="1"/>
    <col min="4" max="4" width="45.109375" style="17" customWidth="1"/>
    <col min="5" max="56" width="3.6640625" style="17" customWidth="1"/>
    <col min="57" max="57" width="48.6640625" style="67" customWidth="1"/>
    <col min="58" max="68" width="0" style="17" hidden="1" customWidth="1"/>
    <col min="69" max="16383" width="13.33203125" style="17" hidden="1"/>
    <col min="16384" max="16384" width="6.6640625" style="17" hidden="1" customWidth="1"/>
  </cols>
  <sheetData>
    <row r="1" spans="1:57" ht="21" customHeight="1" x14ac:dyDescent="0.3">
      <c r="A1" s="256"/>
      <c r="B1" s="257"/>
      <c r="C1" s="257"/>
      <c r="D1" s="262" t="s">
        <v>108</v>
      </c>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4"/>
    </row>
    <row r="2" spans="1:57" ht="21" customHeight="1" x14ac:dyDescent="0.3">
      <c r="A2" s="258"/>
      <c r="B2" s="259"/>
      <c r="C2" s="259"/>
      <c r="D2" s="267" t="s">
        <v>163</v>
      </c>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5"/>
    </row>
    <row r="3" spans="1:57" ht="21" customHeight="1" x14ac:dyDescent="0.3">
      <c r="A3" s="258"/>
      <c r="B3" s="259"/>
      <c r="C3" s="259"/>
      <c r="D3" s="267" t="s">
        <v>164</v>
      </c>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5"/>
    </row>
    <row r="4" spans="1:57" ht="21" customHeight="1" thickBot="1" x14ac:dyDescent="0.35">
      <c r="A4" s="260"/>
      <c r="B4" s="261"/>
      <c r="C4" s="261"/>
      <c r="D4" s="269">
        <v>2023</v>
      </c>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66"/>
    </row>
    <row r="5" spans="1:57" ht="14.4" x14ac:dyDescent="0.3">
      <c r="A5" s="243" t="s">
        <v>165</v>
      </c>
      <c r="B5" s="244"/>
      <c r="C5" s="244"/>
      <c r="D5" s="245"/>
      <c r="E5" s="249">
        <v>2023</v>
      </c>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1"/>
      <c r="BA5" s="252">
        <v>2024</v>
      </c>
      <c r="BB5" s="250"/>
      <c r="BC5" s="250"/>
      <c r="BD5" s="251"/>
      <c r="BE5" s="253" t="s">
        <v>166</v>
      </c>
    </row>
    <row r="6" spans="1:57" ht="14.4" x14ac:dyDescent="0.3">
      <c r="A6" s="246"/>
      <c r="B6" s="245"/>
      <c r="C6" s="245"/>
      <c r="D6" s="245"/>
      <c r="E6" s="255" t="s">
        <v>167</v>
      </c>
      <c r="F6" s="241"/>
      <c r="G6" s="241"/>
      <c r="H6" s="241"/>
      <c r="I6" s="241" t="s">
        <v>168</v>
      </c>
      <c r="J6" s="241"/>
      <c r="K6" s="241"/>
      <c r="L6" s="241"/>
      <c r="M6" s="241" t="s">
        <v>169</v>
      </c>
      <c r="N6" s="241"/>
      <c r="O6" s="241"/>
      <c r="P6" s="241"/>
      <c r="Q6" s="241" t="s">
        <v>170</v>
      </c>
      <c r="R6" s="241"/>
      <c r="S6" s="241"/>
      <c r="T6" s="241"/>
      <c r="U6" s="241" t="s">
        <v>171</v>
      </c>
      <c r="V6" s="241"/>
      <c r="W6" s="241"/>
      <c r="X6" s="241"/>
      <c r="Y6" s="241" t="s">
        <v>172</v>
      </c>
      <c r="Z6" s="241"/>
      <c r="AA6" s="241"/>
      <c r="AB6" s="241"/>
      <c r="AC6" s="241" t="s">
        <v>173</v>
      </c>
      <c r="AD6" s="241"/>
      <c r="AE6" s="241"/>
      <c r="AF6" s="241"/>
      <c r="AG6" s="241" t="s">
        <v>174</v>
      </c>
      <c r="AH6" s="241"/>
      <c r="AI6" s="241"/>
      <c r="AJ6" s="241"/>
      <c r="AK6" s="241" t="s">
        <v>175</v>
      </c>
      <c r="AL6" s="241"/>
      <c r="AM6" s="241"/>
      <c r="AN6" s="241"/>
      <c r="AO6" s="241" t="s">
        <v>176</v>
      </c>
      <c r="AP6" s="241"/>
      <c r="AQ6" s="241"/>
      <c r="AR6" s="241"/>
      <c r="AS6" s="241" t="s">
        <v>177</v>
      </c>
      <c r="AT6" s="241"/>
      <c r="AU6" s="241"/>
      <c r="AV6" s="241"/>
      <c r="AW6" s="241" t="s">
        <v>178</v>
      </c>
      <c r="AX6" s="241"/>
      <c r="AY6" s="241"/>
      <c r="AZ6" s="242"/>
      <c r="BA6" s="240" t="s">
        <v>167</v>
      </c>
      <c r="BB6" s="241"/>
      <c r="BC6" s="241"/>
      <c r="BD6" s="241"/>
      <c r="BE6" s="254"/>
    </row>
    <row r="7" spans="1:57" thickBot="1" x14ac:dyDescent="0.35">
      <c r="A7" s="247"/>
      <c r="B7" s="248"/>
      <c r="C7" s="248"/>
      <c r="D7" s="248"/>
      <c r="E7" s="18" t="s">
        <v>179</v>
      </c>
      <c r="F7" s="19" t="s">
        <v>180</v>
      </c>
      <c r="G7" s="19" t="s">
        <v>181</v>
      </c>
      <c r="H7" s="19" t="s">
        <v>182</v>
      </c>
      <c r="I7" s="19" t="s">
        <v>179</v>
      </c>
      <c r="J7" s="19" t="s">
        <v>180</v>
      </c>
      <c r="K7" s="19" t="s">
        <v>181</v>
      </c>
      <c r="L7" s="19" t="s">
        <v>182</v>
      </c>
      <c r="M7" s="19" t="s">
        <v>179</v>
      </c>
      <c r="N7" s="19" t="s">
        <v>180</v>
      </c>
      <c r="O7" s="19" t="s">
        <v>181</v>
      </c>
      <c r="P7" s="19" t="s">
        <v>182</v>
      </c>
      <c r="Q7" s="19" t="s">
        <v>179</v>
      </c>
      <c r="R7" s="19" t="s">
        <v>180</v>
      </c>
      <c r="S7" s="19" t="s">
        <v>181</v>
      </c>
      <c r="T7" s="19" t="s">
        <v>182</v>
      </c>
      <c r="U7" s="19" t="s">
        <v>179</v>
      </c>
      <c r="V7" s="19" t="s">
        <v>180</v>
      </c>
      <c r="W7" s="19" t="s">
        <v>181</v>
      </c>
      <c r="X7" s="19" t="s">
        <v>182</v>
      </c>
      <c r="Y7" s="19" t="s">
        <v>179</v>
      </c>
      <c r="Z7" s="19" t="s">
        <v>180</v>
      </c>
      <c r="AA7" s="19" t="s">
        <v>181</v>
      </c>
      <c r="AB7" s="19" t="s">
        <v>182</v>
      </c>
      <c r="AC7" s="19" t="s">
        <v>179</v>
      </c>
      <c r="AD7" s="19" t="s">
        <v>180</v>
      </c>
      <c r="AE7" s="19" t="s">
        <v>181</v>
      </c>
      <c r="AF7" s="19" t="s">
        <v>182</v>
      </c>
      <c r="AG7" s="19" t="s">
        <v>179</v>
      </c>
      <c r="AH7" s="19" t="s">
        <v>180</v>
      </c>
      <c r="AI7" s="19" t="s">
        <v>181</v>
      </c>
      <c r="AJ7" s="19" t="s">
        <v>182</v>
      </c>
      <c r="AK7" s="19" t="s">
        <v>179</v>
      </c>
      <c r="AL7" s="19" t="s">
        <v>180</v>
      </c>
      <c r="AM7" s="19" t="s">
        <v>181</v>
      </c>
      <c r="AN7" s="19" t="s">
        <v>182</v>
      </c>
      <c r="AO7" s="19" t="s">
        <v>179</v>
      </c>
      <c r="AP7" s="19" t="s">
        <v>180</v>
      </c>
      <c r="AQ7" s="19" t="s">
        <v>181</v>
      </c>
      <c r="AR7" s="19" t="s">
        <v>182</v>
      </c>
      <c r="AS7" s="19" t="s">
        <v>179</v>
      </c>
      <c r="AT7" s="19" t="s">
        <v>180</v>
      </c>
      <c r="AU7" s="19" t="s">
        <v>181</v>
      </c>
      <c r="AV7" s="19" t="s">
        <v>182</v>
      </c>
      <c r="AW7" s="19" t="s">
        <v>179</v>
      </c>
      <c r="AX7" s="19" t="s">
        <v>180</v>
      </c>
      <c r="AY7" s="19" t="s">
        <v>181</v>
      </c>
      <c r="AZ7" s="20" t="s">
        <v>182</v>
      </c>
      <c r="BA7" s="18" t="s">
        <v>179</v>
      </c>
      <c r="BB7" s="19" t="s">
        <v>180</v>
      </c>
      <c r="BC7" s="19" t="s">
        <v>181</v>
      </c>
      <c r="BD7" s="19" t="s">
        <v>182</v>
      </c>
      <c r="BE7" s="254"/>
    </row>
    <row r="8" spans="1:57" ht="65.25" customHeight="1" x14ac:dyDescent="0.3">
      <c r="A8" s="234">
        <v>1</v>
      </c>
      <c r="B8" s="237" t="s">
        <v>183</v>
      </c>
      <c r="C8" s="21" t="s">
        <v>1</v>
      </c>
      <c r="D8" s="22" t="s">
        <v>184</v>
      </c>
      <c r="E8" s="23"/>
      <c r="F8" s="24"/>
      <c r="G8" s="25"/>
      <c r="H8" s="25"/>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6"/>
      <c r="BA8" s="27"/>
      <c r="BB8" s="28"/>
      <c r="BC8" s="28"/>
      <c r="BD8" s="29"/>
      <c r="BE8" s="30" t="s">
        <v>185</v>
      </c>
    </row>
    <row r="9" spans="1:57" ht="65.25" customHeight="1" x14ac:dyDescent="0.3">
      <c r="A9" s="235"/>
      <c r="B9" s="238"/>
      <c r="C9" s="31" t="s">
        <v>5</v>
      </c>
      <c r="D9" s="32" t="s">
        <v>186</v>
      </c>
      <c r="E9" s="33"/>
      <c r="F9" s="34"/>
      <c r="G9" s="34"/>
      <c r="H9" s="35"/>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6"/>
      <c r="BA9" s="33"/>
      <c r="BB9" s="34"/>
      <c r="BC9" s="34"/>
      <c r="BD9" s="37"/>
      <c r="BE9" s="38" t="s">
        <v>187</v>
      </c>
    </row>
    <row r="10" spans="1:57" ht="65.25" customHeight="1" thickBot="1" x14ac:dyDescent="0.35">
      <c r="A10" s="236"/>
      <c r="B10" s="239"/>
      <c r="C10" s="39" t="s">
        <v>8</v>
      </c>
      <c r="D10" s="40" t="s">
        <v>188</v>
      </c>
      <c r="E10" s="41"/>
      <c r="F10" s="42"/>
      <c r="G10" s="42"/>
      <c r="H10" s="42"/>
      <c r="I10" s="43"/>
      <c r="J10" s="43"/>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4"/>
      <c r="BA10" s="41"/>
      <c r="BB10" s="42"/>
      <c r="BC10" s="42"/>
      <c r="BD10" s="45"/>
      <c r="BE10" s="46" t="s">
        <v>189</v>
      </c>
    </row>
    <row r="11" spans="1:57" s="49" customFormat="1" ht="65.25" customHeight="1" x14ac:dyDescent="0.3">
      <c r="A11" s="234">
        <v>2</v>
      </c>
      <c r="B11" s="237" t="s">
        <v>190</v>
      </c>
      <c r="C11" s="21" t="s">
        <v>18</v>
      </c>
      <c r="D11" s="22" t="s">
        <v>191</v>
      </c>
      <c r="E11" s="27"/>
      <c r="F11" s="28"/>
      <c r="G11" s="28"/>
      <c r="H11" s="28"/>
      <c r="I11" s="28"/>
      <c r="J11" s="47"/>
      <c r="K11" s="47"/>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48"/>
      <c r="BA11" s="27"/>
      <c r="BB11" s="28"/>
      <c r="BC11" s="28"/>
      <c r="BD11" s="29"/>
      <c r="BE11" s="30" t="s">
        <v>192</v>
      </c>
    </row>
    <row r="12" spans="1:57" ht="65.25" customHeight="1" x14ac:dyDescent="0.3">
      <c r="A12" s="235"/>
      <c r="B12" s="238"/>
      <c r="C12" s="31" t="s">
        <v>43</v>
      </c>
      <c r="D12" s="32" t="s">
        <v>193</v>
      </c>
      <c r="E12" s="33"/>
      <c r="F12" s="34"/>
      <c r="G12" s="34"/>
      <c r="H12" s="34"/>
      <c r="I12" s="34"/>
      <c r="J12" s="35"/>
      <c r="K12" s="35"/>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6"/>
      <c r="BA12" s="33"/>
      <c r="BB12" s="34"/>
      <c r="BC12" s="34"/>
      <c r="BD12" s="37"/>
      <c r="BE12" s="50" t="s">
        <v>194</v>
      </c>
    </row>
    <row r="13" spans="1:57" ht="65.25" customHeight="1" x14ac:dyDescent="0.3">
      <c r="A13" s="235"/>
      <c r="B13" s="238"/>
      <c r="C13" s="31" t="s">
        <v>55</v>
      </c>
      <c r="D13" s="32" t="s">
        <v>195</v>
      </c>
      <c r="E13" s="33"/>
      <c r="F13" s="34"/>
      <c r="G13" s="34"/>
      <c r="H13" s="34"/>
      <c r="I13" s="34"/>
      <c r="J13" s="34"/>
      <c r="K13" s="35"/>
      <c r="L13" s="35"/>
      <c r="M13" s="35"/>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6"/>
      <c r="BA13" s="33"/>
      <c r="BB13" s="34"/>
      <c r="BC13" s="34"/>
      <c r="BD13" s="37"/>
      <c r="BE13" s="38" t="s">
        <v>196</v>
      </c>
    </row>
    <row r="14" spans="1:57" ht="65.25" customHeight="1" x14ac:dyDescent="0.3">
      <c r="A14" s="235"/>
      <c r="B14" s="238"/>
      <c r="C14" s="31" t="s">
        <v>197</v>
      </c>
      <c r="D14" s="32" t="s">
        <v>198</v>
      </c>
      <c r="E14" s="33"/>
      <c r="F14" s="34"/>
      <c r="G14" s="34"/>
      <c r="H14" s="34"/>
      <c r="I14" s="34"/>
      <c r="J14" s="34"/>
      <c r="K14" s="34"/>
      <c r="L14" s="34"/>
      <c r="M14" s="35"/>
      <c r="N14" s="35"/>
      <c r="O14" s="35"/>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6"/>
      <c r="BA14" s="33"/>
      <c r="BB14" s="34"/>
      <c r="BC14" s="34"/>
      <c r="BD14" s="37"/>
      <c r="BE14" s="51" t="s">
        <v>199</v>
      </c>
    </row>
    <row r="15" spans="1:57" s="60" customFormat="1" ht="65.25" customHeight="1" thickBot="1" x14ac:dyDescent="0.35">
      <c r="A15" s="236"/>
      <c r="B15" s="239"/>
      <c r="C15" s="52" t="s">
        <v>200</v>
      </c>
      <c r="D15" s="53" t="s">
        <v>201</v>
      </c>
      <c r="E15" s="54"/>
      <c r="F15" s="55"/>
      <c r="G15" s="55"/>
      <c r="H15" s="55"/>
      <c r="I15" s="55"/>
      <c r="J15" s="55"/>
      <c r="K15" s="55"/>
      <c r="L15" s="55"/>
      <c r="M15" s="55"/>
      <c r="N15" s="55"/>
      <c r="O15" s="56"/>
      <c r="P15" s="56"/>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7"/>
      <c r="BA15" s="54"/>
      <c r="BB15" s="55"/>
      <c r="BC15" s="55"/>
      <c r="BD15" s="58"/>
      <c r="BE15" s="59" t="s">
        <v>202</v>
      </c>
    </row>
    <row r="16" spans="1:57" ht="65.25" customHeight="1" x14ac:dyDescent="0.3">
      <c r="A16" s="234">
        <v>3</v>
      </c>
      <c r="B16" s="237" t="s">
        <v>203</v>
      </c>
      <c r="C16" s="21" t="s">
        <v>21</v>
      </c>
      <c r="D16" s="22" t="s">
        <v>204</v>
      </c>
      <c r="E16" s="27"/>
      <c r="F16" s="28"/>
      <c r="G16" s="28"/>
      <c r="H16" s="28"/>
      <c r="I16" s="28"/>
      <c r="J16" s="28"/>
      <c r="K16" s="28"/>
      <c r="L16" s="28"/>
      <c r="M16" s="28"/>
      <c r="N16" s="28"/>
      <c r="O16" s="28"/>
      <c r="P16" s="28"/>
      <c r="Q16" s="47"/>
      <c r="R16" s="47"/>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48"/>
      <c r="BA16" s="27"/>
      <c r="BB16" s="28"/>
      <c r="BC16" s="28"/>
      <c r="BD16" s="29"/>
      <c r="BE16" s="30" t="s">
        <v>205</v>
      </c>
    </row>
    <row r="17" spans="1:57" ht="65.25" customHeight="1" thickBot="1" x14ac:dyDescent="0.35">
      <c r="A17" s="236"/>
      <c r="B17" s="239"/>
      <c r="C17" s="52" t="s">
        <v>25</v>
      </c>
      <c r="D17" s="53" t="s">
        <v>206</v>
      </c>
      <c r="E17" s="54"/>
      <c r="F17" s="55"/>
      <c r="G17" s="55"/>
      <c r="H17" s="55"/>
      <c r="I17" s="55"/>
      <c r="J17" s="55"/>
      <c r="K17" s="55"/>
      <c r="L17" s="55"/>
      <c r="M17" s="55"/>
      <c r="N17" s="55"/>
      <c r="O17" s="55"/>
      <c r="P17" s="55"/>
      <c r="Q17" s="56"/>
      <c r="R17" s="56"/>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7"/>
      <c r="BA17" s="54"/>
      <c r="BB17" s="55"/>
      <c r="BC17" s="55"/>
      <c r="BD17" s="58"/>
      <c r="BE17" s="61" t="s">
        <v>207</v>
      </c>
    </row>
    <row r="18" spans="1:57" ht="65.25" customHeight="1" x14ac:dyDescent="0.3">
      <c r="A18" s="234">
        <v>4</v>
      </c>
      <c r="B18" s="237" t="s">
        <v>208</v>
      </c>
      <c r="C18" s="21" t="s">
        <v>31</v>
      </c>
      <c r="D18" s="22" t="s">
        <v>209</v>
      </c>
      <c r="E18" s="27"/>
      <c r="F18" s="28"/>
      <c r="G18" s="28"/>
      <c r="H18" s="47"/>
      <c r="I18" s="28"/>
      <c r="J18" s="28"/>
      <c r="K18" s="28"/>
      <c r="L18" s="47"/>
      <c r="M18" s="28"/>
      <c r="N18" s="28"/>
      <c r="O18" s="28"/>
      <c r="P18" s="47"/>
      <c r="Q18" s="28"/>
      <c r="R18" s="49"/>
      <c r="S18" s="28"/>
      <c r="T18" s="47"/>
      <c r="U18" s="28"/>
      <c r="V18" s="28"/>
      <c r="W18" s="28"/>
      <c r="X18" s="47"/>
      <c r="Y18" s="28"/>
      <c r="Z18" s="28"/>
      <c r="AA18" s="28"/>
      <c r="AB18" s="47"/>
      <c r="AC18" s="28"/>
      <c r="AD18" s="28"/>
      <c r="AE18" s="28"/>
      <c r="AF18" s="47"/>
      <c r="AG18" s="28"/>
      <c r="AH18" s="28"/>
      <c r="AI18" s="28"/>
      <c r="AJ18" s="47"/>
      <c r="AK18" s="28"/>
      <c r="AL18" s="28"/>
      <c r="AM18" s="28"/>
      <c r="AN18" s="47"/>
      <c r="AO18" s="28"/>
      <c r="AP18" s="28"/>
      <c r="AQ18" s="28"/>
      <c r="AR18" s="47"/>
      <c r="AS18" s="28"/>
      <c r="AT18" s="28"/>
      <c r="AU18" s="28"/>
      <c r="AV18" s="47"/>
      <c r="AW18" s="28"/>
      <c r="AX18" s="28"/>
      <c r="AY18" s="28"/>
      <c r="AZ18" s="62"/>
      <c r="BA18" s="27"/>
      <c r="BB18" s="28"/>
      <c r="BC18" s="28"/>
      <c r="BD18" s="29"/>
      <c r="BE18" s="30" t="s">
        <v>210</v>
      </c>
    </row>
    <row r="19" spans="1:57" ht="65.25" customHeight="1" x14ac:dyDescent="0.3">
      <c r="A19" s="235"/>
      <c r="B19" s="238"/>
      <c r="C19" s="31" t="s">
        <v>45</v>
      </c>
      <c r="D19" s="32" t="s">
        <v>211</v>
      </c>
      <c r="E19" s="33"/>
      <c r="F19" s="34"/>
      <c r="G19" s="34"/>
      <c r="H19" s="34"/>
      <c r="I19" s="34"/>
      <c r="J19" s="34"/>
      <c r="K19" s="34"/>
      <c r="L19" s="34"/>
      <c r="M19" s="34"/>
      <c r="N19" s="34"/>
      <c r="O19" s="34"/>
      <c r="P19" s="34"/>
      <c r="Q19" s="35"/>
      <c r="R19" s="35"/>
      <c r="S19" s="35"/>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6"/>
      <c r="BA19" s="33"/>
      <c r="BB19" s="34"/>
      <c r="BC19" s="34"/>
      <c r="BD19" s="37"/>
      <c r="BE19" s="50" t="s">
        <v>212</v>
      </c>
    </row>
    <row r="20" spans="1:57" ht="65.25" customHeight="1" x14ac:dyDescent="0.3">
      <c r="A20" s="235"/>
      <c r="B20" s="238"/>
      <c r="C20" s="31" t="s">
        <v>61</v>
      </c>
      <c r="D20" s="32" t="s">
        <v>213</v>
      </c>
      <c r="E20" s="33"/>
      <c r="F20" s="34"/>
      <c r="G20" s="34"/>
      <c r="H20" s="34"/>
      <c r="I20" s="34"/>
      <c r="J20" s="34"/>
      <c r="K20" s="34"/>
      <c r="L20" s="34"/>
      <c r="M20" s="34"/>
      <c r="N20" s="34"/>
      <c r="O20" s="34"/>
      <c r="P20" s="34"/>
      <c r="Q20" s="34"/>
      <c r="R20" s="34"/>
      <c r="S20" s="35"/>
      <c r="T20" s="35"/>
      <c r="U20" s="35"/>
      <c r="V20" s="35"/>
      <c r="W20" s="35"/>
      <c r="X20" s="35"/>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6"/>
      <c r="BA20" s="33"/>
      <c r="BB20" s="34"/>
      <c r="BC20" s="34"/>
      <c r="BD20" s="37"/>
      <c r="BE20" s="38" t="s">
        <v>214</v>
      </c>
    </row>
    <row r="21" spans="1:57" ht="65.25" customHeight="1" thickBot="1" x14ac:dyDescent="0.35">
      <c r="A21" s="236"/>
      <c r="B21" s="239"/>
      <c r="C21" s="52" t="s">
        <v>215</v>
      </c>
      <c r="D21" s="53" t="s">
        <v>216</v>
      </c>
      <c r="E21" s="54"/>
      <c r="F21" s="55"/>
      <c r="G21" s="55"/>
      <c r="H21" s="55"/>
      <c r="I21" s="55"/>
      <c r="J21" s="55"/>
      <c r="K21" s="55"/>
      <c r="L21" s="55"/>
      <c r="M21" s="55"/>
      <c r="N21" s="55"/>
      <c r="O21" s="55"/>
      <c r="P21" s="55"/>
      <c r="Q21" s="55"/>
      <c r="R21" s="55"/>
      <c r="S21" s="55"/>
      <c r="T21" s="55"/>
      <c r="U21" s="55"/>
      <c r="V21" s="55"/>
      <c r="W21" s="55"/>
      <c r="X21" s="55"/>
      <c r="Y21" s="56"/>
      <c r="Z21" s="56"/>
      <c r="AA21" s="56"/>
      <c r="AB21" s="56"/>
      <c r="AC21" s="56"/>
      <c r="AD21" s="56"/>
      <c r="AE21" s="55"/>
      <c r="AF21" s="55"/>
      <c r="AG21" s="55"/>
      <c r="AH21" s="55"/>
      <c r="AI21" s="55"/>
      <c r="AJ21" s="55"/>
      <c r="AK21" s="55"/>
      <c r="AL21" s="55"/>
      <c r="AM21" s="55"/>
      <c r="AN21" s="55"/>
      <c r="AO21" s="55"/>
      <c r="AP21" s="55"/>
      <c r="AQ21" s="55"/>
      <c r="AR21" s="55"/>
      <c r="AS21" s="55"/>
      <c r="AT21" s="55"/>
      <c r="AU21" s="55"/>
      <c r="AV21" s="55"/>
      <c r="AW21" s="55"/>
      <c r="AX21" s="55"/>
      <c r="AY21" s="55"/>
      <c r="AZ21" s="57"/>
      <c r="BA21" s="54"/>
      <c r="BB21" s="55"/>
      <c r="BC21" s="55"/>
      <c r="BD21" s="58"/>
      <c r="BE21" s="59" t="s">
        <v>217</v>
      </c>
    </row>
    <row r="22" spans="1:57" ht="65.25" customHeight="1" x14ac:dyDescent="0.3">
      <c r="A22" s="234">
        <v>5</v>
      </c>
      <c r="B22" s="237" t="s">
        <v>218</v>
      </c>
      <c r="C22" s="21" t="s">
        <v>33</v>
      </c>
      <c r="D22" s="22" t="s">
        <v>219</v>
      </c>
      <c r="E22" s="27"/>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47"/>
      <c r="AF22" s="47"/>
      <c r="AG22" s="47"/>
      <c r="AH22" s="47"/>
      <c r="AI22" s="47"/>
      <c r="AJ22" s="47"/>
      <c r="AK22" s="28"/>
      <c r="AL22" s="28"/>
      <c r="AM22" s="28"/>
      <c r="AN22" s="28"/>
      <c r="AO22" s="28"/>
      <c r="AP22" s="28"/>
      <c r="AQ22" s="28"/>
      <c r="AR22" s="28"/>
      <c r="AS22" s="28"/>
      <c r="AT22" s="28"/>
      <c r="AU22" s="28"/>
      <c r="AV22" s="28"/>
      <c r="AW22" s="28"/>
      <c r="AX22" s="28"/>
      <c r="AY22" s="28"/>
      <c r="AZ22" s="48"/>
      <c r="BA22" s="27"/>
      <c r="BB22" s="28"/>
      <c r="BC22" s="28"/>
      <c r="BD22" s="29"/>
      <c r="BE22" s="30" t="s">
        <v>220</v>
      </c>
    </row>
    <row r="23" spans="1:57" ht="65.25" customHeight="1" x14ac:dyDescent="0.3">
      <c r="A23" s="235"/>
      <c r="B23" s="238"/>
      <c r="C23" s="31" t="s">
        <v>63</v>
      </c>
      <c r="D23" s="32" t="s">
        <v>221</v>
      </c>
      <c r="E23" s="33"/>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5"/>
      <c r="AL23" s="35"/>
      <c r="AM23" s="35"/>
      <c r="AN23" s="35"/>
      <c r="AO23" s="35"/>
      <c r="AP23" s="35"/>
      <c r="AQ23" s="35"/>
      <c r="AR23" s="35"/>
      <c r="AS23" s="35"/>
      <c r="AT23" s="35"/>
      <c r="AU23" s="35"/>
      <c r="AV23" s="35"/>
      <c r="AW23" s="34"/>
      <c r="AX23" s="34"/>
      <c r="AY23" s="34"/>
      <c r="AZ23" s="36"/>
      <c r="BA23" s="33"/>
      <c r="BB23" s="34"/>
      <c r="BC23" s="34"/>
      <c r="BD23" s="37"/>
      <c r="BE23" s="50" t="s">
        <v>222</v>
      </c>
    </row>
    <row r="24" spans="1:57" ht="65.25" customHeight="1" x14ac:dyDescent="0.3">
      <c r="A24" s="235"/>
      <c r="B24" s="238"/>
      <c r="C24" s="31" t="s">
        <v>223</v>
      </c>
      <c r="D24" s="32" t="s">
        <v>224</v>
      </c>
      <c r="E24" s="33"/>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5"/>
      <c r="AV24" s="35"/>
      <c r="AW24" s="35"/>
      <c r="AX24" s="35"/>
      <c r="AY24" s="34"/>
      <c r="AZ24" s="36"/>
      <c r="BA24" s="33"/>
      <c r="BB24" s="34"/>
      <c r="BC24" s="34"/>
      <c r="BD24" s="37"/>
      <c r="BE24" s="38" t="s">
        <v>225</v>
      </c>
    </row>
    <row r="25" spans="1:57" ht="65.25" customHeight="1" thickBot="1" x14ac:dyDescent="0.35">
      <c r="A25" s="236"/>
      <c r="B25" s="239"/>
      <c r="C25" s="52" t="s">
        <v>226</v>
      </c>
      <c r="D25" s="53" t="s">
        <v>227</v>
      </c>
      <c r="E25" s="54"/>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6"/>
      <c r="AZ25" s="63"/>
      <c r="BA25" s="64"/>
      <c r="BB25" s="56"/>
      <c r="BC25" s="56"/>
      <c r="BD25" s="65"/>
      <c r="BE25" s="61" t="s">
        <v>185</v>
      </c>
    </row>
    <row r="26" spans="1:57" ht="14.4" x14ac:dyDescent="0.3"/>
  </sheetData>
  <mergeCells count="33">
    <mergeCell ref="A1:C4"/>
    <mergeCell ref="D1:BD1"/>
    <mergeCell ref="BE1:BE4"/>
    <mergeCell ref="D2:BD2"/>
    <mergeCell ref="D3:BD3"/>
    <mergeCell ref="D4:BD4"/>
    <mergeCell ref="AW6:AZ6"/>
    <mergeCell ref="A5:D7"/>
    <mergeCell ref="E5:AZ5"/>
    <mergeCell ref="BA5:BD5"/>
    <mergeCell ref="BE5:BE7"/>
    <mergeCell ref="E6:H6"/>
    <mergeCell ref="I6:L6"/>
    <mergeCell ref="M6:P6"/>
    <mergeCell ref="Q6:T6"/>
    <mergeCell ref="U6:X6"/>
    <mergeCell ref="Y6:AB6"/>
    <mergeCell ref="A18:A21"/>
    <mergeCell ref="B18:B21"/>
    <mergeCell ref="A22:A25"/>
    <mergeCell ref="B22:B25"/>
    <mergeCell ref="BA6:BD6"/>
    <mergeCell ref="A8:A10"/>
    <mergeCell ref="B8:B10"/>
    <mergeCell ref="A11:A15"/>
    <mergeCell ref="B11:B15"/>
    <mergeCell ref="A16:A17"/>
    <mergeCell ref="B16:B17"/>
    <mergeCell ref="AC6:AF6"/>
    <mergeCell ref="AG6:AJ6"/>
    <mergeCell ref="AK6:AN6"/>
    <mergeCell ref="AO6:AR6"/>
    <mergeCell ref="AS6:AV6"/>
  </mergeCells>
  <printOptions horizontalCentered="1"/>
  <pageMargins left="0.06" right="0.09" top="0.45" bottom="0.74803149606299213" header="0.23622047244094491"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PTEP</vt:lpstr>
      <vt:lpstr>4.1. SUIT</vt:lpstr>
      <vt:lpstr>Hoja3</vt:lpstr>
      <vt:lpstr>4.1 Anexo SUIT</vt:lpstr>
      <vt:lpstr>4.2 Anexo Cronograma</vt:lpstr>
      <vt:lpstr>'4.1 Anexo SUIT'!Área_de_impresión</vt:lpstr>
      <vt:lpstr>'4.1. SUIT'!Área_de_impresión</vt:lpstr>
      <vt:lpstr>'4.2 Anexo Cronograma'!Títulos_a_imprimir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dc:creator>
  <cp:lastModifiedBy>JIZETH HAEL GONZALEZ RAMIREZ</cp:lastModifiedBy>
  <dcterms:created xsi:type="dcterms:W3CDTF">2023-02-09T15:58:06Z</dcterms:created>
  <dcterms:modified xsi:type="dcterms:W3CDTF">2024-09-11T16:29:04Z</dcterms:modified>
</cp:coreProperties>
</file>