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D:\Users\Jizeth\Documents\JIZETH\CANAL CAPITAL_2024\20240701_PMI_2CUAT\"/>
    </mc:Choice>
  </mc:AlternateContent>
  <xr:revisionPtr revIDLastSave="0" documentId="13_ncr:1_{9056ECC3-5CD8-44BE-9D71-CEDBA51A48B9}" xr6:coauthVersionLast="47" xr6:coauthVersionMax="47" xr10:uidLastSave="{00000000-0000-0000-0000-000000000000}"/>
  <bookViews>
    <workbookView xWindow="-108" yWindow="-108" windowWidth="23256" windowHeight="12456" tabRatio="586" xr2:uid="{00000000-000D-0000-FFFF-FFFF00000000}"/>
  </bookViews>
  <sheets>
    <sheet name="CCSE-FT-019_PM" sheetId="1" r:id="rId1"/>
    <sheet name="Datos" sheetId="3" state="hidden" r:id="rId2"/>
  </sheets>
  <externalReferences>
    <externalReference r:id="rId3"/>
  </externalReferences>
  <definedNames>
    <definedName name="_xlnm._FilterDatabase" localSheetId="0" hidden="1">'CCSE-FT-019_PM'!$A$9:$AG$36</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6" i="1" l="1"/>
  <c r="AA16" i="1" s="1"/>
  <c r="Z29" i="1"/>
  <c r="AA29" i="1" s="1"/>
  <c r="Z30" i="1"/>
  <c r="AA30" i="1" s="1"/>
  <c r="Z17" i="1"/>
  <c r="AA17" i="1" s="1"/>
  <c r="Z20" i="1"/>
  <c r="AA20" i="1" s="1"/>
  <c r="Z19" i="1"/>
  <c r="AA19" i="1" s="1"/>
  <c r="Z32" i="1"/>
  <c r="AA32" i="1" s="1"/>
  <c r="Z31" i="1"/>
  <c r="AA31" i="1" s="1"/>
  <c r="Z36" i="1"/>
  <c r="AA36" i="1" s="1"/>
  <c r="Z33" i="1"/>
  <c r="AA33" i="1" s="1"/>
  <c r="AD32" i="1" l="1"/>
  <c r="AD31" i="1"/>
  <c r="AD30" i="1"/>
  <c r="AD29" i="1"/>
  <c r="AD20" i="1"/>
  <c r="AD19" i="1"/>
  <c r="AD17" i="1"/>
  <c r="AD16" i="1"/>
  <c r="AD36" i="1" l="1"/>
  <c r="Z35" i="1"/>
  <c r="AA35" i="1" s="1"/>
  <c r="AD35" i="1" s="1"/>
  <c r="Z34" i="1"/>
  <c r="AD33" i="1"/>
  <c r="Z28" i="1"/>
  <c r="AA28" i="1" s="1"/>
  <c r="AD28" i="1" s="1"/>
  <c r="Z27" i="1"/>
  <c r="AA27" i="1" s="1"/>
  <c r="AD27" i="1" s="1"/>
  <c r="Z26" i="1"/>
  <c r="AA26" i="1" s="1"/>
  <c r="AD26" i="1" s="1"/>
  <c r="Z25" i="1"/>
  <c r="AA25" i="1" s="1"/>
  <c r="AD25" i="1" s="1"/>
  <c r="Z24" i="1"/>
  <c r="AA24" i="1" s="1"/>
  <c r="AD24" i="1" s="1"/>
  <c r="Z23" i="1"/>
  <c r="AA23" i="1" s="1"/>
  <c r="AD23" i="1" s="1"/>
  <c r="Z22" i="1"/>
  <c r="AA22" i="1" s="1"/>
  <c r="AD22" i="1" s="1"/>
  <c r="Z21" i="1"/>
  <c r="AA21" i="1" s="1"/>
  <c r="AD21" i="1" s="1"/>
  <c r="Z18" i="1"/>
  <c r="AA18" i="1" s="1"/>
  <c r="AD18" i="1" s="1"/>
  <c r="Z15" i="1"/>
  <c r="AA15" i="1" s="1"/>
  <c r="AD15" i="1" s="1"/>
  <c r="Z14" i="1"/>
  <c r="AA14" i="1" s="1"/>
  <c r="AD14" i="1" s="1"/>
  <c r="Z13" i="1"/>
  <c r="AD13" i="1" s="1"/>
  <c r="Z12" i="1"/>
  <c r="AA12" i="1" s="1"/>
  <c r="AD12" i="1" s="1"/>
  <c r="Z11" i="1"/>
  <c r="AA11" i="1" s="1"/>
  <c r="AD11" i="1" s="1"/>
  <c r="Z10" i="1"/>
  <c r="AA10" i="1" s="1"/>
  <c r="AD10" i="1" s="1"/>
  <c r="AA34" i="1" l="1"/>
  <c r="AD34" i="1" s="1"/>
</calcChain>
</file>

<file path=xl/sharedStrings.xml><?xml version="1.0" encoding="utf-8"?>
<sst xmlns="http://schemas.openxmlformats.org/spreadsheetml/2006/main" count="787" uniqueCount="364">
  <si>
    <t>No.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</si>
  <si>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</si>
  <si>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</si>
  <si>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</si>
  <si>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</si>
  <si>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</si>
  <si>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</si>
  <si>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</si>
  <si>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</si>
  <si>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</si>
  <si>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</si>
  <si>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</si>
  <si>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</si>
  <si>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</si>
  <si>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</si>
  <si>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</si>
  <si>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</si>
  <si>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</si>
  <si>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</si>
  <si>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</si>
  <si>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</si>
  <si>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</si>
  <si>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</si>
  <si>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</si>
  <si>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</si>
  <si>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</si>
  <si>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</si>
  <si>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Recursos Humanos</t>
  </si>
  <si>
    <t>Estado de la acción</t>
  </si>
  <si>
    <t>Auditor que da cumplimiento a la acción</t>
  </si>
  <si>
    <t>(Relacione los documentos  que soportan y evidencian avances de ejecución)</t>
  </si>
  <si>
    <t>(No. actividades realizadas de las indicadas en la columna K).</t>
  </si>
  <si>
    <t>(Cálculo automático)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</si>
  <si>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</si>
  <si>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</si>
  <si>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</si>
  <si>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</si>
  <si>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</si>
  <si>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</si>
  <si>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</si>
  <si>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</si>
  <si>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</si>
  <si>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</si>
  <si>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</si>
  <si>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</si>
  <si>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</si>
  <si>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</si>
  <si>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</si>
  <si>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</si>
  <si>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</si>
  <si>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</si>
  <si>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</si>
  <si>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</si>
  <si>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</si>
  <si>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</si>
  <si>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</si>
  <si>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</si>
  <si>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</si>
  <si>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</si>
  <si>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</si>
  <si>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</si>
  <si>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</si>
  <si>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</si>
  <si>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</si>
  <si>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</si>
  <si>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</si>
  <si>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</si>
  <si>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</si>
  <si>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</si>
  <si>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</si>
  <si>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</si>
  <si>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</si>
  <si>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</si>
  <si>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</si>
  <si>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</si>
  <si>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</si>
  <si>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</si>
  <si>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</si>
  <si>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</si>
  <si>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</si>
  <si>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</si>
  <si>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 de la observación y/o hallazgo</t>
  </si>
  <si>
    <t>Auditor que cierra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</si>
  <si>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</si>
  <si>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</si>
  <si>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</si>
  <si>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</si>
  <si>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</si>
  <si>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</si>
  <si>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</si>
  <si>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</si>
  <si>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</si>
  <si>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</si>
  <si>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</si>
  <si>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</si>
  <si>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</si>
  <si>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</si>
  <si>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</si>
  <si>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</si>
  <si>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</si>
  <si>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</si>
  <si>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</si>
  <si>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</si>
  <si>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</si>
  <si>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</si>
  <si>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</si>
  <si>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</si>
  <si>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</si>
  <si>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</si>
  <si>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</si>
  <si>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</si>
  <si>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</si>
  <si>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</si>
  <si>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</si>
  <si>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</si>
  <si>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</si>
  <si>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</si>
  <si>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</si>
  <si>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</si>
  <si>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</si>
  <si>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</si>
  <si>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</si>
  <si>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</si>
  <si>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</si>
  <si>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</si>
  <si>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</si>
  <si>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</si>
  <si>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</si>
  <si>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</si>
  <si>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</si>
  <si>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</si>
  <si>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</si>
  <si>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</si>
  <si>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</si>
  <si>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</si>
  <si>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</si>
  <si>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</si>
  <si>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</si>
  <si>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</si>
  <si>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</si>
  <si>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</si>
  <si>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</si>
  <si>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</si>
  <si>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</si>
  <si>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</si>
  <si>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</si>
  <si>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</si>
  <si>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</si>
  <si>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</si>
  <si>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</si>
  <si>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</si>
  <si>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</si>
  <si>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</si>
  <si>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SEGUIMIENTO PLAN DE MEJORAMIENTO</t>
  </si>
  <si>
    <t>Fecha seguimiento</t>
  </si>
  <si>
    <t>Evidencias o soportes ejecución acción de mejora</t>
  </si>
  <si>
    <t>Actividades realizadas  a la fecha</t>
  </si>
  <si>
    <t>Resultado del indicador</t>
  </si>
  <si>
    <t>% avance en ejecución de la meta</t>
  </si>
  <si>
    <t>Alerta</t>
  </si>
  <si>
    <t>Auditor que realizó el seguimiento</t>
  </si>
  <si>
    <t>(Información del análisis adelantado por el auditor que realizó el seguimiento - OCI)</t>
  </si>
  <si>
    <t>(Nombre Jefe Oficina de Control Interno)</t>
  </si>
  <si>
    <t>Análisis del seguimiento</t>
  </si>
  <si>
    <t>CIERRE ACCIÓN / OBSERVACIÓN Y/O HALLAZGO</t>
  </si>
  <si>
    <t>(Nombre completo del informe)</t>
  </si>
  <si>
    <t>VERSIÓN: 12</t>
  </si>
  <si>
    <t>FECHA DE APROBACIÓN: 17/01/2024</t>
  </si>
  <si>
    <t>Jizeth González</t>
  </si>
  <si>
    <t>Teniendo en cuenta que los recursos son limitados, la formalización del equipo de planeación no pudo ser priorizada, sin embargo teniendo en cuenta los diferentes roles y responsabilidades que existen en materia de implementación del MIPG, así como a la gestión de los proyectos de inversión y la gestión como segunda línea de defensa, se deja la necesidad de adelantar el ejercicio a partir de la vigencia 2024</t>
  </si>
  <si>
    <t>La página web fue actualizada en el año 2023 lo que generó algunas fallas en la publicación de los instrumentos correspondientes.</t>
  </si>
  <si>
    <t>Error en el proceso de migración de la información lo que ocasionó que algunos enlaces se rompieran. La migración se efectuó en el marco rediseño de la página web.</t>
  </si>
  <si>
    <t xml:space="preserve">Desde la política de riesgos, se identificó que el riesgo de mayor posibilidad y más relevante para talento humano es el riesgo actualmente identificado, esto teniendo en cuenta inicialmente el nivel de probabilidad de ocurrencia del mismo, con los diferentes cambios operativos en materia de gestión del talento humano que ha presentado la entidad se hace necesario revisar y analizar el panorama de riesgos del proceso. </t>
  </si>
  <si>
    <t>Falta de actualización en la política financiera para el reconocimiento inicial y posterior de acuerdo a la naturaleza del cobro por concepto a sanciones disciplinarias a Ex Funcionarios</t>
  </si>
  <si>
    <t>Falta de actualización en la política financiera para el reconocimiento de cuentas por cobrar disciplinarias a Ex Funcionarios</t>
  </si>
  <si>
    <t>Falta de gestión por parte de las áreas competentes en suministrar la información necesaria para adelantar los procesos de reposición de bienes</t>
  </si>
  <si>
    <t>Falta de Parametrización en el Software SIIGO para el reconocimiento de las Licencias en el Modulo de Activos Fijos y la respectiva amortización de las mismas</t>
  </si>
  <si>
    <t xml:space="preserve">Falta de revisión de la información numérica que se consigna en las notas a los Estados Financieros </t>
  </si>
  <si>
    <t>Falta de Conciliación de los ingresos al presentar las declaraciones Bimestrales de IVA e ICA.</t>
  </si>
  <si>
    <t>Falta de control y conciliación  de los saldos de SIPROJ y Contabilidad al final de la vigencia, para evitar ajustes posteriores</t>
  </si>
  <si>
    <t>Falta de seguimiento en las solicitudes de legalización realizadas al finalizar cada vigencia.</t>
  </si>
  <si>
    <t>El hallazgo se presenta debido a que la información de seguimiento y los instrumentos que facilitan esta labor son susceptibles de mejora, en aras de contar con información más precisa sobre el estado de los proyectos, las novedades que puedan surgir en los mismos y dentro del horizonte de los Planes de Desarrollo Distrital (saliente 2020-2024 y entrante 2024-2028).</t>
  </si>
  <si>
    <t>Errores en la publicación de los documentos en SECOP II</t>
  </si>
  <si>
    <t>Falta de controles al emitir el certificado de inexistencia personal de planta, empleado para justificar la necesidad de contratación en el estudio previo del contrato de 10 de 2022.</t>
  </si>
  <si>
    <t>Cambios internos en el desarrollo del proyecto (contrato 335 de 2020)
Error humano en el control diligenciamiento del formato AGJC-CNFT-026 SOLICITUD DE MODIFICACIÓN CONTRACTUAL
Falta de capacitación de los supervisores con relación a la cobertura de las pólizas.
Falta de claridad acerca de las garantías de los contratos durante la fase de estudios previos, especialmente en lo que concierne a los plazos de las garantías</t>
  </si>
  <si>
    <t>La entidad tiene diversos riesgos más allá de los definidos actualmente en la política lo que genera la necesidad de analizar y ampliar el alcance de las diferentes temáticas de gestión asociadas a los riesgos institucionales.</t>
  </si>
  <si>
    <t>Error involuntario en la verificación en la uniformidad del estudio previo, la minuta contractual y el certificado expedido por el área de Talento Humano</t>
  </si>
  <si>
    <t>3.1.3</t>
  </si>
  <si>
    <t>3.1.4</t>
  </si>
  <si>
    <t>3.1.5</t>
  </si>
  <si>
    <t>3.2.1.2</t>
  </si>
  <si>
    <t>3.2.1.3</t>
  </si>
  <si>
    <t>3.2.1.4</t>
  </si>
  <si>
    <t>3.2.1.5</t>
  </si>
  <si>
    <t>3.2.1.6</t>
  </si>
  <si>
    <t>3.2.1.8</t>
  </si>
  <si>
    <t>3.2.1.9</t>
  </si>
  <si>
    <t>3.2.1.10</t>
  </si>
  <si>
    <t>3.2.1.11</t>
  </si>
  <si>
    <t>3.4.1.1</t>
  </si>
  <si>
    <t>3.4.2.1</t>
  </si>
  <si>
    <t>3.4.2.2</t>
  </si>
  <si>
    <t>3.4.2.3</t>
  </si>
  <si>
    <t>3.4.2.4</t>
  </si>
  <si>
    <t>3.4.2.5</t>
  </si>
  <si>
    <t>3.4.2.6</t>
  </si>
  <si>
    <t>3.4.2.7</t>
  </si>
  <si>
    <t>Revisar y actualizar el estudio de cargas laborales con el personal necesario para atender las funciones a cargo de planeación y articulados con  los procedimientos.</t>
  </si>
  <si>
    <t>de acuerdo a los lineamientos y directrices que se impartan por la Gerencia, se tramitaran los documentos requeridos para gestionar el proceso correspondiente ante el DASCD y  la Secretaria de Hacienda del Distrito para la creación de la Oficina de Planeación y demás actuaciones pertinentes.</t>
  </si>
  <si>
    <t xml:space="preserve">Actualizar la herramienta de monitoreo de publicación de información en la sede electrónica y llevar a cabo el proceso de socialización de la misma con el equipo de marca y comunicaciones.  </t>
  </si>
  <si>
    <t>Realizar una mesa de trabajo con el equipo de Planeación, Atención al ciudadano y Talento humano, para corregir los enlaces que se encuentre rotos.</t>
  </si>
  <si>
    <t xml:space="preserve">Adelantar la revisión y actualización de los riesgos del proceso de gestión del talento humano teniendo en cuenta el alcance del proceso y el impacto del mismo al interior de la entidad. </t>
  </si>
  <si>
    <t>Actualizar la política financiera, en el sentido de incluir el reconocimiento y medición posterior de acuerdo a la antigüedad de los derechos a favor de la entidad, derivados de sanciones disciplinarias a los Ex Funcionarios.</t>
  </si>
  <si>
    <t xml:space="preserve">Presentar trimestralmente a la Subdirección Financiera un informe que evidencie el estado de los procesos administrativos de cobro coactivo, con  la finalidad de que se efectúen los registros y actualizaciones en los cobros  a que haya lugar. </t>
  </si>
  <si>
    <t>Actualizar el procedimiento AGRI-SA-PD-007 REPOSICION DE BIENES  con el fin de incluir tiempos de reporte por parte de las áreas responsables al área de Servicios Administrativos</t>
  </si>
  <si>
    <t>Realizar una capacitación sobre el procedimiento REPOSICIÓN DE BIENES a funcionarios y contratistas de la entidad en aras de reforzar sus conocimientos e informar los cambios realizados.</t>
  </si>
  <si>
    <t xml:space="preserve">Actualizar el Procedimiento  AGFF-CO-PD-001 ESTADOS FINANCIEROS, incluyendo un punto de control sobre la información numérica que se va a consignar en la Notas a los Estados Financieros </t>
  </si>
  <si>
    <t>Implementar formato de conciliación de Ingresos Bimestrales entre los declarados en el formulario del IVA y el del ICA</t>
  </si>
  <si>
    <t xml:space="preserve">Realizar de manera trimestral el cruce la información contable versus SIPROJ </t>
  </si>
  <si>
    <t>Remitir memorando a los supervisores para que alleguen las actas de liquidación o los avances de los convenios Interadministrativos, por lo menos dos veces durante cada vigencia, para los registros del caso.</t>
  </si>
  <si>
    <t xml:space="preserve">Formular el plan de fortalecimiento institucional de la vigencia contemplando dos (2) informes de conclusiones de gestión en el marco del horizonte de los Planes de Desarrollo Distrital (saliente 2020-2024 y entrante 2024-2028). </t>
  </si>
  <si>
    <t>Diseñar e implementar una herramienta para el seguimiento a los proyectos de inversión contemplando los resultados de ejecución física y presupuestal.</t>
  </si>
  <si>
    <t xml:space="preserve">Formular un plan de implementación y seguimiento a la ejecución de la meta 4 del proyecto 7511 específicamente en lo relacionado con la ISO 27001. </t>
  </si>
  <si>
    <t xml:space="preserve">Realizar la revisión y actualización de la circular 010, y una vez se encuentre ajustada realizar la actividades de socialización. </t>
  </si>
  <si>
    <t>Construcción de un formato de solicitud del certificado en el cual se incluya información más precisa y específica de la contratación a realizar.</t>
  </si>
  <si>
    <t>Realizar la revisión del procedimiento de gestión de negocios y proyectos estratégicos con relación a la revisión de los documentos precontractuales</t>
  </si>
  <si>
    <t xml:space="preserve">Adelantar la revisión y actualización de los riesgos del proceso de gestión de recursos administrativos  teniendo en cuenta el alcance del proceso y el impacto del mismo al interior de la entidad. </t>
  </si>
  <si>
    <t>Realizar jornada de sensibilización al interior del equipo de abogados del área Jurídica con relación a la importancia de realizar la verificación en la uniformidad del estudio previo, la minuta contractual y el certificado expedido por el área de Talento Humano.</t>
  </si>
  <si>
    <t xml:space="preserve">Un (1) estudio de cargas laborales de los procesos de planeación actualizado </t>
  </si>
  <si>
    <t>Documentos realizados y radicados en e DASCD</t>
  </si>
  <si>
    <t xml:space="preserve">Un (1) instrumento de publicación de información revisado y actualizado. </t>
  </si>
  <si>
    <t>Mesas de trabajo realizadas /1</t>
  </si>
  <si>
    <t xml:space="preserve">Mesas de trabajo realizadas / mesas de trabajo programadas </t>
  </si>
  <si>
    <t>Política Financiera actualizada / 1</t>
  </si>
  <si>
    <t>Informe / 3</t>
  </si>
  <si>
    <t>Procedimiento actualizado / 1</t>
  </si>
  <si>
    <t>Capacitación realizada / Capacitación programada</t>
  </si>
  <si>
    <t>Software reparametrizado / software por reparametrizar</t>
  </si>
  <si>
    <t>Formato Implementado / 1</t>
  </si>
  <si>
    <t>No. Conciliaciones contabilidad - SIPROJ /3</t>
  </si>
  <si>
    <t>Memorandos remitidos / 2</t>
  </si>
  <si>
    <t>Informes de conclusiones / 2</t>
  </si>
  <si>
    <t>Herramienta de seguimiento a proyectos de inversión diseñada e implementada / 1</t>
  </si>
  <si>
    <t>Plan de implementación y seguimiento ISO 27001 / 1</t>
  </si>
  <si>
    <t>Circular actualizada / 1</t>
  </si>
  <si>
    <t>Un formato construido y socializado / 1</t>
  </si>
  <si>
    <t>Capacitación cobertura de pólizas / 1</t>
  </si>
  <si>
    <t>Revisión procedimiento / 1</t>
  </si>
  <si>
    <t>Numero de jornadas de sensibilización realizadas /2</t>
  </si>
  <si>
    <t>Dirección Operativa - Equipo digital</t>
  </si>
  <si>
    <t xml:space="preserve">Oficina Jurídica </t>
  </si>
  <si>
    <t>Talento Humano</t>
  </si>
  <si>
    <t>Profesional Talento Humano</t>
  </si>
  <si>
    <t xml:space="preserve">Talento Humano / Gerencia </t>
  </si>
  <si>
    <t>Asesora de Planeación</t>
  </si>
  <si>
    <t>Equipo Digital</t>
  </si>
  <si>
    <t>Subdirector Administrativo
Gerente General</t>
  </si>
  <si>
    <t>Profesional Talento Humano
Asesora de Planeación</t>
  </si>
  <si>
    <t>Talento Humano
Planeación</t>
  </si>
  <si>
    <t>Profesional de Contabilidad</t>
  </si>
  <si>
    <t>Jefe Área Jurídica</t>
  </si>
  <si>
    <t>Líder de Ventas y Mercadeo</t>
  </si>
  <si>
    <t>Profesional de Sistemas</t>
  </si>
  <si>
    <t>Técnico Servicios Administrativos
Asesora de Planeación</t>
  </si>
  <si>
    <t>Servicios Administrativos
Planeación</t>
  </si>
  <si>
    <t xml:space="preserve">Secretaría General
Oficina Jurídica </t>
  </si>
  <si>
    <t>Secretaria General
Jefe Oficina Jurídica</t>
  </si>
  <si>
    <t xml:space="preserve">Falta de actualización en la política financiera para el reconocimiento y depreciación de los Bienes de Interés Cultural y de Conservación Arquitectónica que posee la entidad </t>
  </si>
  <si>
    <t>Actualizar la política financiera en términos del reconocimiento de los Bienes de Interés Cultural y de Conservación arquitectónica, de acuerdo con el resultado de la consulta que se realizará a la Contaduría General de la Nación al respecto de la depreciación de los mismos</t>
  </si>
  <si>
    <t xml:space="preserve">Solicitar la contratación de asesor externo referido por el proveedor SIIGO para la reparametrización del Software, de acuerdo a las necesidades que se tienen a la fecha con los diferentes procesos que realiza el sistema, de acuerdo con la existencia de disponibilidad presupuestal </t>
  </si>
  <si>
    <t>Realizar capacitación a los supervisores de contratos del área de Ventas y Mercadeo con relación a la cobertura de Pólizas.</t>
  </si>
  <si>
    <t>Informe Final Auditoría de Regularidad PAD 2023</t>
  </si>
  <si>
    <t xml:space="preserve">Hallazgo Administrativo con presunta incidencia disciplinaria por falta de adecuación de la estructura organizacional según las necesidades funcionales identificadas por Canal Capital </t>
  </si>
  <si>
    <t xml:space="preserve">Hallazgo Administrativo por el incumplimiento a la Ley 1712 de 2014, por la no publicación de información en la página web del Canal Capital. </t>
  </si>
  <si>
    <t xml:space="preserve">Hallazgo Administrativo con presunta incidencia disciplinaria por la inadecuada definición de los riesgos del proceso de Gestión de Talento Humano en las matrices de gestión y anticorrupción. </t>
  </si>
  <si>
    <t xml:space="preserve">Hallazgo administrativo por saldos antiguos reflejados en la cuenta 1311 denominada CONTRIBUCIONES TASAS E INGRESOS NO TRIBUTARIOS, originados en sanciones disciplinarias a exfuncionarios.  </t>
  </si>
  <si>
    <t xml:space="preserve">Hallazgo administrativo por falta de seguimiento en el registro de cuenta por cobrar en el código 1906-anticipos y avances entregados y su contrapartida otros ingresos, por $10.000.000, premio por ocupar el segundo lugar como mejor noticiero regional en los premios India Catalina 2019, reflejado en reporte de cartera a 31/12/2022, así como por inconsistencias en el documento CÓDIGO: AGFF-FA-FT-002-FORMATO CONCILIACIÓN SALDOS CONTABILIDAD VS CARTERA, el cual no refleja la realidad de la cartera del grupo 13. </t>
  </si>
  <si>
    <t xml:space="preserve">Hallazgo administrativo por no reconocimiento de la depreciación del inmueble casa Quinta Camacho, propiedad del Canal Capital, con efectos en la cuenta 1685-depreciación acumulada edificios y 32-Patrimonio.  </t>
  </si>
  <si>
    <t xml:space="preserve">Hallazgo administrativo con presunta incidencia disciplinaria y fiscal, por falta de la gestión oportuna para la recuperación de la pérdida o hurto de elementos, en cuantía de $9.061.418. </t>
  </si>
  <si>
    <t xml:space="preserve">Hallazgo administrativo por deficiencias en el control e inconsistencias y errores en los saldos de la cuenta 1970-activos intangibles y 1975-amortización acumulada de activos intangibles, con corte al 31/12/2022. </t>
  </si>
  <si>
    <t>Hallazgo administrativo por inconsistencias al cierre de la vigencia 2022, asociadas a la cuenta 2436-Retención en la fuente e impuesto de timbre.</t>
  </si>
  <si>
    <t xml:space="preserve">Hallazgo administrativo, por diferencia entre el valor bruto de los ingresos de la declaración del IVA, frente al total ingresos ordinarios y extraordinarios de la declaración del ICA, del sexto bimestre de 2022. </t>
  </si>
  <si>
    <t xml:space="preserve">Hallazgo administrativo por diferencia en el saldo de la cuenta 2701- Provisión litigios y demandas frente al reporte del Sistema de Procesos Judiciales SIPROJ a 31/12/2022. </t>
  </si>
  <si>
    <t xml:space="preserve">Hallazgo administrativo por recursos recibidos en administración originados en convenios interadministrativos ya finalizados, con saldos pendientes de legalizar a 31/12/2022. </t>
  </si>
  <si>
    <t xml:space="preserve">Hallazgo administrativo con presunta incidencia disciplinaria, por inefectividad en la acción 1 del Plan de Mejoramiento, sobre el Hallazgo Administrativo con presunta incidencia disciplinaria 3.2.1.1.1 de la Auditoría de Regularidad Cód. 07, PAD 2021, vigencia 2020, por baja ejecución de la meta 10 del proyecto 80 e incumplimiento en la implementación del MIPG, al igual que debilidades en la ejecución y seguimiento de las metas 1 y 4 del Proyecto de Inversión 7511. </t>
  </si>
  <si>
    <t>Hallazgo administrativo con presunta incidencia disciplinaria, por inefectividad en la acción 1 del Plan de Mejoramiento, sobre el Hallazgo Administrativo con presunta incidencia disciplinaria 3.2.4.1 de la Auditoría de Regularidad Cód. 07, PAD 2021, Vigencia 2020, por no publicar o publicar extemporáneamente los documentos de los contratos 798 de 2019 y 102 de 2020, al igual que el contrato 901 de 2018 en el SECOP.</t>
  </si>
  <si>
    <t xml:space="preserve">Hallazgo administrativo con presunta incidencia disciplinaria, por inefectividad en la acción 1 del Plan de Mejoramiento, sobre el Hallazgo Administrativo con presunta incidencia disciplinaria 3.2.4.2 de la Auditoría de Regularidad Cód. 07, PAD 2021, Vigencia 2020, por no publicar información del contrato 470 de 2020, al igual que los contratos 352 de 2019 y 010 de 2022 en el SECOP. </t>
  </si>
  <si>
    <t xml:space="preserve">Hallazgo administrativo con presunta incidencia disciplinaria, por inefectividad en la acción 1 del Plan de Mejoramiento, sobre el Hallazgo Administrativo con presunta incidencia disciplinaria 4.2.1 de la Auditoría de Regularidad Cód. 07, PAD 2021, Vigencia 2020, por no publicar en término, los documentos de los contratos 0123, 0136, 0141 y 0326 de 2020 que conforman el DPC 1094 de 2020, al igual que los contratos 022, 094 y 261 de 2022 en el SECOP II </t>
  </si>
  <si>
    <t xml:space="preserve">Hallazgo administrativo por la falta de controles al emitir el certificado de inexistencia personal de planta, empleado para justificar la necesidad de contratación en el estudio previo del contrato de 10 de 2022. </t>
  </si>
  <si>
    <t xml:space="preserve">Hallazgo administrativo con presunta incidencia disciplinaria, por una gestión ineficiente del contrato de 400-2020. </t>
  </si>
  <si>
    <t>Hallazgo administrativo por no tener identificado el riesgo, cambio de sede, en la matriz de riesgos de la entidad.</t>
  </si>
  <si>
    <t xml:space="preserve">Hallazgo administrativo por inconsistencias en el contenido de algunos documentos relacionados con la identificación de la necesidad y el objeto contractual estipulado en la minuta del contrato de prestación de servicios No. 022 de 2022.  </t>
  </si>
  <si>
    <t>Mónica Virgüéz</t>
  </si>
  <si>
    <r>
      <rPr>
        <b/>
        <sz val="8"/>
        <rFont val="Tahoma"/>
        <family val="2"/>
      </rPr>
      <t xml:space="preserve">Reporte Sub Financiera: </t>
    </r>
    <r>
      <rPr>
        <sz val="8"/>
        <rFont val="Tahoma"/>
        <family val="2"/>
      </rPr>
      <t xml:space="preserve">Esta en proceso de revisión de todas las áreas que conforman la Subdirección Financiera.
</t>
    </r>
    <r>
      <rPr>
        <b/>
        <sz val="8"/>
        <rFont val="Tahoma"/>
        <family val="2"/>
      </rPr>
      <t>Análisis OCI:</t>
    </r>
    <r>
      <rPr>
        <sz val="8"/>
        <rFont val="Tahoma"/>
        <family val="2"/>
      </rPr>
      <t xml:space="preserve"> Según el avance reportado y teniendo en cuenta que no se adjuntó ningún soporte, se califica la acción como </t>
    </r>
    <r>
      <rPr>
        <b/>
        <sz val="8"/>
        <rFont val="Tahoma"/>
        <family val="2"/>
      </rPr>
      <t xml:space="preserve"> "Sin iniciar"</t>
    </r>
    <r>
      <rPr>
        <sz val="8"/>
        <rFont val="Tahoma"/>
        <family val="2"/>
      </rPr>
      <t xml:space="preserve">. </t>
    </r>
  </si>
  <si>
    <r>
      <rPr>
        <b/>
        <sz val="8"/>
        <rFont val="Tahoma"/>
        <family val="2"/>
      </rPr>
      <t xml:space="preserve">Reporte Sub Financiera: </t>
    </r>
    <r>
      <rPr>
        <sz val="8"/>
        <rFont val="Tahoma"/>
        <family val="2"/>
      </rPr>
      <t>El apoyo profesional de contabilidad realizó la proyección de borrador del procedimiento de Estados Financieros, éste se encuentra en revisión del profesional de Contabilidad.</t>
    </r>
    <r>
      <rPr>
        <b/>
        <sz val="8"/>
        <rFont val="Tahoma"/>
        <family val="2"/>
      </rPr>
      <t xml:space="preserve">
</t>
    </r>
    <r>
      <rPr>
        <sz val="8"/>
        <rFont val="Tahoma"/>
        <family val="2"/>
      </rPr>
      <t xml:space="preserve">
</t>
    </r>
    <r>
      <rPr>
        <b/>
        <sz val="8"/>
        <rFont val="Tahoma"/>
        <family val="2"/>
      </rPr>
      <t>Análisis OCI:</t>
    </r>
    <r>
      <rPr>
        <sz val="8"/>
        <rFont val="Tahoma"/>
        <family val="2"/>
      </rPr>
      <t xml:space="preserve"> Se evidencia borrador de actualización del procedimiento.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</si>
  <si>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 xml:space="preserve">El profesional de Contabilidad elaboró un formato para realizar la conciliación de Ingresos declarados en el IVA -ICA
</t>
    </r>
    <r>
      <rPr>
        <b/>
        <sz val="8"/>
        <rFont val="Tahoma"/>
        <family val="2"/>
      </rPr>
      <t>Análisis OCI:</t>
    </r>
    <r>
      <rPr>
        <sz val="8"/>
        <rFont val="Tahoma"/>
        <family val="2"/>
      </rPr>
      <t xml:space="preserve"> Se evidencia borrador de formato de conciliación. Se recomienda continuar proceso de revisión, aprobación y estandarización del mismo. De acuerdo con lo anterior y el plazo fijado para la acción, se califica como  </t>
    </r>
    <r>
      <rPr>
        <b/>
        <sz val="8"/>
        <rFont val="Tahoma"/>
        <family val="2"/>
      </rPr>
      <t xml:space="preserve">"En proceso". </t>
    </r>
  </si>
  <si>
    <r>
      <rPr>
        <b/>
        <sz val="8"/>
        <rFont val="Tahoma"/>
        <family val="2"/>
      </rPr>
      <t xml:space="preserve">Reporte Sub Financiera: </t>
    </r>
    <r>
      <rPr>
        <sz val="8"/>
        <rFont val="Tahoma"/>
        <family val="2"/>
      </rPr>
      <t xml:space="preserve">El profesional de Contabilidad elaboro la conciliación trimestral corte 31 de marzo 2024.
</t>
    </r>
    <r>
      <rPr>
        <b/>
        <sz val="8"/>
        <rFont val="Tahoma"/>
        <family val="2"/>
      </rPr>
      <t>Análisis OCI:</t>
    </r>
    <r>
      <rPr>
        <sz val="8"/>
        <rFont val="Tahoma"/>
        <family val="2"/>
      </rPr>
      <t xml:space="preserve"> Se recomienda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y el proceso de conciliación como partes involucradas.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</si>
  <si>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 xml:space="preserve">De acuerdo a las indicaciones del Proveedor del Software, se realizó la solicitud por correo electrónico, solicitando la cotización de la parametrización. Se han remitido varios correos sin una respuesta positiva para iniciar el proceso con el proveedor.
</t>
    </r>
    <r>
      <rPr>
        <b/>
        <sz val="8"/>
        <rFont val="Tahoma"/>
        <family val="2"/>
      </rPr>
      <t>Análisis OCI:</t>
    </r>
    <r>
      <rPr>
        <sz val="8"/>
        <rFont val="Tahoma"/>
        <family val="2"/>
      </rPr>
      <t xml:space="preserve"> Se verifican correos remitidos y se evidencia que en marzo 2024 se está respondiendo un correo de junio 2023. De acuerdo con lo anterior, se recomienda iniciar nuevamente el proceso colocando caso  de servicio en Siigo y realizar seguimiento oportuno. De acuerdo con lo anterior y el plazo fijado para la acción dentro de la vigencia 2024, se califica como </t>
    </r>
    <r>
      <rPr>
        <b/>
        <sz val="8"/>
        <rFont val="Tahoma"/>
        <family val="2"/>
      </rPr>
      <t xml:space="preserve"> "Sin iniciar"</t>
    </r>
    <r>
      <rPr>
        <sz val="8"/>
        <rFont val="Tahoma"/>
        <family val="2"/>
      </rPr>
      <t xml:space="preserve">. </t>
    </r>
  </si>
  <si>
    <t>Diana Romero</t>
  </si>
  <si>
    <r>
      <rPr>
        <b/>
        <sz val="8"/>
        <color theme="1"/>
        <rFont val="Tahoma"/>
        <family val="2"/>
      </rPr>
      <t xml:space="preserve">Análisis OCI: </t>
    </r>
    <r>
      <rPr>
        <sz val="8"/>
        <color theme="1"/>
        <rFont val="Tahoma"/>
        <family val="2"/>
      </rPr>
      <t xml:space="preserve">No se reportó información para el primer cuatrimestre por parte de Recursos Humanos. Por lo que la acción se califica </t>
    </r>
    <r>
      <rPr>
        <b/>
        <sz val="8"/>
        <color theme="1"/>
        <rFont val="Tahoma"/>
        <family val="2"/>
      </rPr>
      <t>"Sin Iniciar"</t>
    </r>
    <r>
      <rPr>
        <sz val="8"/>
        <color theme="1"/>
        <rFont val="Tahoma"/>
        <family val="2"/>
      </rPr>
      <t>.</t>
    </r>
  </si>
  <si>
    <t>Henry Beltrán</t>
  </si>
  <si>
    <r>
      <t xml:space="preserve">Reporte área: </t>
    </r>
    <r>
      <rPr>
        <sz val="8"/>
        <color theme="1"/>
        <rFont val="Tahoma"/>
        <family val="2"/>
      </rPr>
      <t xml:space="preserve">Durante el 1er cuatrimestre de 2024 se realizó la jornada de sensibilización al interior del equipo de abogados del área Jurídica con relación a la importancia de realizar la verificación en la uniformidad del estudio previo, la minuta contractual y el certificado expedido por el área de Talento Humano.
</t>
    </r>
    <r>
      <rPr>
        <b/>
        <sz val="8"/>
        <color theme="1"/>
        <rFont val="Tahoma"/>
        <family val="2"/>
      </rPr>
      <t xml:space="preserve">Análisis OCI: </t>
    </r>
    <r>
      <rPr>
        <sz val="8"/>
        <color theme="1"/>
        <rFont val="Tahoma"/>
        <family val="2"/>
      </rPr>
      <t xml:space="preserve">Se remite la citación a la jornada de sensibilización de uniformidad contractual, a la cual asistieron cuatro (4) personas de las (11) citadas con fecha del 26 de abril de 2024, se reitera la recomendación a las áreas de remitir los enlaces con los permisos requeridos para la evaluación correspondiente. Teniendo en cuenta el indicador formulado, así como las fechas de terminación, se califica la acción </t>
    </r>
    <r>
      <rPr>
        <b/>
        <sz val="8"/>
        <color theme="1"/>
        <rFont val="Tahoma"/>
        <family val="2"/>
      </rPr>
      <t>"En Proceso"</t>
    </r>
    <r>
      <rPr>
        <sz val="8"/>
        <color theme="1"/>
        <rFont val="Tahoma"/>
        <family val="2"/>
      </rPr>
      <t xml:space="preserve">. </t>
    </r>
  </si>
  <si>
    <t>Cambios internos en el desarrollo del proyecto (contrato 335 de 2020) Error humano en el control diligenciamiento del formato AGJC-CNFT-026 SOLICITUD DE MODIFICACIÓN CONTRACTUAL Falta de capacitación de los supervisores con relación a la cobertura de las pólizas. Falta de claridad acerca de las garantías de los contratos durante la fase de estudios previos, especialmente en lo que concierne a los plazos de las garantías</t>
  </si>
  <si>
    <r>
      <t xml:space="preserve">Análisis OCI: </t>
    </r>
    <r>
      <rPr>
        <sz val="8"/>
        <color theme="1"/>
        <rFont val="Tahoma"/>
        <family val="2"/>
      </rPr>
      <t xml:space="preserve">Teniendo en cuenta que el área no adelantó reporte de avances y soportes, se recomienda adelantar la ejecución de lo formulado, se califica la acción </t>
    </r>
    <r>
      <rPr>
        <b/>
        <sz val="8"/>
        <color theme="1"/>
        <rFont val="Tahoma"/>
        <family val="2"/>
      </rPr>
      <t>"Sin Iniciar"</t>
    </r>
    <r>
      <rPr>
        <sz val="8"/>
        <color theme="1"/>
        <rFont val="Tahoma"/>
        <family val="2"/>
      </rPr>
      <t>.</t>
    </r>
  </si>
  <si>
    <r>
      <t xml:space="preserve">Reporte área: </t>
    </r>
    <r>
      <rPr>
        <sz val="8"/>
        <color theme="1"/>
        <rFont val="Tahoma"/>
        <family val="2"/>
      </rPr>
      <t xml:space="preserve">La actividad se encuentra en proceso de realización conforme al cronograma de capacitaciones institucionales de la entidad.
</t>
    </r>
    <r>
      <rPr>
        <b/>
        <sz val="8"/>
        <color theme="1"/>
        <rFont val="Tahoma"/>
        <family val="2"/>
      </rPr>
      <t xml:space="preserve">Análisis OCI: </t>
    </r>
    <r>
      <rPr>
        <sz val="8"/>
        <color theme="1"/>
        <rFont val="Tahoma"/>
        <family val="2"/>
      </rPr>
      <t xml:space="preserve">Teniendo en cuenta el reporte del área, así como la fecha de terminación programada, se califica la acción </t>
    </r>
    <r>
      <rPr>
        <b/>
        <sz val="8"/>
        <color theme="1"/>
        <rFont val="Tahoma"/>
        <family val="2"/>
      </rPr>
      <t>"Sin Iniciar"</t>
    </r>
    <r>
      <rPr>
        <sz val="8"/>
        <color theme="1"/>
        <rFont val="Tahoma"/>
        <family val="2"/>
      </rPr>
      <t>.</t>
    </r>
  </si>
  <si>
    <r>
      <t xml:space="preserve">Reporte área: </t>
    </r>
    <r>
      <rPr>
        <sz val="8"/>
        <color theme="1"/>
        <rFont val="Tahoma"/>
        <family val="2"/>
      </rPr>
      <t xml:space="preserve">La actividad se encuentra en proceso de realización. 
</t>
    </r>
    <r>
      <rPr>
        <b/>
        <sz val="8"/>
        <color theme="1"/>
        <rFont val="Tahoma"/>
        <family val="2"/>
      </rPr>
      <t xml:space="preserve">Análisis OCI: </t>
    </r>
    <r>
      <rPr>
        <sz val="8"/>
        <color theme="1"/>
        <rFont val="Tahoma"/>
        <family val="2"/>
      </rPr>
      <t>Teniendo en cuenta el reporte del área, así como la fecha de terminación programada, se califica la acción</t>
    </r>
    <r>
      <rPr>
        <b/>
        <sz val="8"/>
        <color theme="1"/>
        <rFont val="Tahoma"/>
        <family val="2"/>
      </rPr>
      <t xml:space="preserve"> "Sin Iniciar".</t>
    </r>
  </si>
  <si>
    <r>
      <t xml:space="preserve">Reporte área: </t>
    </r>
    <r>
      <rPr>
        <sz val="8"/>
        <color theme="1"/>
        <rFont val="Tahoma"/>
        <family val="2"/>
      </rPr>
      <t xml:space="preserve">Se presentaron los informes a la Subdirección financiera sobre el estado de los proceso administrativos de cobro coactivo.
</t>
    </r>
    <r>
      <rPr>
        <b/>
        <sz val="8"/>
        <color theme="1"/>
        <rFont val="Tahoma"/>
        <family val="2"/>
      </rPr>
      <t xml:space="preserve">Análisis OCI: </t>
    </r>
    <r>
      <rPr>
        <sz val="8"/>
        <color theme="1"/>
        <rFont val="Tahoma"/>
        <family val="2"/>
      </rPr>
      <t xml:space="preserve">Se remite por parte del área los soportes de presentación del informe trimestral del proceso en estado de cobros coactivos y judiciales al área financiera durante abril de 2024, así como los comunicados de procesos terminados por prescripción de las acciones de cobro correspondientes a febrero de 2024 y diciembre de 2023. Por lo que, teniendo en cuenta lo formulado, así como la fecha de terminación se califica la acción </t>
    </r>
    <r>
      <rPr>
        <b/>
        <sz val="8"/>
        <color theme="1"/>
        <rFont val="Tahoma"/>
        <family val="2"/>
      </rPr>
      <t>"En Proceso"</t>
    </r>
    <r>
      <rPr>
        <sz val="8"/>
        <color theme="1"/>
        <rFont val="Tahoma"/>
        <family val="2"/>
      </rPr>
      <t xml:space="preserve">. </t>
    </r>
  </si>
  <si>
    <r>
      <rPr>
        <b/>
        <sz val="8"/>
        <rFont val="Tahoma"/>
        <family val="2"/>
      </rPr>
      <t xml:space="preserve">Reporte Sub Financiera: </t>
    </r>
    <r>
      <rPr>
        <sz val="8"/>
        <rFont val="Tahoma"/>
        <family val="2"/>
      </rPr>
      <t xml:space="preserve">A la fecha no hay convenios firmados por lo cual no es aplicable la emisión de memorando.
</t>
    </r>
    <r>
      <rPr>
        <b/>
        <sz val="8"/>
        <rFont val="Tahoma"/>
        <family val="2"/>
      </rPr>
      <t>Análisis OCI:</t>
    </r>
    <r>
      <rPr>
        <sz val="8"/>
        <rFont val="Tahoma"/>
        <family val="2"/>
      </rPr>
      <t xml:space="preserve"> Se recomienda revisar el hallazgo y la acción de mejora establecida, ya que hacen referencia a los saldos pendientes de legalizar de convenios interadministrativos ya finalizados, no  nuevos. De acuerdo con lo anterior y el plazo fijado para la acción, se califica como </t>
    </r>
    <r>
      <rPr>
        <b/>
        <sz val="8"/>
        <rFont val="Tahoma"/>
        <family val="2"/>
      </rPr>
      <t xml:space="preserve"> "Sin iniciar"</t>
    </r>
    <r>
      <rPr>
        <sz val="8"/>
        <rFont val="Tahoma"/>
        <family val="2"/>
      </rPr>
      <t xml:space="preserve">. </t>
    </r>
  </si>
  <si>
    <r>
      <t xml:space="preserve">Reporte área Ventas y Mercadeo: </t>
    </r>
    <r>
      <rPr>
        <sz val="8"/>
        <color theme="1"/>
        <rFont val="Tahoma"/>
        <family val="2"/>
      </rPr>
      <t>Durante el cuatrimestre se realizó la revisión del procedimiento y se identificaron ajustes. Una vez se finalice la revisión y aval por los lideres del proceso, se realizará el tramite de actualización con el equipo de Planeación en la intranet.</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se evidencia que el procedimiento se encuentra en proceso actualización. Por lo anterior, la acción se califica como </t>
    </r>
    <r>
      <rPr>
        <b/>
        <sz val="8"/>
        <color theme="1"/>
        <rFont val="Tahoma"/>
        <family val="2"/>
      </rPr>
      <t>"En proceso"</t>
    </r>
  </si>
  <si>
    <t>RESUMEN PRIMER SEGUIMIENTO 2024</t>
  </si>
  <si>
    <t>SIN INICIAR</t>
  </si>
  <si>
    <t>EN PROCESO</t>
  </si>
  <si>
    <t>Presentación CIGD mes de agosto</t>
  </si>
  <si>
    <t>Enlace de acceso a soportes de seguimiento proyectos de inversión 2024:
https://drive.google.com/drive/u/1/folders/1kFuW9pQU-A7j5IG2tSRQbP4EjW7sjMV1</t>
  </si>
  <si>
    <t>Como soporte se entrega el pantallazo de la citación y la grabación de la reunión.</t>
  </si>
  <si>
    <t>Terminada</t>
  </si>
  <si>
    <t>1. Correos solicitud y respuesta (30-08-2024) con las cargas laborales ajustadas del área de planeación.</t>
  </si>
  <si>
    <t>1. Correo 23-08-2024 Referente creación cargo de planta.</t>
  </si>
  <si>
    <t>1. Correo electrónico enviado al área de recursos humanos con los avances realizados en la mesa de trabajo 
2. Matriz de riesgos en proceso de actualización
3. Correo final de la mesa de trabajo con el área de Planeación.
4. Matriz de riesgos elaborada por el equipo de Recursos Humanos.
5. Calendarios de las mesas de trabajo donde se adelantó el avance y elaboración de la matriz.</t>
  </si>
  <si>
    <t>Diana Romero
Mónica Virgüéz</t>
  </si>
  <si>
    <r>
      <t xml:space="preserve">Reporte Servicios Administrativos: </t>
    </r>
    <r>
      <rPr>
        <sz val="8"/>
        <color theme="1"/>
        <rFont val="Tahoma"/>
        <family val="2"/>
      </rPr>
      <t xml:space="preserve">Durante el II Cuatrimestre de 2024 se realizó la solicitud al área de planeación para la entrega de unos procedimientos, entre ellos, el procedimiento AGRI-SA-PD-007 REPOSICIÓN DE BIENES para realizar los respectivos ajustes. Como evidencia, se remite la solicitud elevada al área indicada y su correspondiente respuesta.
</t>
    </r>
    <r>
      <rPr>
        <b/>
        <sz val="8"/>
        <color theme="1"/>
        <rFont val="Tahoma"/>
        <family val="2"/>
      </rPr>
      <t xml:space="preserve">Análisis OCI: </t>
    </r>
    <r>
      <rPr>
        <sz val="8"/>
        <color theme="1"/>
        <rFont val="Tahoma"/>
        <family val="2"/>
      </rPr>
      <t>Teniendo en cuenta el reporte del área, así como la fecha de terminación programada, se califica la acción</t>
    </r>
    <r>
      <rPr>
        <b/>
        <sz val="8"/>
        <color theme="1"/>
        <rFont val="Tahoma"/>
        <family val="2"/>
      </rPr>
      <t xml:space="preserve"> "En proceso". </t>
    </r>
    <r>
      <rPr>
        <sz val="8"/>
        <color theme="1"/>
        <rFont val="Tahoma"/>
        <family val="2"/>
      </rPr>
      <t>Se recomienda al área avanzar en la acción para dar cumplimiento a la meta planteada, ya que vence en diciembre 2024.</t>
    </r>
  </si>
  <si>
    <r>
      <t xml:space="preserve">Reporte Servicios Administrativos: </t>
    </r>
    <r>
      <rPr>
        <sz val="8"/>
        <color theme="1"/>
        <rFont val="Tahoma"/>
        <family val="2"/>
      </rPr>
      <t xml:space="preserve">De acuerdo al cronograma de capacitaciones de la entidad, se tiene programado para el próximo jueves 17 de octubre, por lo que, la actividad se encuentra en proceso.
</t>
    </r>
    <r>
      <rPr>
        <b/>
        <sz val="8"/>
        <color theme="1"/>
        <rFont val="Tahoma"/>
        <family val="2"/>
      </rPr>
      <t xml:space="preserve">Análisis OCI: </t>
    </r>
    <r>
      <rPr>
        <sz val="8"/>
        <color theme="1"/>
        <rFont val="Tahoma"/>
        <family val="2"/>
      </rPr>
      <t xml:space="preserve">Teniendo en cuenta el reporte del área, así como la fecha de terminación programada, se califica la acción </t>
    </r>
    <r>
      <rPr>
        <b/>
        <sz val="8"/>
        <color theme="1"/>
        <rFont val="Tahoma"/>
        <family val="2"/>
      </rPr>
      <t>"En proceso"</t>
    </r>
    <r>
      <rPr>
        <sz val="8"/>
        <color theme="1"/>
        <rFont val="Tahoma"/>
        <family val="2"/>
      </rPr>
      <t>. Se recomienda al área realizar la capacitación una vez realizada la actualización del procedimiento Reposición de bienes, con los tiempos de reporte incluidos.</t>
    </r>
  </si>
  <si>
    <t>1. Correo 27-08-2024 solicitud procedimiento editable.</t>
  </si>
  <si>
    <t>1. Programación capacitación.</t>
  </si>
  <si>
    <t>No se reportan avances ni soportes para el presente seguimiento.</t>
  </si>
  <si>
    <t xml:space="preserve">1. Se remiten los correos enviados. </t>
  </si>
  <si>
    <t>1. Borrador AGFF-CO-PD-001 ESTADOS FINANCIEROS</t>
  </si>
  <si>
    <t xml:space="preserve">1. Acta de reunión. 
2. Documento de conciliación de Ingresos </t>
  </si>
  <si>
    <t xml:space="preserve">01_Información de marzo 
02_Información de junio </t>
  </si>
  <si>
    <r>
      <rPr>
        <b/>
        <sz val="8"/>
        <rFont val="Tahoma"/>
        <family val="2"/>
      </rPr>
      <t xml:space="preserve">Reporte Sub Financiera: </t>
    </r>
    <r>
      <rPr>
        <sz val="8"/>
        <rFont val="Tahoma"/>
        <family val="2"/>
      </rPr>
      <t xml:space="preserve">A la fecha no hay convenios firmados por lo cual no es aplicable la emisión de memorando.
</t>
    </r>
    <r>
      <rPr>
        <b/>
        <sz val="8"/>
        <rFont val="Tahoma"/>
        <family val="2"/>
      </rPr>
      <t>Análisis OCI:</t>
    </r>
    <r>
      <rPr>
        <sz val="8"/>
        <rFont val="Tahoma"/>
        <family val="2"/>
      </rPr>
      <t xml:space="preserve"> Se reitera la recomendación de revisar el hallazgo y la acción de mejora establecida, ya que hacen referencia a los saldos pendientes de legalizar de convenios interadministrativos ya finalizados (que tienen saldos pendientes de legalizar) y  no, convenios  nuevos. De acuerdo con lo anterior y el plazo fijado para la acción, se califica como </t>
    </r>
    <r>
      <rPr>
        <b/>
        <sz val="8"/>
        <rFont val="Tahoma"/>
        <family val="2"/>
      </rPr>
      <t xml:space="preserve"> "Sin iniciar"</t>
    </r>
    <r>
      <rPr>
        <sz val="8"/>
        <rFont val="Tahoma"/>
        <family val="2"/>
      </rPr>
      <t xml:space="preserve">. </t>
    </r>
  </si>
  <si>
    <t xml:space="preserve">
1. Correos de trazabilidad con las áreas de Planeación y Jurídica.
2. Calendario de reunión con los apoyos administrativos.
3. Pieza gráfica de divulgación masiva.
4. Formato de solicitud de actualización, creación o eliminación de documentos.
5. Formatos eliminados y creados, mostrando toda la trazabilidad del proceso.</t>
  </si>
  <si>
    <t>Mónica Virgüéz
Diana Romero</t>
  </si>
  <si>
    <t>De acuerdo con la reunión sostenida el 12 de marzo de 2024, se realizó la actualización del Procedimiento de Gestión de Negocios y Proyectos Estratégicos.
Evidencias: 1.Correo de Solicitud, Enviado por Bogotá es TIC, Solicitud de Actualización del Procedimiento de Gestión de Negocios y Proyectos Estratégicos, Aprobación del Procedimiento
2.Fecha: 22 de mayo de 2024, Correo de Aprobación de Bogotá es TIC para la actualización del procedimiento MCOM-PD-002 Ventas y Mercadeo
Nuevo Procedimiento
3.Procedimiento MCOM-PD-002 Ventas y Mercadeo, Enlace al documento actualizado, Solicitud de Modificación
4.Fecha: 29 de abril de 2024, Formato EPLE-FT-020: Solicitud de modificación del procedimiento de Ventas, Conclusión: El procedimiento de ventas y mercadeo fue actualizado exitosamente de acuerdo con las solicitudes y aprobaciones recibidas.</t>
  </si>
  <si>
    <t xml:space="preserve">1. Borrador AGFF-FA-PD-013 Procedimiento de Cartera 
</t>
  </si>
  <si>
    <r>
      <rPr>
        <b/>
        <sz val="8"/>
        <color theme="1"/>
        <rFont val="Tahoma"/>
        <family val="2"/>
      </rPr>
      <t xml:space="preserve">Reporte Recursos Humanos: </t>
    </r>
    <r>
      <rPr>
        <sz val="8"/>
        <color theme="1"/>
        <rFont val="Tahoma"/>
        <family val="2"/>
      </rPr>
      <t xml:space="preserve">Se envío correo al área de Planeación solicitando la revisión y actualización de cargas del área.
</t>
    </r>
    <r>
      <rPr>
        <b/>
        <sz val="8"/>
        <color theme="1"/>
        <rFont val="Tahoma"/>
        <family val="2"/>
      </rPr>
      <t xml:space="preserve">Análisis OCI: </t>
    </r>
    <r>
      <rPr>
        <sz val="8"/>
        <color theme="1"/>
        <rFont val="Tahoma"/>
        <family val="2"/>
      </rPr>
      <t xml:space="preserve">Se verificó correo y respuesta del mismo por parte del área de Planeación. Se recomienda a Recursos Humanos avanzar en la acción para dar cumplimiento a la meta del estudio de cargas laborales de los procesos de planeación actualizado. Por lo anterior se califica </t>
    </r>
    <r>
      <rPr>
        <b/>
        <sz val="8"/>
        <color theme="1"/>
        <rFont val="Tahoma"/>
        <family val="2"/>
      </rPr>
      <t>"En Proceso"</t>
    </r>
    <r>
      <rPr>
        <sz val="8"/>
        <color theme="1"/>
        <rFont val="Tahoma"/>
        <family val="2"/>
      </rPr>
      <t>.</t>
    </r>
  </si>
  <si>
    <t>SEGUNDO SEGUIMIENTO  DE 2024</t>
  </si>
  <si>
    <r>
      <rPr>
        <b/>
        <sz val="8"/>
        <color theme="1"/>
        <rFont val="Tahoma"/>
        <family val="2"/>
      </rPr>
      <t xml:space="preserve">Reporte planeación: </t>
    </r>
    <r>
      <rPr>
        <sz val="8"/>
        <color theme="1"/>
        <rFont val="Tahoma"/>
        <family val="2"/>
      </rPr>
      <t xml:space="preserve">Se avanzó en la actualización de los lineamientos para la publicación de información en la sede electrónica de la entidad.
</t>
    </r>
    <r>
      <rPr>
        <b/>
        <sz val="8"/>
        <color theme="1"/>
        <rFont val="Tahoma"/>
        <family val="2"/>
      </rPr>
      <t xml:space="preserve">Análisis OCI: </t>
    </r>
    <r>
      <rPr>
        <sz val="8"/>
        <color theme="1"/>
        <rFont val="Tahoma"/>
        <family val="2"/>
      </rPr>
      <t xml:space="preserve">Acción en proceso de ejecución. Se recomienda al área analizar y consultar con la Gerencia, si la socialización de esta acción si será con el área de marca y comunicaciones o tendrá algún cambio. Por lo anterior se califica </t>
    </r>
    <r>
      <rPr>
        <b/>
        <sz val="8"/>
        <color theme="1"/>
        <rFont val="Tahoma"/>
        <family val="2"/>
      </rPr>
      <t>"En Proceso"</t>
    </r>
    <r>
      <rPr>
        <sz val="8"/>
        <color theme="1"/>
        <rFont val="Tahoma"/>
        <family val="2"/>
      </rPr>
      <t>.</t>
    </r>
  </si>
  <si>
    <r>
      <t xml:space="preserve">Reporte Digital: </t>
    </r>
    <r>
      <rPr>
        <sz val="8"/>
        <color theme="1"/>
        <rFont val="Tahoma"/>
        <family val="2"/>
      </rPr>
      <t>Durante el 1er cuatrimestre de 2024 se realizaron las siguientes actividades: 1. Mesa de trabajo con el equipo de Planeación, 2. Mesa de trabajo con el equipo de Atención al ciudadano. Lo anterior con el objetivo de realizar la revisión de la corrección realizada a los enlaces que se encentraban rotos o mal direccionados.</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y la actividad propuesta se evidencia que falta por realizar  la mesa de trabajo con el área de Talento Humano. Por lo anterior, se califica como </t>
    </r>
    <r>
      <rPr>
        <b/>
        <sz val="8"/>
        <color theme="1"/>
        <rFont val="Tahoma"/>
        <family val="2"/>
      </rPr>
      <t>"En proceso"</t>
    </r>
  </si>
  <si>
    <r>
      <t xml:space="preserve">Reporte Digital: </t>
    </r>
    <r>
      <rPr>
        <sz val="8"/>
        <color theme="1"/>
        <rFont val="Tahoma"/>
        <family val="2"/>
      </rPr>
      <t>Para este periodo realizamos la reunión con el área de Talento Humano el día 12 de Mayo donde se acordaron los ajustes necesario para cumplir con esta acción.</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se evidencia que se realizó la reunión que faltaba con el área de Talento Humano. Por lo anterior, se califica como </t>
    </r>
    <r>
      <rPr>
        <b/>
        <sz val="8"/>
        <color theme="1"/>
        <rFont val="Tahoma"/>
        <family val="2"/>
      </rPr>
      <t xml:space="preserve">"Terminada", </t>
    </r>
    <r>
      <rPr>
        <sz val="8"/>
        <color theme="1"/>
        <rFont val="Tahoma"/>
        <family val="2"/>
      </rPr>
      <t>sin embargo, se recomienda al área Digital revisar de nuevo el funcionamiento de la totalidad de enlaces de la página web y el botón de transparencia.</t>
    </r>
  </si>
  <si>
    <r>
      <rPr>
        <b/>
        <sz val="8"/>
        <color theme="1"/>
        <rFont val="Tahoma"/>
        <family val="2"/>
      </rPr>
      <t xml:space="preserve">reporte Planeación: </t>
    </r>
    <r>
      <rPr>
        <sz val="8"/>
        <color theme="1"/>
        <rFont val="Tahoma"/>
        <family val="2"/>
      </rPr>
      <t xml:space="preserve">Desde el proceso de talento humano se han adelantado espacios para la identificación de riesgos y la reformulación de los mismos (si es el caso) teniendo en cuenta las necesidades de identificar y documentar los cambios sensibles en el proceso en materia de riesgos.
</t>
    </r>
    <r>
      <rPr>
        <b/>
        <sz val="8"/>
        <color theme="1"/>
        <rFont val="Tahoma"/>
        <family val="2"/>
      </rPr>
      <t xml:space="preserve">Análisis OCI: </t>
    </r>
    <r>
      <rPr>
        <sz val="8"/>
        <color theme="1"/>
        <rFont val="Tahoma"/>
        <family val="2"/>
      </rPr>
      <t xml:space="preserve">De acuerdo a lo reportado por el área de planeación se empezó con la actividad propuesta. Se tiene una revisión preliminar de los riesgos asociados al proceso de talento humano. Se califica </t>
    </r>
    <r>
      <rPr>
        <b/>
        <sz val="8"/>
        <color theme="1"/>
        <rFont val="Tahoma"/>
        <family val="2"/>
      </rPr>
      <t>"En Proceso"</t>
    </r>
    <r>
      <rPr>
        <sz val="8"/>
        <color theme="1"/>
        <rFont val="Tahoma"/>
        <family val="2"/>
      </rPr>
      <t>.</t>
    </r>
  </si>
  <si>
    <r>
      <rPr>
        <b/>
        <sz val="8"/>
        <color theme="1"/>
        <rFont val="Tahoma"/>
        <family val="2"/>
      </rPr>
      <t xml:space="preserve">Reporte Planeación: </t>
    </r>
    <r>
      <rPr>
        <sz val="8"/>
        <color theme="1"/>
        <rFont val="Tahoma"/>
        <family val="2"/>
      </rPr>
      <t xml:space="preserve">En el mes de agosto se llevó a cabo la mesa de trabajo con el equipo de recursos humanos con la finalidad de identificar y/o ajustar los riesgos institucionales del proceso de talento humano.
</t>
    </r>
    <r>
      <rPr>
        <b/>
        <sz val="8"/>
        <color theme="1"/>
        <rFont val="Tahoma"/>
        <family val="2"/>
      </rPr>
      <t>Reporte Recursos Humanos:</t>
    </r>
    <r>
      <rPr>
        <sz val="8"/>
        <color theme="1"/>
        <rFont val="Tahoma"/>
        <family val="2"/>
      </rPr>
      <t xml:space="preserve"> Durante el transcurso del año 2024, se han adelantado diversas mesas de trabajo con el área de Recursos Humanos, con el objetivo de avanzar en la construcción de una matriz de riesgos. En estas mesas, se han identificado riesgos desde diferentes perspectivas y procesos. Posteriormente, hemos sostenido reuniones de conclusiones con el área de Planeación, en las cuales se han presentado los avances alcanzados. En dichas reuniones, se han realizado observaciones y se han corregido posibles inconsistencias detectadas en el desarrollo de la matriz. Actualmente, nos encontramos aplicando la metodología del manual de gestión de riesgos, incorporando los ajustes solicitados por el área de Planeación, con el fin de lograr un producto final consolidado que refleje con precisión los riesgos identificados y las medidas a implementar.
</t>
    </r>
    <r>
      <rPr>
        <b/>
        <sz val="8"/>
        <color theme="1"/>
        <rFont val="Tahoma"/>
        <family val="2"/>
      </rPr>
      <t xml:space="preserve">Análisis OCI: </t>
    </r>
    <r>
      <rPr>
        <sz val="8"/>
        <color theme="1"/>
        <rFont val="Tahoma"/>
        <family val="2"/>
      </rPr>
      <t xml:space="preserve">De conformidad con el reporte la matriz de riesgos del área de Talento Humano aún está en proceso de revisión y actualización; se recomienda a las áreas avanzar en la acción para finalizar la meta planteada, por lo tanto, se califica </t>
    </r>
    <r>
      <rPr>
        <b/>
        <sz val="8"/>
        <color theme="1"/>
        <rFont val="Tahoma"/>
        <family val="2"/>
      </rPr>
      <t>"En proceso"</t>
    </r>
  </si>
  <si>
    <r>
      <rPr>
        <b/>
        <sz val="8"/>
        <rFont val="Tahoma"/>
        <family val="2"/>
      </rPr>
      <t xml:space="preserve">Reporte Sub Financiera: </t>
    </r>
    <r>
      <rPr>
        <sz val="8"/>
        <rFont val="Tahoma"/>
        <family val="2"/>
      </rPr>
      <t xml:space="preserve">El borrador de la consulta esta en proceso de revisión por parte del Subdirector Financiero para ser emitido a la Contaduría General de la Nación.
</t>
    </r>
    <r>
      <rPr>
        <b/>
        <sz val="8"/>
        <rFont val="Tahoma"/>
        <family val="2"/>
      </rPr>
      <t xml:space="preserve">Análisis OCI: </t>
    </r>
    <r>
      <rPr>
        <sz val="8"/>
        <rFont val="Tahoma"/>
        <family val="2"/>
      </rPr>
      <t xml:space="preserve">Según el avance reportado y teniendo en cuenta que no se adjuntó ningún soporte, se califica la acción como  </t>
    </r>
    <r>
      <rPr>
        <b/>
        <sz val="8"/>
        <rFont val="Tahoma"/>
        <family val="2"/>
      </rPr>
      <t xml:space="preserve">"Sin iniciar". </t>
    </r>
  </si>
  <si>
    <r>
      <rPr>
        <b/>
        <sz val="8"/>
        <rFont val="Tahoma"/>
        <family val="2"/>
      </rPr>
      <t xml:space="preserve">Reporte Sub Financiera: </t>
    </r>
    <r>
      <rPr>
        <sz val="8"/>
        <rFont val="Tahoma"/>
        <family val="2"/>
      </rPr>
      <t xml:space="preserve">En vista de que los correos remitidos no han sido contestados se remitirá una solicitud de manera física para ser radicada esperando una pronta respuesta por parte del proveedor. Sin embargo, se seguirán enviando correos electrónicos para continuar con la gestión.
</t>
    </r>
    <r>
      <rPr>
        <b/>
        <sz val="8"/>
        <rFont val="Tahoma"/>
        <family val="2"/>
      </rPr>
      <t>Análisis OCI:</t>
    </r>
    <r>
      <rPr>
        <sz val="8"/>
        <rFont val="Tahoma"/>
        <family val="2"/>
      </rPr>
      <t xml:space="preserve"> Se verifican correos remitidos y se evidencia que en marzo y abril 2024 se está respondiendo un correo de junio 2023. Nuevamente  se recomienda iniciar un proceso colocando caso  de servicio en Siigo y realizar seguimiento oportuno. De acuerdo con lo anterior y el plazo fijado para la acción dentro de la vigencia 2024, se califica como </t>
    </r>
    <r>
      <rPr>
        <b/>
        <sz val="8"/>
        <rFont val="Tahoma"/>
        <family val="2"/>
      </rPr>
      <t xml:space="preserve"> "Sin iniciar"</t>
    </r>
    <r>
      <rPr>
        <sz val="8"/>
        <rFont val="Tahoma"/>
        <family val="2"/>
      </rPr>
      <t xml:space="preserve">. </t>
    </r>
  </si>
  <si>
    <r>
      <rPr>
        <b/>
        <sz val="8"/>
        <rFont val="Tahoma"/>
        <family val="2"/>
      </rPr>
      <t xml:space="preserve">Reporte Sub Financiera: </t>
    </r>
    <r>
      <rPr>
        <sz val="8"/>
        <rFont val="Tahoma"/>
        <family val="2"/>
      </rPr>
      <t>Pendiente revisar el borrador con el profesional de Contabilidad para su aprobación y publicación.</t>
    </r>
    <r>
      <rPr>
        <b/>
        <sz val="8"/>
        <rFont val="Tahoma"/>
        <family val="2"/>
      </rPr>
      <t xml:space="preserve">
</t>
    </r>
    <r>
      <rPr>
        <sz val="8"/>
        <rFont val="Tahoma"/>
        <family val="2"/>
      </rPr>
      <t xml:space="preserve">
</t>
    </r>
    <r>
      <rPr>
        <b/>
        <sz val="8"/>
        <rFont val="Tahoma"/>
        <family val="2"/>
      </rPr>
      <t>Análisis OCI:</t>
    </r>
    <r>
      <rPr>
        <sz val="8"/>
        <rFont val="Tahoma"/>
        <family val="2"/>
      </rPr>
      <t xml:space="preserve"> No se evidencia avance respecto al anterior seguimiento. Borrador de actualización del procedimiento.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</si>
  <si>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El pasado 7 de mayo en reunión con el área de Planeación se reviso un archivo en formato Excel implementado por el profesional de Contabilidad creado con el objetivo de comparar y conciliar los Ingresos bimestrales que afectan las declaraciones de IVA e ICA.</t>
    </r>
    <r>
      <rPr>
        <b/>
        <sz val="8"/>
        <rFont val="Tahoma"/>
        <family val="2"/>
      </rPr>
      <t xml:space="preserve">
</t>
    </r>
    <r>
      <rPr>
        <sz val="8"/>
        <rFont val="Tahoma"/>
        <family val="2"/>
      </rPr>
      <t xml:space="preserve">
</t>
    </r>
    <r>
      <rPr>
        <b/>
        <sz val="8"/>
        <rFont val="Tahoma"/>
        <family val="2"/>
      </rPr>
      <t>Análisis OCI:</t>
    </r>
    <r>
      <rPr>
        <sz val="8"/>
        <rFont val="Tahoma"/>
        <family val="2"/>
      </rPr>
      <t xml:space="preserve"> No se presentaron avances respecto al anterior seguimiento. Se evidencia borrador de formato de conciliación y se deja el mismo porcentaje de avance. No se continuó proceso de revisión, aprobación y estandarización del formato. De acuerdo con lo anterior y el plazo fijado para la acción, se califica como  </t>
    </r>
    <r>
      <rPr>
        <b/>
        <sz val="8"/>
        <rFont val="Tahoma"/>
        <family val="2"/>
      </rPr>
      <t xml:space="preserve">"En proceso". </t>
    </r>
  </si>
  <si>
    <r>
      <rPr>
        <b/>
        <sz val="8"/>
        <color theme="1"/>
        <rFont val="Tahoma"/>
        <family val="2"/>
      </rPr>
      <t>Reporte Planeación:</t>
    </r>
    <r>
      <rPr>
        <sz val="8"/>
        <color theme="1"/>
        <rFont val="Tahoma"/>
        <family val="2"/>
      </rPr>
      <t xml:space="preserve"> Desde el área de Planeación se contempla la realización de los informes de conclusiones, sin embargo, el Plan de Fortalecimiento se encuentra apenas en su tercer seguimiento, por lo que hasta la fecha la acción no cuenta con avance.
</t>
    </r>
    <r>
      <rPr>
        <b/>
        <sz val="8"/>
        <color theme="1"/>
        <rFont val="Tahoma"/>
        <family val="2"/>
      </rPr>
      <t>Análisis OCI:</t>
    </r>
    <r>
      <rPr>
        <sz val="8"/>
        <color theme="1"/>
        <rFont val="Tahoma"/>
        <family val="2"/>
      </rPr>
      <t xml:space="preserve"> De acuerdo a lo informado, se avisa que el acción de mejora no ha iniciado.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</si>
  <si>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rPr>
        <b/>
        <sz val="8"/>
        <color theme="1"/>
        <rFont val="Tahoma"/>
        <family val="2"/>
      </rPr>
      <t xml:space="preserve">Reporte Planeación: </t>
    </r>
    <r>
      <rPr>
        <sz val="8"/>
        <color theme="1"/>
        <rFont val="Tahoma"/>
        <family val="2"/>
      </rPr>
      <t xml:space="preserve">El seguimiento a los proyectos de inversión para el reporte al SPI se realiza en un archivo donde se registra de manera mensual la información que se subirá a la plataforma. 
 No obstante, para efecto de implementar adecuadamente la mejora, este archivo será revisado y ajustado para que facilite el reporte y se implemente con los seguimientos al proyecto de inversión que se formule para el PDD 2024 - 2028.
</t>
    </r>
    <r>
      <rPr>
        <b/>
        <sz val="8"/>
        <color theme="1"/>
        <rFont val="Tahoma"/>
        <family val="2"/>
      </rPr>
      <t xml:space="preserve">Análisis OCI: </t>
    </r>
    <r>
      <rPr>
        <sz val="8"/>
        <color theme="1"/>
        <rFont val="Tahoma"/>
        <family val="2"/>
      </rPr>
      <t xml:space="preserve">Se cuenta con el inicio de la acción y esta pendiente la implementación de la herramienta diseñada. Se califica </t>
    </r>
    <r>
      <rPr>
        <b/>
        <sz val="8"/>
        <color theme="1"/>
        <rFont val="Tahoma"/>
        <family val="2"/>
      </rPr>
      <t>"En Proceso"</t>
    </r>
    <r>
      <rPr>
        <sz val="8"/>
        <color theme="1"/>
        <rFont val="Tahoma"/>
        <family val="2"/>
      </rPr>
      <t>.</t>
    </r>
  </si>
  <si>
    <r>
      <t xml:space="preserve">Reporte área: </t>
    </r>
    <r>
      <rPr>
        <sz val="8"/>
        <color theme="1"/>
        <rFont val="Tahoma"/>
        <family val="2"/>
      </rPr>
      <t xml:space="preserve">Se realizó mesa de trabajo entre la secretaria general y el jefe de la Oficina Jurídica para definir los pasos a seguirán el proceso de revisión de la circular y otra reunión para dar inicio a la revisión de la circular.
</t>
    </r>
    <r>
      <rPr>
        <b/>
        <sz val="8"/>
        <color theme="1"/>
        <rFont val="Tahoma"/>
        <family val="2"/>
      </rPr>
      <t xml:space="preserve">Análisis OCI: </t>
    </r>
    <r>
      <rPr>
        <sz val="8"/>
        <color theme="1"/>
        <rFont val="Tahoma"/>
        <family val="2"/>
      </rPr>
      <t xml:space="preserve">Se adelantan reuniones del 27 de febrero, 5 de marzo, 19 de marzo, 22 de marzo y 4 de abril de 2024 en las cuales se realizó la revisión de las acciones formuladas en el plan de mejoramiento frente a la Circular 010, identificando ajustes; sin embargo, teniendo en cuenta que a la fecha no se ha finalizado el ajuste y publicación de esta, se califica la acción </t>
    </r>
    <r>
      <rPr>
        <b/>
        <sz val="8"/>
        <color theme="1"/>
        <rFont val="Tahoma"/>
        <family val="2"/>
      </rPr>
      <t>"En Proceso"</t>
    </r>
    <r>
      <rPr>
        <sz val="8"/>
        <color theme="1"/>
        <rFont val="Tahoma"/>
        <family val="2"/>
      </rPr>
      <t>.</t>
    </r>
  </si>
  <si>
    <r>
      <rPr>
        <b/>
        <sz val="8"/>
        <color theme="1"/>
        <rFont val="Tahoma"/>
        <family val="2"/>
      </rPr>
      <t xml:space="preserve">Reporte Recursos Humanos: </t>
    </r>
    <r>
      <rPr>
        <sz val="8"/>
        <color theme="1"/>
        <rFont val="Tahoma"/>
        <family val="2"/>
      </rPr>
      <t>Se creó y codificó el formato con las especificaciones solicitadas, el cual se utiliza para realizar la solicitud a Talento Humano con el fin de que el área emita el certificado de Recursos Humanos necesario para el proceso contractual. Este formato asegura que la información entregada sea precisa y completa. El proceso ha sido alineado con las áreas de Planeación y Jurídica para garantizar su adecuada implementación. Adicionalmente, se ha divulgado durante una reunión con los apoyos administrativos y se ha comunicado de manera masiva a todos los colaboradores a través de un comunicado oficial. Dado que el proceso ya ha sido establecido y estandarizado, esta actividad se considera ejecutada y completada.</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verificó creación del formato referido en la meta de la acción y se socializó con todos los colaboradores. Se recomienda al área de Recursos Humanos solicitar corrección de la fecha de la versión en la intranet, ya que quedó invertido el mes y día de la versión publicada. Por lo anterior se califica </t>
    </r>
    <r>
      <rPr>
        <b/>
        <sz val="8"/>
        <color theme="1"/>
        <rFont val="Tahoma"/>
        <family val="2"/>
      </rPr>
      <t>"Terminada"</t>
    </r>
    <r>
      <rPr>
        <sz val="8"/>
        <color theme="1"/>
        <rFont val="Tahoma"/>
        <family val="2"/>
      </rPr>
      <t>.</t>
    </r>
  </si>
  <si>
    <r>
      <t xml:space="preserve">Reporte área: </t>
    </r>
    <r>
      <rPr>
        <sz val="8"/>
        <color theme="1"/>
        <rFont val="Tahoma"/>
        <family val="2"/>
      </rPr>
      <t xml:space="preserve">De acuerdo con la solicitud del área de Ventas y Mercadeo se programó y realizó capacitación el 12 de marzo, en materia cobertura de pólizas.
</t>
    </r>
    <r>
      <rPr>
        <b/>
        <sz val="8"/>
        <color theme="1"/>
        <rFont val="Tahoma"/>
        <family val="2"/>
      </rPr>
      <t xml:space="preserve">Análisis OCI: </t>
    </r>
    <r>
      <rPr>
        <sz val="8"/>
        <color theme="1"/>
        <rFont val="Tahoma"/>
        <family val="2"/>
      </rPr>
      <t xml:space="preserve">Se remite por parte del área el acta de reunión del 12 de marzo de 2024 en la cual se consigna el resumen de la capacitación adelantada a las personas vinculadas a Ventas y Mercadeo, de conformidad con lo formulado en el plan; respecto a la grabación, se reitera al área que los enlaces entregados deben contar con los permisos (lectura) para la respectiva evaluación, como se menciona en la Circular Interna No.024 del 15 de septiembre de 2020. Teniendo en cuenta lo mencionado, se califica la acción </t>
    </r>
    <r>
      <rPr>
        <b/>
        <sz val="8"/>
        <color theme="1"/>
        <rFont val="Tahoma"/>
        <family val="2"/>
      </rPr>
      <t>"En Proceso"</t>
    </r>
    <r>
      <rPr>
        <sz val="8"/>
        <color theme="1"/>
        <rFont val="Tahoma"/>
        <family val="2"/>
      </rPr>
      <t>.</t>
    </r>
  </si>
  <si>
    <r>
      <rPr>
        <b/>
        <sz val="8"/>
        <color theme="1"/>
        <rFont val="Tahoma"/>
        <family val="2"/>
      </rPr>
      <t xml:space="preserve">Reporte ventas y mercadeo: </t>
    </r>
    <r>
      <rPr>
        <sz val="8"/>
        <color theme="1"/>
        <rFont val="Tahoma"/>
        <family val="2"/>
      </rPr>
      <t xml:space="preserve">De acuerdo con la reunión sostenida el 12 de marzo 2024 fue realizada la actualización del procedimiento "GESTIÓN PROYECTOS Y NEGOCIOS ESTRATÉGICOS" en atención a ajustes identificados y  al plan de mejoramiento derivado del hallazgo 3.4.2.5 asignado por Contraloría en la vigencia 2023. A continuación, se describen las mejoras identificadas y aprobadas.
</t>
    </r>
    <r>
      <rPr>
        <b/>
        <sz val="8"/>
        <color theme="1"/>
        <rFont val="Tahoma"/>
        <family val="2"/>
      </rPr>
      <t>Análisis OCI:</t>
    </r>
    <r>
      <rPr>
        <sz val="8"/>
        <color theme="1"/>
        <rFont val="Tahoma"/>
        <family val="2"/>
      </rPr>
      <t xml:space="preserve"> La nueva versión del procedimiento de gestión de negocios y proyectos estratégicos contempla políticas de operación para documentos precontractuales como lo son las propuestas y cotizaciones. También contempla la actividad numero 03 </t>
    </r>
    <r>
      <rPr>
        <i/>
        <sz val="8"/>
        <color theme="1"/>
        <rFont val="Tahoma"/>
        <family val="2"/>
      </rPr>
      <t xml:space="preserve">Realizar las acciones pre contractuales en razón al perfeccionamiento de acuerdos u ofertas comerciales o contratos interadministrativo o convenio, según corresponda. </t>
    </r>
    <r>
      <rPr>
        <sz val="8"/>
        <color theme="1"/>
        <rFont val="Tahoma"/>
        <family val="2"/>
      </rPr>
      <t xml:space="preserve">Esta actividad esta identificada como punto de control y en su descripción plantea la revisión de documentos precontractuales. De esta manera se puede inferir que se dio cumplimiento a la acción por lo que se califica como </t>
    </r>
    <r>
      <rPr>
        <b/>
        <sz val="8"/>
        <color theme="1"/>
        <rFont val="Tahoma"/>
        <family val="2"/>
      </rPr>
      <t>"Terminada"</t>
    </r>
    <r>
      <rPr>
        <sz val="8"/>
        <color theme="1"/>
        <rFont val="Tahoma"/>
        <family val="2"/>
      </rPr>
      <t>, y, se recomienda al área efectuar un reporte corto y conciso sobre la ejecución de las acciones, atendiendo los lineamientos existentes para tal fin [Circular 04 de 2024].</t>
    </r>
  </si>
  <si>
    <r>
      <rPr>
        <b/>
        <sz val="8"/>
        <color theme="1"/>
        <rFont val="Tahoma"/>
        <family val="2"/>
      </rPr>
      <t>Reporte planeación:</t>
    </r>
    <r>
      <rPr>
        <sz val="8"/>
        <color theme="1"/>
        <rFont val="Tahoma"/>
        <family val="2"/>
      </rPr>
      <t xml:space="preserve"> Esta actividad dará inicio en el segundo cuatrimestre del año
</t>
    </r>
    <r>
      <rPr>
        <b/>
        <sz val="8"/>
        <color theme="1"/>
        <rFont val="Tahoma"/>
        <family val="2"/>
      </rPr>
      <t>Análisis OCI:</t>
    </r>
    <r>
      <rPr>
        <sz val="8"/>
        <color theme="1"/>
        <rFont val="Tahoma"/>
        <family val="2"/>
      </rPr>
      <t xml:space="preserve"> De acuerdo a lo informado, se avisa que el acción de mejora no ha iniciado.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</si>
  <si>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rPr>
        <b/>
        <sz val="8"/>
        <color theme="1"/>
        <rFont val="Tahoma"/>
        <family val="2"/>
      </rPr>
      <t>Reporte Servicios Administrativos:</t>
    </r>
    <r>
      <rPr>
        <sz val="8"/>
        <color theme="1"/>
        <rFont val="Tahoma"/>
        <family val="2"/>
      </rPr>
      <t xml:space="preserve"> La actividad se ejecutará en el III Cuatrimestre del año.
</t>
    </r>
    <r>
      <rPr>
        <b/>
        <sz val="8"/>
        <color theme="1"/>
        <rFont val="Tahoma"/>
        <family val="2"/>
      </rPr>
      <t>Análisis OCI:</t>
    </r>
    <r>
      <rPr>
        <sz val="8"/>
        <color theme="1"/>
        <rFont val="Tahoma"/>
        <family val="2"/>
      </rPr>
      <t xml:space="preserve"> De acuerdo a lo informado, la acción de mejora no ha iniciado.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</si>
  <si>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t xml:space="preserve">A la espera de Evaluación por parte del Ente de Control. </t>
  </si>
  <si>
    <r>
      <rPr>
        <b/>
        <sz val="8"/>
        <rFont val="Tahoma"/>
        <family val="2"/>
      </rPr>
      <t>Reporte Sub Financiera:</t>
    </r>
    <r>
      <rPr>
        <sz val="8"/>
        <rFont val="Tahoma"/>
        <family val="2"/>
      </rPr>
      <t xml:space="preserve"> La profesional de Facturación tiene el borrador del procedimiento de cartera incluyendo el manejo de las sanciones interdisciplinarias de los Ex funcionarios, este documento esta pendiente la aprobación del Subdirector Financiero, socializar y publicar en la Entidad.
</t>
    </r>
    <r>
      <rPr>
        <b/>
        <sz val="8"/>
        <rFont val="Tahoma"/>
        <family val="2"/>
      </rPr>
      <t>Análisis OCI:</t>
    </r>
    <r>
      <rPr>
        <sz val="8"/>
        <rFont val="Tahoma"/>
        <family val="2"/>
      </rPr>
      <t xml:space="preserve"> Se verifica soporte y avance de la acción, encontrando que no corresponde con lo propuesto: </t>
    </r>
    <r>
      <rPr>
        <b/>
        <sz val="8"/>
        <rFont val="Tahoma"/>
        <family val="2"/>
      </rPr>
      <t>Actualizar la política financiera</t>
    </r>
    <r>
      <rPr>
        <sz val="8"/>
        <rFont val="Tahoma"/>
        <family val="2"/>
      </rPr>
      <t xml:space="preserve">, en el sentido de incluir el reconocimiento y medición posterior de acuerdo a la antigüedad de los derechos a favor de la entidad, derivados de sanciones disciplinarias a los Ex Funcionarios. Se recomienda revisar la acción y remitir soporte y avance correcto. Por lo anterior, se califica </t>
    </r>
    <r>
      <rPr>
        <b/>
        <sz val="8"/>
        <rFont val="Tahoma"/>
        <family val="2"/>
      </rPr>
      <t>"Sin iniciar"</t>
    </r>
    <r>
      <rPr>
        <sz val="8"/>
        <rFont val="Tahoma"/>
        <family val="2"/>
      </rPr>
      <t xml:space="preserve">. </t>
    </r>
  </si>
  <si>
    <r>
      <rPr>
        <b/>
        <sz val="8"/>
        <rFont val="Tahoma"/>
        <family val="2"/>
      </rPr>
      <t xml:space="preserve">Reporte Sub Financiera: </t>
    </r>
    <r>
      <rPr>
        <sz val="8"/>
        <rFont val="Tahoma"/>
        <family val="2"/>
      </rPr>
      <t xml:space="preserve">Debido al cambio del Subdirector Financiero, esta pendiente socializar y contextualizar  este hallazgo por parte del profesional de Contabilidad, esto con el fin de tener el borrador del correo aprobado por el Subdirector Financiero.
</t>
    </r>
    <r>
      <rPr>
        <b/>
        <sz val="8"/>
        <rFont val="Tahoma"/>
        <family val="2"/>
      </rPr>
      <t xml:space="preserve">Análisis OCI: </t>
    </r>
    <r>
      <rPr>
        <sz val="8"/>
        <rFont val="Tahoma"/>
        <family val="2"/>
      </rPr>
      <t xml:space="preserve">Según el avance reportado y teniendo en cuenta que no se adjuntó ningún soporte, se califica la acción como  </t>
    </r>
    <r>
      <rPr>
        <b/>
        <sz val="8"/>
        <rFont val="Tahoma"/>
        <family val="2"/>
      </rPr>
      <t xml:space="preserve">"Sin iniciar".  </t>
    </r>
    <r>
      <rPr>
        <sz val="8"/>
        <rFont val="Tahoma"/>
        <family val="2"/>
      </rPr>
      <t xml:space="preserve">Se insiste a la Subdirección Financiera revisar la acción y meta propuesta, es decir: </t>
    </r>
    <r>
      <rPr>
        <b/>
        <sz val="8"/>
        <rFont val="Tahoma"/>
        <family val="2"/>
      </rPr>
      <t>Actualizar la política financiera en términos del reconocimiento de los Bienes de Interés Cultural y de Conservación arquitectónica, de acuerdo con el resultado de la consulta que se realizará a la Contaduría General de la Nación al respecto de la depreciación de los mismos</t>
    </r>
    <r>
      <rPr>
        <sz val="8"/>
        <rFont val="Tahoma"/>
        <family val="2"/>
      </rPr>
      <t>, con el fin de dar cumplimiento a la meta y tener en cuenta el plazo fijado para la misma, diciembre 2024.</t>
    </r>
  </si>
  <si>
    <r>
      <rPr>
        <b/>
        <sz val="8"/>
        <color theme="1"/>
        <rFont val="Tahoma"/>
        <family val="2"/>
      </rPr>
      <t>Reporte Planeación:</t>
    </r>
    <r>
      <rPr>
        <sz val="8"/>
        <color theme="1"/>
        <rFont val="Tahoma"/>
        <family val="2"/>
      </rPr>
      <t xml:space="preserve"> Se presentaron los resultados del Índice de Desempeño Institucional 2023 en el marco del CIGD del mes de agosto, este insumo es fundamental para poder hacer los ajustes al PFI y poder adelantar los cierres en materia de cumplimiento de acciones implementadas.
</t>
    </r>
    <r>
      <rPr>
        <b/>
        <sz val="8"/>
        <color theme="1"/>
        <rFont val="Tahoma"/>
        <family val="2"/>
      </rPr>
      <t>Análisis OCI:</t>
    </r>
    <r>
      <rPr>
        <sz val="8"/>
        <color theme="1"/>
        <rFont val="Tahoma"/>
        <family val="2"/>
      </rPr>
      <t xml:space="preserve"> De acuerdo a lo informado, si bien se presentaron los resultados del IDI de la vigencia 2023 en el CIGD del mes de agosto, no se presentan avances frente a </t>
    </r>
    <r>
      <rPr>
        <b/>
        <sz val="8"/>
        <color theme="1"/>
        <rFont val="Tahoma"/>
        <family val="2"/>
      </rPr>
      <t xml:space="preserve">"Formular el plan de fortalecimiento institucional de la vigencia contemplando dos (2) informes de conclusiones de gestión en el marco del horizonte de los Planes de Desarrollo Distrital (saliente 2020-2024 y entrante 2024-2028)". </t>
    </r>
    <r>
      <rPr>
        <sz val="8"/>
        <color theme="1"/>
        <rFont val="Tahoma"/>
        <family val="2"/>
      </rPr>
      <t xml:space="preserve">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</si>
  <si>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rPr>
        <b/>
        <sz val="8"/>
        <rFont val="Tahoma"/>
        <family val="2"/>
      </rPr>
      <t>Reporte Planeación:</t>
    </r>
    <r>
      <rPr>
        <sz val="8"/>
        <rFont val="Tahoma"/>
        <family val="2"/>
      </rPr>
      <t xml:space="preserve"> El seguimiento a los proyectos de inversión salientes (31 de mayo) se dio continuidad al reporte de los proyectos de inversión 7511 y 7505 al SPI, en el archivo se realizar el consolidado de la información mensual a reportar en la plataforma. 
 Adicionalmente para el reporte del mes de agosto se solicitó el primer reporte al nuevo Proyecto de Inversión 7539 formulado para el PDD 2024 - 2028 se adecuó la herramienta de seguimiento para ser empleada en los procesos de seguimiento al proyecto en la plataforma SPI.
</t>
    </r>
    <r>
      <rPr>
        <b/>
        <sz val="8"/>
        <rFont val="Tahoma"/>
        <family val="2"/>
      </rPr>
      <t>Análisis OCI:</t>
    </r>
    <r>
      <rPr>
        <sz val="8"/>
        <rFont val="Tahoma"/>
        <family val="2"/>
      </rPr>
      <t xml:space="preserve"> El enlace de Drive remitido para verificar el cumplimiento de la acción lleva a una carpeta de seguimiento de indicadores y de plan de acción institucional de la vigencia 2024, por lo tanto, no fue posible verificar los avances indicados para el segundo cuatrimestre, por lo anterior, se califica </t>
    </r>
    <r>
      <rPr>
        <b/>
        <sz val="8"/>
        <rFont val="Tahoma"/>
        <family val="2"/>
      </rPr>
      <t>"En proceso"</t>
    </r>
  </si>
  <si>
    <r>
      <rPr>
        <b/>
        <sz val="8"/>
        <color theme="1"/>
        <rFont val="Tahoma"/>
        <family val="2"/>
      </rPr>
      <t xml:space="preserve">Análisis OCI: </t>
    </r>
    <r>
      <rPr>
        <sz val="8"/>
        <color theme="1"/>
        <rFont val="Tahoma"/>
        <family val="2"/>
      </rPr>
      <t xml:space="preserve">El área jurídica no presento reporte en la herramienta dispuesta para tal fin. Por lo anterior se imposibilita la revisión del avance en el cumplimiento de la acción. Se recomienda al área tener presente la fecha de culminación de la acción </t>
    </r>
    <r>
      <rPr>
        <b/>
        <sz val="8"/>
        <color theme="1"/>
        <rFont val="Tahoma"/>
        <family val="2"/>
      </rPr>
      <t>(18 de diciembre de 2024)</t>
    </r>
    <r>
      <rPr>
        <sz val="8"/>
        <color theme="1"/>
        <rFont val="Tahoma"/>
        <family val="2"/>
      </rPr>
      <t xml:space="preserve">. Por lo anterior se califica </t>
    </r>
    <r>
      <rPr>
        <b/>
        <sz val="8"/>
        <color theme="1"/>
        <rFont val="Tahoma"/>
        <family val="2"/>
      </rPr>
      <t>en proceso.</t>
    </r>
  </si>
  <si>
    <r>
      <rPr>
        <b/>
        <sz val="8"/>
        <color theme="1"/>
        <rFont val="Tahoma"/>
        <family val="2"/>
      </rPr>
      <t xml:space="preserve">Análisis OCI: </t>
    </r>
    <r>
      <rPr>
        <sz val="8"/>
        <color theme="1"/>
        <rFont val="Tahoma"/>
        <family val="2"/>
      </rPr>
      <t xml:space="preserve">El área jurídica Secretaria General no presentaron reporte en la herramienta dispuesta para tal fin. Por lo anterior se imposibilita la revisión del avance en el cumplimiento de la acción. Se recomienda a las áreas tener presente la fecha de culminación de la acción </t>
    </r>
    <r>
      <rPr>
        <b/>
        <sz val="8"/>
        <color theme="1"/>
        <rFont val="Tahoma"/>
        <family val="2"/>
      </rPr>
      <t>(18 de diciembre de 2024)</t>
    </r>
    <r>
      <rPr>
        <sz val="8"/>
        <color theme="1"/>
        <rFont val="Tahoma"/>
        <family val="2"/>
      </rPr>
      <t xml:space="preserve">. Por lo anterior se califica </t>
    </r>
    <r>
      <rPr>
        <b/>
        <sz val="8"/>
        <color theme="1"/>
        <rFont val="Tahoma"/>
        <family val="2"/>
      </rPr>
      <t>en proceso.</t>
    </r>
  </si>
  <si>
    <r>
      <rPr>
        <b/>
        <sz val="8"/>
        <rFont val="Tahoma"/>
        <family val="2"/>
      </rPr>
      <t>Reporte Sub Financiera:</t>
    </r>
    <r>
      <rPr>
        <sz val="8"/>
        <rFont val="Tahoma"/>
        <family val="2"/>
      </rPr>
      <t xml:space="preserve"> Se adjunta información de Siproj y saldos de las cuentas contables con corte a marzo y junio.
</t>
    </r>
    <r>
      <rPr>
        <b/>
        <sz val="8"/>
        <rFont val="Tahoma"/>
        <family val="2"/>
      </rPr>
      <t>Análisis OCI:</t>
    </r>
    <r>
      <rPr>
        <sz val="8"/>
        <rFont val="Tahoma"/>
        <family val="2"/>
      </rPr>
      <t xml:space="preserve"> No se evidenció que se acogieran las recomendaciones realizadas por Control Interno en el anterior seguimiento, respecto 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el proceso de conciliación como partes involucradas y las respectivas firmas. De acuerdo con lo anterior y el plazo fijado para la acción, se califica como </t>
    </r>
    <r>
      <rPr>
        <b/>
        <sz val="8"/>
        <rFont val="Tahoma"/>
        <family val="2"/>
      </rPr>
      <t xml:space="preserve"> "En proceso"</t>
    </r>
    <r>
      <rPr>
        <sz val="8"/>
        <rFont val="Tahoma"/>
        <family val="2"/>
      </rPr>
      <t xml:space="preserve">. </t>
    </r>
  </si>
  <si>
    <r>
      <rPr>
        <b/>
        <sz val="8"/>
        <color theme="1"/>
        <rFont val="Tahoma"/>
        <family val="2"/>
      </rPr>
      <t xml:space="preserve">Reporte Recursos Humanos: </t>
    </r>
    <r>
      <rPr>
        <sz val="8"/>
        <color theme="1"/>
        <rFont val="Tahoma"/>
        <family val="2"/>
      </rPr>
      <t xml:space="preserve">La nueva administración del Canal esta analizando y actualizando sus planeación estratégica y demás planes y procesos, por tanto en el segundo semestre determinará la necesidad de crear cargos, modificar las planta o crear áreas, desde luego de acuerdo con una viabilidad presupuestal para el tema.
</t>
    </r>
    <r>
      <rPr>
        <b/>
        <sz val="8"/>
        <color theme="1"/>
        <rFont val="Tahoma"/>
        <family val="2"/>
      </rPr>
      <t xml:space="preserve">Análisis OCI: </t>
    </r>
    <r>
      <rPr>
        <sz val="8"/>
        <color theme="1"/>
        <rFont val="Tahoma"/>
        <family val="2"/>
      </rPr>
      <t xml:space="preserve">Se remite correo de la referencia para reunión sobre el tema desde la Secretaría General del Canal. Se recomienda a Recursos Humanos analizar el avance de la acción y el plazo, para decidir si debe solicitar ajustar la acción o ampliar el plazo (según Resolución Contraloría adjunta a Circular 4 de 2024 del Canal), o avanzar en la acción para dar cumplimiento a la meta planteada de Documentos realizados y radicados en el DASCD. Por lo anterior se califica </t>
    </r>
    <r>
      <rPr>
        <b/>
        <sz val="8"/>
        <color theme="1"/>
        <rFont val="Tahoma"/>
        <family val="2"/>
      </rPr>
      <t>"En proceso"</t>
    </r>
    <r>
      <rPr>
        <sz val="8"/>
        <color theme="1"/>
        <rFont val="Tahoma"/>
        <family val="2"/>
      </rPr>
      <t>.</t>
    </r>
  </si>
  <si>
    <r>
      <t xml:space="preserve">Análisis OCI: </t>
    </r>
    <r>
      <rPr>
        <sz val="8"/>
        <color theme="1"/>
        <rFont val="Tahoma"/>
        <family val="2"/>
      </rPr>
      <t>No hay avances frente al reporte del primer cuatrimestre. Teniendo en cuenta lo anterior y el plazo pactado, se califica como "En proceso", por lo que, en el marco de la Circular 04 de 2024 "Lineamientos para la formulación, modificación y seguimiento a los Planes de Mejoramiento (Institucional y por Procesos), Mapas de Riesgos (tipologías identificadas) y al Programa de Transparencia y Ética Pública - PTEP" se recomienda al área evaluar si se requiere ajuste y/o reformulación de la acción, de igual manera de conformidad con la Resolución Reglamentaria 136 de 28 de diciembre de 2023 de la Contraloría de Bogotá se recomienda revisar si es pertinente solicitar una modificación al plazo de cumplimiento de la misma,  se recuerda que el plazo puede extenderse hasta por un plazo de seis (6) meses más.</t>
    </r>
  </si>
  <si>
    <r>
      <rPr>
        <b/>
        <sz val="8"/>
        <color theme="1"/>
        <rFont val="Tahoma"/>
        <family val="2"/>
      </rPr>
      <t xml:space="preserve">Análisis OCI: </t>
    </r>
    <r>
      <rPr>
        <sz val="8"/>
        <color theme="1"/>
        <rFont val="Tahoma"/>
        <family val="2"/>
      </rPr>
      <t xml:space="preserve">No se reportó información para el segundo cuatrimestre por parte de Sistemas,  por lo que la acción se califica </t>
    </r>
    <r>
      <rPr>
        <b/>
        <sz val="8"/>
        <color theme="1"/>
        <rFont val="Tahoma"/>
        <family val="2"/>
      </rPr>
      <t>"Sin Iniciar"</t>
    </r>
    <r>
      <rPr>
        <sz val="8"/>
        <color theme="1"/>
        <rFont val="Tahoma"/>
        <family val="2"/>
      </rPr>
      <t>.  Teniendo en cuenta lo anterior, el plazo pactado y en el marco de la Circular 04 de 2024 "Lineamientos para la formulación, modificación y seguimiento a los Planes de Mejoramiento (Institucional y por Procesos), Mapas de Riesgos (tipologías identificadas) y al Programa de Transparencia y Ética Pública - PTEP" se recomienda al área evaluar si se requiere ajuste y/o reformulación de la acción, de igual manera de conformidad con la Resolución Reglamentaria 136 de 28 de diciembre de 2023 de la Contraloría de Bogotá se recomienda revisar si es pertinente solicitar una modificación al plazo de cumplimiento de la misma,  se recuerda que el plazo puede extenderse hasta por un plazo de seis (6) meses más.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</si>
</sst>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b/>
      <sz val="18"/>
      <color theme="1"/>
      <name val="Tahoma"/>
      <family val="2"/>
    </font>
    <font>
      <sz val="8"/>
      <color theme="1"/>
      <name val="Tahoma"/>
      <family val="2"/>
    </font>
    <font>
      <b/>
      <sz val="8"/>
      <color theme="1"/>
      <name val="Tahoma"/>
      <family val="2"/>
    </font>
    <font>
      <b/>
      <sz val="8"/>
      <color theme="0"/>
      <name val="Tahoma"/>
      <family val="2"/>
    </font>
    <font>
      <sz val="8"/>
      <color rgb="FF000000"/>
      <name val="Tahoma"/>
      <family val="2"/>
    </font>
    <font>
      <sz val="8"/>
      <color indexed="8"/>
      <name val="Tahoma"/>
      <family val="2"/>
    </font>
    <font>
      <sz val="8"/>
      <name val="Tahoma"/>
      <family val="2"/>
    </font>
    <font>
      <sz val="8"/>
      <name val="Calibri"/>
      <family val="2"/>
      <scheme val="minor"/>
    </font>
    <font>
      <sz val="7"/>
      <color theme="1"/>
      <name val="Tahoma"/>
      <family val="2"/>
    </font>
    <font>
      <b/>
      <sz val="9"/>
      <color theme="0"/>
      <name val="Tahoma"/>
      <family val="2"/>
    </font>
    <font>
      <sz val="9"/>
      <color theme="1"/>
      <name val="Tahoma"/>
      <family val="2"/>
    </font>
    <font>
      <b/>
      <sz val="8"/>
      <name val="Tahoma"/>
      <family val="2"/>
    </font>
    <font>
      <b/>
      <sz val="9"/>
      <color theme="1"/>
      <name val="Tahoma"/>
      <family val="2"/>
    </font>
    <font>
      <i/>
      <sz val="8"/>
      <color theme="1"/>
      <name val="Tahoma"/>
      <family val="2"/>
    </font>
  </fonts>
  <fills count="17">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8" tint="-0.499984740745262"/>
        <bgColor indexed="64"/>
      </patternFill>
    </fill>
    <fill>
      <patternFill patternType="solid">
        <fgColor rgb="FFE7EEF5"/>
        <bgColor indexed="64"/>
      </patternFill>
    </fill>
    <fill>
      <patternFill patternType="solid">
        <fgColor rgb="FFF5E4E3"/>
        <bgColor indexed="64"/>
      </patternFill>
    </fill>
    <fill>
      <patternFill patternType="solid">
        <fgColor theme="8" tint="-0.249977111117893"/>
        <bgColor indexed="64"/>
      </patternFill>
    </fill>
    <fill>
      <patternFill patternType="solid">
        <fgColor rgb="FFE8F5F8"/>
        <bgColor indexed="64"/>
      </patternFill>
    </fill>
    <fill>
      <patternFill patternType="solid">
        <fgColor rgb="FFFDFDFD"/>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39997558519241921"/>
        <bgColor indexed="64"/>
      </patternFill>
    </fill>
  </fills>
  <borders count="4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medium">
        <color indexed="64"/>
      </right>
      <top/>
      <bottom style="thin">
        <color theme="0"/>
      </bottom>
      <diagonal/>
    </border>
    <border>
      <left/>
      <right style="thin">
        <color theme="0"/>
      </right>
      <top style="medium">
        <color indexed="64"/>
      </top>
      <bottom style="thin">
        <color theme="0"/>
      </bottom>
      <diagonal/>
    </border>
    <border>
      <left/>
      <right/>
      <top style="thin">
        <color theme="0"/>
      </top>
      <bottom style="medium">
        <color indexed="64"/>
      </bottom>
      <diagonal/>
    </border>
    <border>
      <left style="medium">
        <color indexed="64"/>
      </left>
      <right style="thin">
        <color theme="0"/>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36">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5" fillId="0" borderId="19" xfId="0" applyFont="1" applyBorder="1" applyAlignment="1">
      <alignment horizontal="center" vertical="center" wrapText="1"/>
    </xf>
    <xf numFmtId="0" fontId="5" fillId="0" borderId="19" xfId="0" applyFont="1" applyBorder="1" applyAlignment="1">
      <alignment horizontal="justify" vertical="center" wrapText="1"/>
    </xf>
    <xf numFmtId="0" fontId="9" fillId="0" borderId="0" xfId="0" applyFont="1"/>
    <xf numFmtId="0" fontId="10" fillId="3" borderId="14" xfId="0" applyFont="1" applyFill="1" applyBorder="1" applyAlignment="1">
      <alignment horizontal="center" vertical="center" wrapText="1"/>
    </xf>
    <xf numFmtId="0" fontId="9" fillId="0" borderId="3" xfId="0" applyFont="1" applyBorder="1" applyAlignment="1">
      <alignment horizontal="center" vertical="center"/>
    </xf>
    <xf numFmtId="1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2" fillId="0" borderId="3" xfId="0" applyFont="1" applyBorder="1" applyAlignment="1" applyProtection="1">
      <alignment horizontal="center" vertical="center"/>
      <protection locked="0"/>
    </xf>
    <xf numFmtId="0" fontId="9" fillId="0" borderId="3" xfId="0" applyFont="1" applyBorder="1" applyAlignment="1">
      <alignment horizontal="justify" vertical="center" wrapText="1"/>
    </xf>
    <xf numFmtId="0" fontId="9" fillId="0" borderId="3" xfId="0" applyFont="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164" fontId="9" fillId="0" borderId="3" xfId="1" applyNumberFormat="1" applyFont="1" applyFill="1" applyBorder="1" applyAlignment="1" applyProtection="1">
      <alignment horizontal="center" vertical="center" wrapText="1"/>
    </xf>
    <xf numFmtId="165" fontId="13" fillId="0" borderId="3"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3" xfId="0" applyFont="1" applyBorder="1" applyAlignment="1" applyProtection="1">
      <alignment horizontal="justify" vertical="center" wrapText="1"/>
      <protection locked="0"/>
    </xf>
    <xf numFmtId="0" fontId="16" fillId="9" borderId="16"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16" fillId="9" borderId="17" xfId="0" applyFont="1" applyFill="1" applyBorder="1" applyAlignment="1" applyProtection="1">
      <alignment horizontal="center" vertical="center" wrapText="1"/>
      <protection locked="0"/>
    </xf>
    <xf numFmtId="0" fontId="16" fillId="10" borderId="16"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6" fillId="10" borderId="38"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42" xfId="0" applyFont="1" applyFill="1" applyBorder="1" applyAlignment="1">
      <alignment horizontal="center" vertical="center" wrapText="1"/>
    </xf>
    <xf numFmtId="0" fontId="16" fillId="13" borderId="16"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38" xfId="0" applyFont="1" applyFill="1" applyBorder="1" applyAlignment="1">
      <alignment horizontal="center" vertical="center" wrapText="1"/>
    </xf>
    <xf numFmtId="0" fontId="16" fillId="13" borderId="18" xfId="0" applyFont="1" applyFill="1" applyBorder="1" applyAlignment="1">
      <alignment horizontal="center" vertical="center" wrapText="1"/>
    </xf>
    <xf numFmtId="0" fontId="16" fillId="0" borderId="0" xfId="0" applyFont="1"/>
    <xf numFmtId="0" fontId="18" fillId="0" borderId="0" xfId="0" applyFont="1"/>
    <xf numFmtId="1" fontId="9" fillId="0" borderId="3" xfId="0" applyNumberFormat="1" applyFont="1" applyBorder="1" applyAlignment="1">
      <alignment horizontal="center" vertical="center"/>
    </xf>
    <xf numFmtId="0" fontId="9" fillId="0" borderId="3" xfId="0" applyFont="1" applyBorder="1" applyAlignment="1">
      <alignment vertical="center" wrapText="1"/>
    </xf>
    <xf numFmtId="15" fontId="9" fillId="0" borderId="19" xfId="0" applyNumberFormat="1" applyFont="1" applyBorder="1" applyAlignment="1">
      <alignment horizontal="center" vertical="center" wrapText="1"/>
    </xf>
    <xf numFmtId="0" fontId="9" fillId="0" borderId="19" xfId="0" applyFont="1" applyBorder="1" applyAlignment="1">
      <alignment horizontal="justify" vertical="center" wrapText="1"/>
    </xf>
    <xf numFmtId="164" fontId="14" fillId="0" borderId="19" xfId="0" applyNumberFormat="1"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9" fontId="9" fillId="0" borderId="19" xfId="1" applyFont="1" applyBorder="1" applyAlignment="1">
      <alignment horizontal="center" vertical="center" wrapText="1"/>
    </xf>
    <xf numFmtId="0" fontId="5" fillId="0" borderId="0" xfId="0" applyFont="1" applyAlignment="1">
      <alignment horizontal="center"/>
    </xf>
    <xf numFmtId="0" fontId="9" fillId="0" borderId="3" xfId="0" applyFont="1" applyBorder="1" applyAlignment="1" applyProtection="1">
      <alignment horizontal="justify" vertical="center" wrapText="1"/>
      <protection hidden="1"/>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14" fillId="0" borderId="3" xfId="0" applyFont="1" applyBorder="1" applyAlignment="1" applyProtection="1">
      <alignment horizontal="justify" vertical="center" wrapText="1"/>
      <protection hidden="1"/>
    </xf>
    <xf numFmtId="9" fontId="5" fillId="0" borderId="0" xfId="1" applyFont="1"/>
    <xf numFmtId="9" fontId="16" fillId="12" borderId="17" xfId="1" applyFont="1" applyFill="1" applyBorder="1" applyAlignment="1">
      <alignment horizontal="center" vertical="center" wrapText="1"/>
    </xf>
    <xf numFmtId="9" fontId="9" fillId="0" borderId="19" xfId="1" applyFont="1" applyFill="1" applyBorder="1" applyAlignment="1">
      <alignment horizontal="center" vertical="center" wrapText="1"/>
    </xf>
    <xf numFmtId="9" fontId="5" fillId="0" borderId="0" xfId="1" applyFont="1" applyFill="1"/>
    <xf numFmtId="0" fontId="16" fillId="15" borderId="16" xfId="0" applyFont="1" applyFill="1" applyBorder="1" applyAlignment="1">
      <alignment horizontal="center" vertical="center" wrapText="1"/>
    </xf>
    <xf numFmtId="0" fontId="16" fillId="15" borderId="17" xfId="0" applyFont="1" applyFill="1" applyBorder="1" applyAlignment="1">
      <alignment horizontal="center" vertical="center" wrapText="1"/>
    </xf>
    <xf numFmtId="9" fontId="16" fillId="15" borderId="17" xfId="1" applyFont="1" applyFill="1" applyBorder="1" applyAlignment="1">
      <alignment horizontal="center" vertical="center" wrapText="1"/>
    </xf>
    <xf numFmtId="0" fontId="9" fillId="0" borderId="3" xfId="0" applyFont="1" applyBorder="1" applyAlignment="1">
      <alignment horizontal="left" vertical="center"/>
    </xf>
    <xf numFmtId="0" fontId="14" fillId="0" borderId="19" xfId="0" applyFont="1" applyBorder="1" applyAlignment="1">
      <alignment horizontal="justify" vertical="center" wrapText="1"/>
    </xf>
    <xf numFmtId="0" fontId="10" fillId="0" borderId="19" xfId="0" applyFont="1" applyBorder="1" applyAlignment="1">
      <alignment horizontal="justify" vertical="center" wrapText="1"/>
    </xf>
    <xf numFmtId="0" fontId="17" fillId="14" borderId="20" xfId="0" applyFont="1" applyFill="1" applyBorder="1" applyAlignment="1">
      <alignment horizontal="center" vertical="center" wrapText="1"/>
    </xf>
    <xf numFmtId="0" fontId="17" fillId="14" borderId="21" xfId="0" applyFont="1" applyFill="1" applyBorder="1" applyAlignment="1">
      <alignment horizontal="center" vertical="center" wrapText="1"/>
    </xf>
    <xf numFmtId="0" fontId="17" fillId="14" borderId="22" xfId="0" applyFont="1" applyFill="1" applyBorder="1" applyAlignment="1">
      <alignment horizontal="center" vertical="center" wrapText="1"/>
    </xf>
    <xf numFmtId="0" fontId="10" fillId="16" borderId="25"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11" borderId="23" xfId="0" applyFont="1" applyFill="1" applyBorder="1" applyAlignment="1">
      <alignment horizontal="center" vertical="center" wrapText="1"/>
    </xf>
    <xf numFmtId="0" fontId="11" fillId="11" borderId="29" xfId="0" applyFont="1" applyFill="1" applyBorder="1" applyAlignment="1">
      <alignment horizontal="center" vertical="center" wrapText="1"/>
    </xf>
    <xf numFmtId="0" fontId="11" fillId="11" borderId="24" xfId="0" applyFont="1" applyFill="1" applyBorder="1" applyAlignment="1">
      <alignment horizontal="center" vertical="center" wrapText="1"/>
    </xf>
    <xf numFmtId="9" fontId="11" fillId="11" borderId="29" xfId="1" applyFont="1" applyFill="1" applyBorder="1" applyAlignment="1">
      <alignment horizontal="center" vertical="center" wrapText="1"/>
    </xf>
    <xf numFmtId="9" fontId="11" fillId="11" borderId="24" xfId="1" applyFont="1" applyFill="1" applyBorder="1" applyAlignment="1">
      <alignment horizontal="center" vertical="center" wrapText="1"/>
    </xf>
    <xf numFmtId="0" fontId="11" fillId="11" borderId="34"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8" fillId="0" borderId="33" xfId="0" applyFont="1" applyBorder="1" applyAlignment="1">
      <alignment horizontal="center" vertical="center"/>
    </xf>
    <xf numFmtId="0" fontId="8" fillId="0" borderId="1"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8" fillId="0" borderId="2" xfId="0" applyFont="1" applyBorder="1" applyAlignment="1">
      <alignment horizontal="center" vertic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44" xfId="0" applyFont="1" applyBorder="1" applyAlignment="1">
      <alignment horizontal="center"/>
    </xf>
    <xf numFmtId="0" fontId="5" fillId="0" borderId="36" xfId="0" applyFont="1" applyBorder="1" applyAlignment="1">
      <alignment horizontal="center"/>
    </xf>
    <xf numFmtId="0" fontId="5" fillId="0" borderId="45" xfId="0" applyFont="1" applyBorder="1" applyAlignment="1">
      <alignment horizontal="center"/>
    </xf>
    <xf numFmtId="0" fontId="10" fillId="2" borderId="2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9"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33" xfId="0" applyFont="1" applyFill="1" applyBorder="1" applyAlignment="1">
      <alignment horizontal="center" vertical="center" wrapText="1"/>
    </xf>
    <xf numFmtId="0" fontId="10" fillId="3" borderId="37" xfId="0" applyFont="1" applyFill="1" applyBorder="1" applyAlignment="1">
      <alignment horizontal="center" vertical="center" wrapText="1"/>
    </xf>
    <xf numFmtId="9" fontId="10" fillId="16" borderId="29" xfId="1" applyFont="1" applyFill="1" applyBorder="1" applyAlignment="1">
      <alignment horizontal="center" vertical="center" wrapText="1"/>
    </xf>
    <xf numFmtId="9" fontId="10" fillId="16" borderId="24" xfId="1" applyFont="1" applyFill="1" applyBorder="1" applyAlignment="1">
      <alignment horizontal="center" vertical="center" wrapText="1"/>
    </xf>
    <xf numFmtId="0" fontId="10" fillId="16" borderId="24" xfId="0" applyFont="1" applyFill="1" applyBorder="1" applyAlignment="1">
      <alignment horizontal="center" vertical="center" wrapText="1"/>
    </xf>
    <xf numFmtId="0" fontId="10" fillId="16" borderId="14"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20" fillId="0" borderId="30"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31"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32"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17" fillId="7" borderId="26" xfId="0" applyFont="1" applyFill="1" applyBorder="1" applyAlignment="1">
      <alignment horizontal="center" vertical="center"/>
    </xf>
    <xf numFmtId="0" fontId="17" fillId="7" borderId="27" xfId="0" applyFont="1" applyFill="1" applyBorder="1" applyAlignment="1">
      <alignment horizontal="center" vertical="center"/>
    </xf>
    <xf numFmtId="0" fontId="17" fillId="7" borderId="28"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16" borderId="23"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7">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1"/>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color theme="1"/>
      </font>
      <fill>
        <patternFill>
          <bgColor rgb="FFFFC000"/>
        </patternFill>
      </fill>
    </dxf>
    <dxf>
      <font>
        <b/>
        <i val="0"/>
        <color theme="0"/>
      </font>
      <fill>
        <patternFill>
          <bgColor theme="6" tint="-0.24994659260841701"/>
        </patternFill>
      </fill>
    </dxf>
  </dxfs>
  <tableStyles count="0" defaultTableStyle="TableStyleMedium9" defaultPivotStyle="PivotStyleLight16"/>
  <colors>
    <mruColors>
      <color rgb="FFFF3300"/>
      <color rgb="FFEFECF4"/>
      <color rgb="FFF4F7ED"/>
      <color rgb="FFF8FAF4"/>
      <color rgb="FFFDFDFD"/>
      <color rgb="FFEEECE2"/>
      <color rgb="FFE8F5F8"/>
      <color rgb="FFEAF0F6"/>
      <color rgb="FFF5E4E3"/>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254000</xdr:colOff>
      <xdr:row>0</xdr:row>
      <xdr:rowOff>42333</xdr:rowOff>
    </xdr:from>
    <xdr:to>
      <xdr:col>32</xdr:col>
      <xdr:colOff>1339849</xdr:colOff>
      <xdr:row>3</xdr:row>
      <xdr:rowOff>216405</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97083" y="42333"/>
          <a:ext cx="1085849" cy="96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541021</xdr:colOff>
      <xdr:row>0</xdr:row>
      <xdr:rowOff>144781</xdr:rowOff>
    </xdr:from>
    <xdr:to>
      <xdr:col>1</xdr:col>
      <xdr:colOff>571501</xdr:colOff>
      <xdr:row>3</xdr:row>
      <xdr:rowOff>129541</xdr:rowOff>
    </xdr:to>
    <xdr:pic>
      <xdr:nvPicPr>
        <xdr:cNvPr id="2" name="image6.png">
          <a:extLst>
            <a:ext uri="{FF2B5EF4-FFF2-40B4-BE49-F238E27FC236}">
              <a16:creationId xmlns:a16="http://schemas.microsoft.com/office/drawing/2014/main" id="{9CDCE87A-17D1-1BF3-D4CA-8C8D9C733A1D}"/>
            </a:ext>
          </a:extLst>
        </xdr:cNvPr>
        <xdr:cNvPicPr/>
      </xdr:nvPicPr>
      <xdr:blipFill>
        <a:blip xmlns:r="http://schemas.openxmlformats.org/officeDocument/2006/relationships" r:embed="rId2"/>
        <a:srcRect/>
        <a:stretch>
          <a:fillRect/>
        </a:stretch>
      </xdr:blipFill>
      <xdr:spPr>
        <a:xfrm>
          <a:off x="541021" y="144781"/>
          <a:ext cx="967740" cy="784860"/>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tabSelected="1" zoomScaleNormal="100" workbookViewId="0">
      <selection sqref="A1:B4"/>
    </sheetView>
  </sheetViews>
  <sheetFormatPr baseColWidth="10" defaultColWidth="0" defaultRowHeight="13.2" zeroHeight="1" x14ac:dyDescent="0.25"/>
  <cols>
    <col min="1" max="1" width="13.6640625" style="2" customWidth="1"/>
    <col min="2" max="2" width="16.88671875" style="2" customWidth="1"/>
    <col min="3" max="3" width="21.5546875" style="2" customWidth="1"/>
    <col min="4" max="4" width="13.44140625" style="2" customWidth="1"/>
    <col min="5" max="5" width="20.6640625" style="2" customWidth="1"/>
    <col min="6" max="6" width="34.33203125" style="2" customWidth="1"/>
    <col min="7" max="7" width="38.6640625" style="2" customWidth="1"/>
    <col min="8" max="8" width="33.33203125" style="2" customWidth="1"/>
    <col min="9" max="9" width="16.33203125" style="2" customWidth="1"/>
    <col min="10" max="10" width="15.6640625" style="2" customWidth="1"/>
    <col min="11" max="11" width="18" style="2" customWidth="1"/>
    <col min="12" max="12" width="15.6640625" style="2" customWidth="1"/>
    <col min="13" max="14" width="13.6640625" style="2" customWidth="1"/>
    <col min="15" max="15" width="18.6640625" style="2" customWidth="1"/>
    <col min="16" max="17" width="15.5546875" style="2" customWidth="1"/>
    <col min="18" max="18" width="18.6640625" style="2" customWidth="1"/>
    <col min="19" max="19" width="38.6640625" style="2" customWidth="1"/>
    <col min="20" max="20" width="18.6640625" style="60" customWidth="1"/>
    <col min="21" max="23" width="18.6640625" style="2" customWidth="1"/>
    <col min="24" max="24" width="50.6640625" style="2" customWidth="1"/>
    <col min="25" max="27" width="18.6640625" style="6" customWidth="1"/>
    <col min="28" max="28" width="60.6640625" style="2" customWidth="1"/>
    <col min="29" max="29" width="21.6640625" style="52" customWidth="1"/>
    <col min="30" max="30" width="15.33203125" style="2" customWidth="1"/>
    <col min="31" max="31" width="17.109375" style="2" customWidth="1"/>
    <col min="32" max="32" width="15.33203125" style="2" customWidth="1"/>
    <col min="33" max="33" width="23.109375" style="2" customWidth="1"/>
    <col min="34" max="34" width="0.88671875" style="2" customWidth="1"/>
    <col min="35" max="16384" width="11.44140625" style="2" hidden="1"/>
  </cols>
  <sheetData>
    <row r="1" spans="1:33" ht="21" customHeight="1" x14ac:dyDescent="0.25">
      <c r="A1" s="86"/>
      <c r="B1" s="87"/>
      <c r="C1" s="80" t="s">
        <v>153</v>
      </c>
      <c r="D1" s="81"/>
      <c r="E1" s="81"/>
      <c r="F1" s="81"/>
      <c r="G1" s="81"/>
      <c r="H1" s="81"/>
      <c r="I1" s="81"/>
      <c r="J1" s="81"/>
      <c r="K1" s="81"/>
      <c r="L1" s="81"/>
      <c r="M1" s="81"/>
      <c r="N1" s="81"/>
      <c r="O1" s="81"/>
      <c r="P1" s="81"/>
      <c r="Q1" s="81"/>
      <c r="R1" s="81"/>
      <c r="S1" s="81"/>
      <c r="T1" s="81"/>
      <c r="U1" s="81"/>
      <c r="V1" s="81"/>
      <c r="W1" s="81"/>
      <c r="X1" s="81"/>
      <c r="Y1" s="81"/>
      <c r="Z1" s="81"/>
      <c r="AA1" s="81"/>
      <c r="AB1" s="81"/>
      <c r="AC1" s="81"/>
      <c r="AD1" s="112" t="s">
        <v>64</v>
      </c>
      <c r="AE1" s="113"/>
      <c r="AF1" s="114"/>
      <c r="AG1" s="109"/>
    </row>
    <row r="2" spans="1:33" ht="21" customHeight="1" x14ac:dyDescent="0.25">
      <c r="A2" s="88"/>
      <c r="B2" s="89"/>
      <c r="C2" s="82"/>
      <c r="D2" s="83"/>
      <c r="E2" s="83"/>
      <c r="F2" s="83"/>
      <c r="G2" s="83"/>
      <c r="H2" s="83"/>
      <c r="I2" s="83"/>
      <c r="J2" s="83"/>
      <c r="K2" s="83"/>
      <c r="L2" s="83"/>
      <c r="M2" s="83"/>
      <c r="N2" s="83"/>
      <c r="O2" s="83"/>
      <c r="P2" s="83"/>
      <c r="Q2" s="83"/>
      <c r="R2" s="83"/>
      <c r="S2" s="83"/>
      <c r="T2" s="83"/>
      <c r="U2" s="83"/>
      <c r="V2" s="83"/>
      <c r="W2" s="83"/>
      <c r="X2" s="83"/>
      <c r="Y2" s="83"/>
      <c r="Z2" s="83"/>
      <c r="AA2" s="83"/>
      <c r="AB2" s="83"/>
      <c r="AC2" s="83"/>
      <c r="AD2" s="115" t="s">
        <v>166</v>
      </c>
      <c r="AE2" s="116"/>
      <c r="AF2" s="117"/>
      <c r="AG2" s="110"/>
    </row>
    <row r="3" spans="1:33" ht="21" customHeight="1" x14ac:dyDescent="0.25">
      <c r="A3" s="88"/>
      <c r="B3" s="89"/>
      <c r="C3" s="82"/>
      <c r="D3" s="83"/>
      <c r="E3" s="83"/>
      <c r="F3" s="83"/>
      <c r="G3" s="83"/>
      <c r="H3" s="83"/>
      <c r="I3" s="83"/>
      <c r="J3" s="83"/>
      <c r="K3" s="83"/>
      <c r="L3" s="83"/>
      <c r="M3" s="83"/>
      <c r="N3" s="83"/>
      <c r="O3" s="83"/>
      <c r="P3" s="83"/>
      <c r="Q3" s="83"/>
      <c r="R3" s="83"/>
      <c r="S3" s="83"/>
      <c r="T3" s="83"/>
      <c r="U3" s="83"/>
      <c r="V3" s="83"/>
      <c r="W3" s="83"/>
      <c r="X3" s="83"/>
      <c r="Y3" s="83"/>
      <c r="Z3" s="83"/>
      <c r="AA3" s="83"/>
      <c r="AB3" s="83"/>
      <c r="AC3" s="83"/>
      <c r="AD3" s="115" t="s">
        <v>167</v>
      </c>
      <c r="AE3" s="116"/>
      <c r="AF3" s="117"/>
      <c r="AG3" s="110"/>
    </row>
    <row r="4" spans="1:33" ht="21" customHeight="1" thickBot="1" x14ac:dyDescent="0.3">
      <c r="A4" s="90"/>
      <c r="B4" s="91"/>
      <c r="C4" s="84"/>
      <c r="D4" s="85"/>
      <c r="E4" s="85"/>
      <c r="F4" s="85"/>
      <c r="G4" s="85"/>
      <c r="H4" s="85"/>
      <c r="I4" s="85"/>
      <c r="J4" s="85"/>
      <c r="K4" s="85"/>
      <c r="L4" s="85"/>
      <c r="M4" s="85"/>
      <c r="N4" s="85"/>
      <c r="O4" s="85"/>
      <c r="P4" s="85"/>
      <c r="Q4" s="85"/>
      <c r="R4" s="85"/>
      <c r="S4" s="85"/>
      <c r="T4" s="85"/>
      <c r="U4" s="85"/>
      <c r="V4" s="85"/>
      <c r="W4" s="85"/>
      <c r="X4" s="85"/>
      <c r="Y4" s="85"/>
      <c r="Z4" s="85"/>
      <c r="AA4" s="85"/>
      <c r="AB4" s="85"/>
      <c r="AC4" s="85"/>
      <c r="AD4" s="118" t="s">
        <v>45</v>
      </c>
      <c r="AE4" s="119"/>
      <c r="AF4" s="120"/>
      <c r="AG4" s="111"/>
    </row>
    <row r="5" spans="1:33" ht="6" customHeight="1" thickBot="1" x14ac:dyDescent="0.3">
      <c r="T5" s="57"/>
    </row>
    <row r="6" spans="1:33" s="44" customFormat="1" ht="18.600000000000001" customHeight="1" thickBot="1" x14ac:dyDescent="0.25">
      <c r="A6" s="104" t="s">
        <v>73</v>
      </c>
      <c r="B6" s="105"/>
      <c r="C6" s="105"/>
      <c r="D6" s="105"/>
      <c r="E6" s="105"/>
      <c r="F6" s="105"/>
      <c r="G6" s="134" t="s">
        <v>6</v>
      </c>
      <c r="H6" s="135"/>
      <c r="I6" s="135"/>
      <c r="J6" s="135"/>
      <c r="K6" s="135"/>
      <c r="L6" s="135"/>
      <c r="M6" s="135"/>
      <c r="N6" s="135"/>
      <c r="O6" s="135"/>
      <c r="P6" s="135"/>
      <c r="Q6" s="135"/>
      <c r="R6" s="106" t="s">
        <v>309</v>
      </c>
      <c r="S6" s="107"/>
      <c r="T6" s="107"/>
      <c r="U6" s="107"/>
      <c r="V6" s="108"/>
      <c r="W6" s="67" t="s">
        <v>335</v>
      </c>
      <c r="X6" s="68"/>
      <c r="Y6" s="68"/>
      <c r="Z6" s="68"/>
      <c r="AA6" s="68"/>
      <c r="AB6" s="68"/>
      <c r="AC6" s="69"/>
      <c r="AD6" s="121" t="s">
        <v>164</v>
      </c>
      <c r="AE6" s="122"/>
      <c r="AF6" s="122"/>
      <c r="AG6" s="123"/>
    </row>
    <row r="7" spans="1:33" s="17" customFormat="1" ht="10.199999999999999" x14ac:dyDescent="0.2">
      <c r="A7" s="124" t="s">
        <v>0</v>
      </c>
      <c r="B7" s="92" t="s">
        <v>74</v>
      </c>
      <c r="C7" s="92" t="s">
        <v>1</v>
      </c>
      <c r="D7" s="92" t="s">
        <v>75</v>
      </c>
      <c r="E7" s="92" t="s">
        <v>2</v>
      </c>
      <c r="F7" s="92" t="s">
        <v>77</v>
      </c>
      <c r="G7" s="98" t="s">
        <v>79</v>
      </c>
      <c r="H7" s="96" t="s">
        <v>7</v>
      </c>
      <c r="I7" s="97"/>
      <c r="J7" s="94" t="s">
        <v>9</v>
      </c>
      <c r="K7" s="94" t="s">
        <v>11</v>
      </c>
      <c r="L7" s="94" t="s">
        <v>18</v>
      </c>
      <c r="M7" s="94" t="s">
        <v>20</v>
      </c>
      <c r="N7" s="94" t="s">
        <v>19</v>
      </c>
      <c r="O7" s="94" t="s">
        <v>72</v>
      </c>
      <c r="P7" s="94" t="s">
        <v>10</v>
      </c>
      <c r="Q7" s="94" t="s">
        <v>63</v>
      </c>
      <c r="R7" s="72" t="s">
        <v>154</v>
      </c>
      <c r="S7" s="74" t="s">
        <v>163</v>
      </c>
      <c r="T7" s="76" t="s">
        <v>157</v>
      </c>
      <c r="U7" s="74" t="s">
        <v>159</v>
      </c>
      <c r="V7" s="78" t="s">
        <v>160</v>
      </c>
      <c r="W7" s="132" t="s">
        <v>154</v>
      </c>
      <c r="X7" s="102" t="s">
        <v>155</v>
      </c>
      <c r="Y7" s="102" t="s">
        <v>156</v>
      </c>
      <c r="Z7" s="100" t="s">
        <v>158</v>
      </c>
      <c r="AA7" s="102" t="s">
        <v>159</v>
      </c>
      <c r="AB7" s="102" t="s">
        <v>163</v>
      </c>
      <c r="AC7" s="70" t="s">
        <v>160</v>
      </c>
      <c r="AD7" s="128" t="s">
        <v>28</v>
      </c>
      <c r="AE7" s="130" t="s">
        <v>29</v>
      </c>
      <c r="AF7" s="130" t="s">
        <v>81</v>
      </c>
      <c r="AG7" s="126" t="s">
        <v>82</v>
      </c>
    </row>
    <row r="8" spans="1:33" s="17" customFormat="1" ht="20.399999999999999" x14ac:dyDescent="0.2">
      <c r="A8" s="125"/>
      <c r="B8" s="93"/>
      <c r="C8" s="93"/>
      <c r="D8" s="93"/>
      <c r="E8" s="93"/>
      <c r="F8" s="93"/>
      <c r="G8" s="99"/>
      <c r="H8" s="18" t="s">
        <v>36</v>
      </c>
      <c r="I8" s="18" t="s">
        <v>35</v>
      </c>
      <c r="J8" s="95"/>
      <c r="K8" s="95"/>
      <c r="L8" s="95"/>
      <c r="M8" s="95"/>
      <c r="N8" s="95"/>
      <c r="O8" s="95"/>
      <c r="P8" s="95"/>
      <c r="Q8" s="95"/>
      <c r="R8" s="73"/>
      <c r="S8" s="75"/>
      <c r="T8" s="77"/>
      <c r="U8" s="75"/>
      <c r="V8" s="79"/>
      <c r="W8" s="133"/>
      <c r="X8" s="103"/>
      <c r="Y8" s="103"/>
      <c r="Z8" s="101"/>
      <c r="AA8" s="103"/>
      <c r="AB8" s="103"/>
      <c r="AC8" s="71"/>
      <c r="AD8" s="129"/>
      <c r="AE8" s="131"/>
      <c r="AF8" s="131"/>
      <c r="AG8" s="127"/>
    </row>
    <row r="9" spans="1:33" s="43" customFormat="1" ht="27.6" thickBot="1" x14ac:dyDescent="0.2">
      <c r="A9" s="30" t="s">
        <v>21</v>
      </c>
      <c r="B9" s="31" t="s">
        <v>4</v>
      </c>
      <c r="C9" s="31" t="s">
        <v>165</v>
      </c>
      <c r="D9" s="32" t="s">
        <v>3</v>
      </c>
      <c r="E9" s="31" t="s">
        <v>76</v>
      </c>
      <c r="F9" s="31" t="s">
        <v>78</v>
      </c>
      <c r="G9" s="33" t="s">
        <v>5</v>
      </c>
      <c r="H9" s="34" t="s">
        <v>80</v>
      </c>
      <c r="I9" s="34" t="s">
        <v>8</v>
      </c>
      <c r="J9" s="34" t="s">
        <v>4</v>
      </c>
      <c r="K9" s="34" t="s">
        <v>13</v>
      </c>
      <c r="L9" s="34" t="s">
        <v>4</v>
      </c>
      <c r="M9" s="34" t="s">
        <v>3</v>
      </c>
      <c r="N9" s="34" t="s">
        <v>3</v>
      </c>
      <c r="O9" s="34" t="s">
        <v>4</v>
      </c>
      <c r="P9" s="35" t="s">
        <v>4</v>
      </c>
      <c r="Q9" s="34" t="s">
        <v>4</v>
      </c>
      <c r="R9" s="36" t="s">
        <v>3</v>
      </c>
      <c r="S9" s="37" t="s">
        <v>161</v>
      </c>
      <c r="T9" s="58" t="s">
        <v>32</v>
      </c>
      <c r="U9" s="37" t="s">
        <v>12</v>
      </c>
      <c r="V9" s="38" t="s">
        <v>152</v>
      </c>
      <c r="W9" s="61" t="s">
        <v>3</v>
      </c>
      <c r="X9" s="62" t="s">
        <v>30</v>
      </c>
      <c r="Y9" s="62" t="s">
        <v>31</v>
      </c>
      <c r="Z9" s="63" t="s">
        <v>32</v>
      </c>
      <c r="AA9" s="62" t="s">
        <v>12</v>
      </c>
      <c r="AB9" s="62" t="s">
        <v>161</v>
      </c>
      <c r="AC9" s="62" t="s">
        <v>152</v>
      </c>
      <c r="AD9" s="39" t="s">
        <v>33</v>
      </c>
      <c r="AE9" s="40" t="s">
        <v>152</v>
      </c>
      <c r="AF9" s="41" t="s">
        <v>4</v>
      </c>
      <c r="AG9" s="42" t="s">
        <v>162</v>
      </c>
    </row>
    <row r="10" spans="1:33" s="17" customFormat="1" ht="81.599999999999994" x14ac:dyDescent="0.2">
      <c r="A10" s="19">
        <v>170</v>
      </c>
      <c r="B10" s="21" t="s">
        <v>14</v>
      </c>
      <c r="C10" s="21" t="s">
        <v>271</v>
      </c>
      <c r="D10" s="20">
        <v>45280</v>
      </c>
      <c r="E10" s="22" t="s">
        <v>187</v>
      </c>
      <c r="F10" s="23" t="s">
        <v>272</v>
      </c>
      <c r="G10" s="24" t="s">
        <v>169</v>
      </c>
      <c r="H10" s="29" t="s">
        <v>207</v>
      </c>
      <c r="I10" s="19">
        <v>1</v>
      </c>
      <c r="J10" s="21" t="s">
        <v>16</v>
      </c>
      <c r="K10" s="25" t="s">
        <v>228</v>
      </c>
      <c r="L10" s="26">
        <v>1</v>
      </c>
      <c r="M10" s="27">
        <v>45313</v>
      </c>
      <c r="N10" s="27">
        <v>45644</v>
      </c>
      <c r="O10" s="25" t="s">
        <v>252</v>
      </c>
      <c r="P10" s="25" t="s">
        <v>251</v>
      </c>
      <c r="Q10" s="25" t="s">
        <v>62</v>
      </c>
      <c r="R10" s="47">
        <v>45412</v>
      </c>
      <c r="S10" s="53" t="s">
        <v>299</v>
      </c>
      <c r="T10" s="59">
        <v>0</v>
      </c>
      <c r="U10" s="49" t="s">
        <v>310</v>
      </c>
      <c r="V10" s="28" t="s">
        <v>298</v>
      </c>
      <c r="W10" s="47">
        <v>45535</v>
      </c>
      <c r="X10" s="48" t="s">
        <v>316</v>
      </c>
      <c r="Y10" s="28">
        <v>0.3</v>
      </c>
      <c r="Z10" s="51">
        <f t="shared" ref="Z10:Z36" si="0">IF(OR(Y10="",I10=""),"",IF(OR(Y10=0,I10=0),0,IF((Y10*100%)/I10&gt;100%,100%,(Y10*100%)/I10)))</f>
        <v>0.3</v>
      </c>
      <c r="AA10" s="49" t="str">
        <f t="shared" ref="AA10:AA15" si="1">IF(Y10="","",IF(W10&lt;&gt;N10,IF(Z10=0%,"SIN INICIAR",IF(Z10&gt;0%,"EN PROCESO",IF(Z10=100%,"TERMINAR")))))</f>
        <v>EN PROCESO</v>
      </c>
      <c r="AB10" s="48" t="s">
        <v>334</v>
      </c>
      <c r="AC10" s="28" t="s">
        <v>292</v>
      </c>
      <c r="AD10" s="50" t="str">
        <f t="shared" ref="AD10:AD36" si="2">IF(AA10="","",IF(OR(Z10=100%,Z10=100%,Z10=100%),"CUMPLIDA","PENDIENTE"))</f>
        <v>PENDIENTE</v>
      </c>
      <c r="AE10" s="28"/>
      <c r="AF10" s="28"/>
      <c r="AG10" s="48"/>
    </row>
    <row r="11" spans="1:33" s="17" customFormat="1" ht="112.2" x14ac:dyDescent="0.2">
      <c r="A11" s="19">
        <v>171</v>
      </c>
      <c r="B11" s="21" t="s">
        <v>14</v>
      </c>
      <c r="C11" s="21" t="s">
        <v>271</v>
      </c>
      <c r="D11" s="20">
        <v>45280</v>
      </c>
      <c r="E11" s="22" t="s">
        <v>187</v>
      </c>
      <c r="F11" s="23" t="s">
        <v>272</v>
      </c>
      <c r="G11" s="24" t="s">
        <v>169</v>
      </c>
      <c r="H11" s="29" t="s">
        <v>208</v>
      </c>
      <c r="I11" s="19">
        <v>1</v>
      </c>
      <c r="J11" s="21" t="s">
        <v>16</v>
      </c>
      <c r="K11" s="25" t="s">
        <v>229</v>
      </c>
      <c r="L11" s="26">
        <v>1</v>
      </c>
      <c r="M11" s="27">
        <v>45313</v>
      </c>
      <c r="N11" s="27">
        <v>45644</v>
      </c>
      <c r="O11" s="25" t="s">
        <v>252</v>
      </c>
      <c r="P11" s="25" t="s">
        <v>253</v>
      </c>
      <c r="Q11" s="25" t="s">
        <v>256</v>
      </c>
      <c r="R11" s="47">
        <v>45412</v>
      </c>
      <c r="S11" s="53" t="s">
        <v>299</v>
      </c>
      <c r="T11" s="59">
        <v>0</v>
      </c>
      <c r="U11" s="49" t="s">
        <v>310</v>
      </c>
      <c r="V11" s="28" t="s">
        <v>298</v>
      </c>
      <c r="W11" s="47">
        <v>45535</v>
      </c>
      <c r="X11" s="48" t="s">
        <v>317</v>
      </c>
      <c r="Y11" s="28">
        <v>0.1</v>
      </c>
      <c r="Z11" s="51">
        <f t="shared" si="0"/>
        <v>0.1</v>
      </c>
      <c r="AA11" s="49" t="str">
        <f t="shared" si="1"/>
        <v>EN PROCESO</v>
      </c>
      <c r="AB11" s="48" t="s">
        <v>361</v>
      </c>
      <c r="AC11" s="28" t="s">
        <v>292</v>
      </c>
      <c r="AD11" s="50" t="str">
        <f t="shared" si="2"/>
        <v>PENDIENTE</v>
      </c>
      <c r="AE11" s="28"/>
      <c r="AF11" s="28"/>
      <c r="AG11" s="48"/>
    </row>
    <row r="12" spans="1:33" s="17" customFormat="1" ht="102" x14ac:dyDescent="0.2">
      <c r="A12" s="19">
        <v>172</v>
      </c>
      <c r="B12" s="21" t="s">
        <v>14</v>
      </c>
      <c r="C12" s="21" t="s">
        <v>271</v>
      </c>
      <c r="D12" s="20">
        <v>45280</v>
      </c>
      <c r="E12" s="22" t="s">
        <v>188</v>
      </c>
      <c r="F12" s="23" t="s">
        <v>273</v>
      </c>
      <c r="G12" s="24" t="s">
        <v>170</v>
      </c>
      <c r="H12" s="29" t="s">
        <v>209</v>
      </c>
      <c r="I12" s="19">
        <v>1</v>
      </c>
      <c r="J12" s="21" t="s">
        <v>16</v>
      </c>
      <c r="K12" s="25" t="s">
        <v>230</v>
      </c>
      <c r="L12" s="26">
        <v>1</v>
      </c>
      <c r="M12" s="27">
        <v>45313</v>
      </c>
      <c r="N12" s="27">
        <v>45644</v>
      </c>
      <c r="O12" s="25" t="s">
        <v>254</v>
      </c>
      <c r="P12" s="25" t="s">
        <v>97</v>
      </c>
      <c r="Q12" s="25" t="s">
        <v>46</v>
      </c>
      <c r="R12" s="47">
        <v>45412</v>
      </c>
      <c r="S12" s="48" t="s">
        <v>336</v>
      </c>
      <c r="T12" s="59">
        <v>0.5</v>
      </c>
      <c r="U12" s="49" t="s">
        <v>311</v>
      </c>
      <c r="V12" s="28" t="s">
        <v>300</v>
      </c>
      <c r="W12" s="47">
        <v>45535</v>
      </c>
      <c r="X12" s="23" t="s">
        <v>324</v>
      </c>
      <c r="Y12" s="28">
        <v>0.5</v>
      </c>
      <c r="Z12" s="51">
        <f t="shared" si="0"/>
        <v>0.5</v>
      </c>
      <c r="AA12" s="49" t="str">
        <f t="shared" si="1"/>
        <v>EN PROCESO</v>
      </c>
      <c r="AB12" s="66" t="s">
        <v>362</v>
      </c>
      <c r="AC12" s="28" t="s">
        <v>298</v>
      </c>
      <c r="AD12" s="50" t="str">
        <f t="shared" si="2"/>
        <v>PENDIENTE</v>
      </c>
      <c r="AE12" s="28"/>
      <c r="AF12" s="28"/>
      <c r="AG12" s="48"/>
    </row>
    <row r="13" spans="1:33" s="17" customFormat="1" ht="112.2" x14ac:dyDescent="0.2">
      <c r="A13" s="19">
        <v>173</v>
      </c>
      <c r="B13" s="21" t="s">
        <v>14</v>
      </c>
      <c r="C13" s="21" t="s">
        <v>271</v>
      </c>
      <c r="D13" s="20">
        <v>45280</v>
      </c>
      <c r="E13" s="22" t="s">
        <v>188</v>
      </c>
      <c r="F13" s="23" t="s">
        <v>273</v>
      </c>
      <c r="G13" s="24" t="s">
        <v>171</v>
      </c>
      <c r="H13" s="29" t="s">
        <v>210</v>
      </c>
      <c r="I13" s="19">
        <v>1</v>
      </c>
      <c r="J13" s="21" t="s">
        <v>16</v>
      </c>
      <c r="K13" s="25" t="s">
        <v>231</v>
      </c>
      <c r="L13" s="26">
        <v>1</v>
      </c>
      <c r="M13" s="27">
        <v>45313</v>
      </c>
      <c r="N13" s="27">
        <v>45644</v>
      </c>
      <c r="O13" s="25" t="s">
        <v>255</v>
      </c>
      <c r="P13" s="25" t="s">
        <v>249</v>
      </c>
      <c r="Q13" s="25" t="s">
        <v>37</v>
      </c>
      <c r="R13" s="47">
        <v>45412</v>
      </c>
      <c r="S13" s="54" t="s">
        <v>337</v>
      </c>
      <c r="T13" s="59">
        <v>0.5</v>
      </c>
      <c r="U13" s="49" t="s">
        <v>311</v>
      </c>
      <c r="V13" s="28" t="s">
        <v>298</v>
      </c>
      <c r="W13" s="47">
        <v>45535</v>
      </c>
      <c r="X13" s="48" t="s">
        <v>314</v>
      </c>
      <c r="Y13" s="28">
        <v>1</v>
      </c>
      <c r="Z13" s="51">
        <f t="shared" si="0"/>
        <v>1</v>
      </c>
      <c r="AA13" s="49" t="s">
        <v>315</v>
      </c>
      <c r="AB13" s="55" t="s">
        <v>338</v>
      </c>
      <c r="AC13" s="28" t="s">
        <v>298</v>
      </c>
      <c r="AD13" s="50" t="str">
        <f t="shared" si="2"/>
        <v>CUMPLIDA</v>
      </c>
      <c r="AE13" s="28" t="s">
        <v>353</v>
      </c>
      <c r="AF13" s="28"/>
      <c r="AG13" s="48"/>
    </row>
    <row r="14" spans="1:33" s="17" customFormat="1" ht="183.6" x14ac:dyDescent="0.2">
      <c r="A14" s="19">
        <v>174</v>
      </c>
      <c r="B14" s="21" t="s">
        <v>14</v>
      </c>
      <c r="C14" s="21" t="s">
        <v>271</v>
      </c>
      <c r="D14" s="20">
        <v>45280</v>
      </c>
      <c r="E14" s="22" t="s">
        <v>189</v>
      </c>
      <c r="F14" s="23" t="s">
        <v>274</v>
      </c>
      <c r="G14" s="24" t="s">
        <v>172</v>
      </c>
      <c r="H14" s="29" t="s">
        <v>211</v>
      </c>
      <c r="I14" s="19">
        <v>1</v>
      </c>
      <c r="J14" s="21" t="s">
        <v>16</v>
      </c>
      <c r="K14" s="25" t="s">
        <v>232</v>
      </c>
      <c r="L14" s="26">
        <v>1</v>
      </c>
      <c r="M14" s="27">
        <v>45313</v>
      </c>
      <c r="N14" s="27">
        <v>45644</v>
      </c>
      <c r="O14" s="25" t="s">
        <v>257</v>
      </c>
      <c r="P14" s="25" t="s">
        <v>258</v>
      </c>
      <c r="Q14" s="25" t="s">
        <v>256</v>
      </c>
      <c r="R14" s="47">
        <v>45412</v>
      </c>
      <c r="S14" s="48" t="s">
        <v>339</v>
      </c>
      <c r="T14" s="59">
        <v>0.5</v>
      </c>
      <c r="U14" s="49" t="s">
        <v>311</v>
      </c>
      <c r="V14" s="28" t="s">
        <v>300</v>
      </c>
      <c r="W14" s="47">
        <v>45535</v>
      </c>
      <c r="X14" s="48" t="s">
        <v>318</v>
      </c>
      <c r="Y14" s="28">
        <v>0.5</v>
      </c>
      <c r="Z14" s="51">
        <f t="shared" si="0"/>
        <v>0.5</v>
      </c>
      <c r="AA14" s="49" t="str">
        <f t="shared" si="1"/>
        <v>EN PROCESO</v>
      </c>
      <c r="AB14" s="48" t="s">
        <v>340</v>
      </c>
      <c r="AC14" s="28" t="s">
        <v>319</v>
      </c>
      <c r="AD14" s="50" t="str">
        <f t="shared" si="2"/>
        <v>PENDIENTE</v>
      </c>
      <c r="AE14" s="28"/>
      <c r="AF14" s="28"/>
      <c r="AG14" s="48"/>
    </row>
    <row r="15" spans="1:33" s="17" customFormat="1" ht="112.2" x14ac:dyDescent="0.2">
      <c r="A15" s="19">
        <v>178</v>
      </c>
      <c r="B15" s="21" t="s">
        <v>14</v>
      </c>
      <c r="C15" s="21" t="s">
        <v>271</v>
      </c>
      <c r="D15" s="20">
        <v>45280</v>
      </c>
      <c r="E15" s="22" t="s">
        <v>190</v>
      </c>
      <c r="F15" s="23" t="s">
        <v>275</v>
      </c>
      <c r="G15" s="24" t="s">
        <v>173</v>
      </c>
      <c r="H15" s="29" t="s">
        <v>212</v>
      </c>
      <c r="I15" s="19">
        <v>1</v>
      </c>
      <c r="J15" s="21" t="s">
        <v>16</v>
      </c>
      <c r="K15" s="25" t="s">
        <v>233</v>
      </c>
      <c r="L15" s="26">
        <v>1</v>
      </c>
      <c r="M15" s="27">
        <v>45323</v>
      </c>
      <c r="N15" s="27">
        <v>45644</v>
      </c>
      <c r="O15" s="25" t="s">
        <v>259</v>
      </c>
      <c r="P15" s="25" t="s">
        <v>57</v>
      </c>
      <c r="Q15" s="25" t="s">
        <v>38</v>
      </c>
      <c r="R15" s="47">
        <v>45412</v>
      </c>
      <c r="S15" s="56" t="s">
        <v>293</v>
      </c>
      <c r="T15" s="59">
        <v>0</v>
      </c>
      <c r="U15" s="49" t="s">
        <v>310</v>
      </c>
      <c r="V15" s="19" t="s">
        <v>292</v>
      </c>
      <c r="W15" s="47">
        <v>45535</v>
      </c>
      <c r="X15" s="48" t="s">
        <v>333</v>
      </c>
      <c r="Y15" s="45">
        <v>0</v>
      </c>
      <c r="Z15" s="51">
        <f t="shared" si="0"/>
        <v>0</v>
      </c>
      <c r="AA15" s="49" t="str">
        <f t="shared" si="1"/>
        <v>SIN INICIAR</v>
      </c>
      <c r="AB15" s="56" t="s">
        <v>354</v>
      </c>
      <c r="AC15" s="28" t="s">
        <v>292</v>
      </c>
      <c r="AD15" s="50" t="str">
        <f t="shared" si="2"/>
        <v>PENDIENTE</v>
      </c>
      <c r="AE15" s="28"/>
      <c r="AF15" s="28"/>
      <c r="AG15" s="48"/>
    </row>
    <row r="16" spans="1:33" ht="132.6" x14ac:dyDescent="0.25">
      <c r="A16" s="19">
        <v>179</v>
      </c>
      <c r="B16" s="21" t="s">
        <v>14</v>
      </c>
      <c r="C16" s="21" t="s">
        <v>271</v>
      </c>
      <c r="D16" s="20">
        <v>45280</v>
      </c>
      <c r="E16" s="22" t="s">
        <v>190</v>
      </c>
      <c r="F16" s="23" t="s">
        <v>275</v>
      </c>
      <c r="G16" s="24" t="s">
        <v>173</v>
      </c>
      <c r="H16" s="29" t="s">
        <v>213</v>
      </c>
      <c r="I16" s="19">
        <v>3</v>
      </c>
      <c r="J16" s="21" t="s">
        <v>16</v>
      </c>
      <c r="K16" s="25" t="s">
        <v>234</v>
      </c>
      <c r="L16" s="26">
        <v>1</v>
      </c>
      <c r="M16" s="27">
        <v>45323</v>
      </c>
      <c r="N16" s="27">
        <v>45644</v>
      </c>
      <c r="O16" s="25" t="s">
        <v>260</v>
      </c>
      <c r="P16" s="25" t="s">
        <v>250</v>
      </c>
      <c r="Q16" s="25" t="s">
        <v>52</v>
      </c>
      <c r="R16" s="47">
        <v>45412</v>
      </c>
      <c r="S16" s="55" t="s">
        <v>306</v>
      </c>
      <c r="T16" s="59">
        <v>0.33</v>
      </c>
      <c r="U16" s="49" t="s">
        <v>311</v>
      </c>
      <c r="V16" s="28" t="s">
        <v>168</v>
      </c>
      <c r="W16" s="47">
        <v>45535</v>
      </c>
      <c r="X16" s="23" t="s">
        <v>324</v>
      </c>
      <c r="Y16" s="21">
        <v>1</v>
      </c>
      <c r="Z16" s="51">
        <f t="shared" si="0"/>
        <v>0.33333333333333331</v>
      </c>
      <c r="AA16" s="49" t="str">
        <f>IF(Y16="","",IF(W16&lt;N16,IF(Z16=0%,"SIN INICIAR",IF(Z16&lt;100%,"EN PROCESO",IF(Z16=100%,"TERMINADA")))))</f>
        <v>EN PROCESO</v>
      </c>
      <c r="AB16" s="23" t="s">
        <v>358</v>
      </c>
      <c r="AC16" s="28" t="s">
        <v>300</v>
      </c>
      <c r="AD16" s="50" t="str">
        <f t="shared" si="2"/>
        <v>PENDIENTE</v>
      </c>
      <c r="AE16" s="15"/>
      <c r="AF16" s="15"/>
      <c r="AG16" s="16"/>
    </row>
    <row r="17" spans="1:33" s="17" customFormat="1" ht="132.6" x14ac:dyDescent="0.2">
      <c r="A17" s="19">
        <v>181</v>
      </c>
      <c r="B17" s="21" t="s">
        <v>14</v>
      </c>
      <c r="C17" s="21" t="s">
        <v>271</v>
      </c>
      <c r="D17" s="20">
        <v>45280</v>
      </c>
      <c r="E17" s="22" t="s">
        <v>191</v>
      </c>
      <c r="F17" s="23" t="s">
        <v>276</v>
      </c>
      <c r="G17" s="24" t="s">
        <v>174</v>
      </c>
      <c r="H17" s="29" t="s">
        <v>213</v>
      </c>
      <c r="I17" s="19">
        <v>3</v>
      </c>
      <c r="J17" s="21" t="s">
        <v>16</v>
      </c>
      <c r="K17" s="25" t="s">
        <v>234</v>
      </c>
      <c r="L17" s="26">
        <v>1</v>
      </c>
      <c r="M17" s="27">
        <v>45323</v>
      </c>
      <c r="N17" s="27">
        <v>45644</v>
      </c>
      <c r="O17" s="25" t="s">
        <v>260</v>
      </c>
      <c r="P17" s="25" t="s">
        <v>250</v>
      </c>
      <c r="Q17" s="25" t="s">
        <v>52</v>
      </c>
      <c r="R17" s="47">
        <v>45412</v>
      </c>
      <c r="S17" s="55" t="s">
        <v>306</v>
      </c>
      <c r="T17" s="59">
        <v>0.33</v>
      </c>
      <c r="U17" s="49" t="s">
        <v>311</v>
      </c>
      <c r="V17" s="28" t="s">
        <v>168</v>
      </c>
      <c r="W17" s="47">
        <v>45535</v>
      </c>
      <c r="X17" s="23" t="s">
        <v>324</v>
      </c>
      <c r="Y17" s="21">
        <v>1</v>
      </c>
      <c r="Z17" s="51">
        <f t="shared" si="0"/>
        <v>0.33333333333333331</v>
      </c>
      <c r="AA17" s="49" t="str">
        <f>IF(Y17="","",IF(W17&lt;N17,IF(Z17=0%,"SIN INICIAR",IF(Z17&lt;100%,"EN PROCESO",IF(Z17=100%,"TERMINADA")))))</f>
        <v>EN PROCESO</v>
      </c>
      <c r="AB17" s="23" t="s">
        <v>358</v>
      </c>
      <c r="AC17" s="28" t="s">
        <v>300</v>
      </c>
      <c r="AD17" s="50" t="str">
        <f t="shared" si="2"/>
        <v>PENDIENTE</v>
      </c>
      <c r="AE17" s="28"/>
      <c r="AF17" s="28"/>
      <c r="AG17" s="48"/>
    </row>
    <row r="18" spans="1:33" s="17" customFormat="1" ht="122.4" x14ac:dyDescent="0.2">
      <c r="A18" s="19">
        <v>182</v>
      </c>
      <c r="B18" s="21" t="s">
        <v>14</v>
      </c>
      <c r="C18" s="21" t="s">
        <v>271</v>
      </c>
      <c r="D18" s="20">
        <v>45280</v>
      </c>
      <c r="E18" s="22" t="s">
        <v>192</v>
      </c>
      <c r="F18" s="23" t="s">
        <v>277</v>
      </c>
      <c r="G18" s="24" t="s">
        <v>267</v>
      </c>
      <c r="H18" s="29" t="s">
        <v>268</v>
      </c>
      <c r="I18" s="19">
        <v>1</v>
      </c>
      <c r="J18" s="21" t="s">
        <v>16</v>
      </c>
      <c r="K18" s="25" t="s">
        <v>233</v>
      </c>
      <c r="L18" s="26">
        <v>1</v>
      </c>
      <c r="M18" s="27">
        <v>45323</v>
      </c>
      <c r="N18" s="27">
        <v>45644</v>
      </c>
      <c r="O18" s="25" t="s">
        <v>259</v>
      </c>
      <c r="P18" s="25" t="s">
        <v>57</v>
      </c>
      <c r="Q18" s="25" t="s">
        <v>38</v>
      </c>
      <c r="R18" s="47">
        <v>45412</v>
      </c>
      <c r="S18" s="56" t="s">
        <v>341</v>
      </c>
      <c r="T18" s="59">
        <v>0</v>
      </c>
      <c r="U18" s="49" t="s">
        <v>310</v>
      </c>
      <c r="V18" s="19" t="s">
        <v>292</v>
      </c>
      <c r="W18" s="47">
        <v>45535</v>
      </c>
      <c r="X18" s="23" t="s">
        <v>324</v>
      </c>
      <c r="Y18" s="45">
        <v>0</v>
      </c>
      <c r="Z18" s="51">
        <f t="shared" si="0"/>
        <v>0</v>
      </c>
      <c r="AA18" s="49" t="str">
        <f>IF(Y18="","",IF(W18&lt;&gt;N18,IF(Z18=0%,"SIN INICIAR",IF(Z18&gt;0%,"EN PROCESO",IF(Z18=100%,"TERMINAR")))))</f>
        <v>SIN INICIAR</v>
      </c>
      <c r="AB18" s="56" t="s">
        <v>355</v>
      </c>
      <c r="AC18" s="19" t="s">
        <v>292</v>
      </c>
      <c r="AD18" s="50" t="str">
        <f t="shared" si="2"/>
        <v>PENDIENTE</v>
      </c>
      <c r="AE18" s="28"/>
      <c r="AF18" s="28"/>
      <c r="AG18" s="48"/>
    </row>
    <row r="19" spans="1:33" s="17" customFormat="1" ht="91.8" x14ac:dyDescent="0.2">
      <c r="A19" s="19">
        <v>184</v>
      </c>
      <c r="B19" s="21" t="s">
        <v>14</v>
      </c>
      <c r="C19" s="21" t="s">
        <v>271</v>
      </c>
      <c r="D19" s="20">
        <v>45280</v>
      </c>
      <c r="E19" s="22" t="s">
        <v>193</v>
      </c>
      <c r="F19" s="23" t="s">
        <v>278</v>
      </c>
      <c r="G19" s="24" t="s">
        <v>175</v>
      </c>
      <c r="H19" s="29" t="s">
        <v>214</v>
      </c>
      <c r="I19" s="19">
        <v>1</v>
      </c>
      <c r="J19" s="21" t="s">
        <v>16</v>
      </c>
      <c r="K19" s="25" t="s">
        <v>235</v>
      </c>
      <c r="L19" s="26">
        <v>1</v>
      </c>
      <c r="M19" s="27">
        <v>45292</v>
      </c>
      <c r="N19" s="27">
        <v>45644</v>
      </c>
      <c r="O19" s="25" t="s">
        <v>129</v>
      </c>
      <c r="P19" s="25" t="s">
        <v>59</v>
      </c>
      <c r="Q19" s="25" t="s">
        <v>62</v>
      </c>
      <c r="R19" s="47">
        <v>45412</v>
      </c>
      <c r="S19" s="55" t="s">
        <v>305</v>
      </c>
      <c r="T19" s="59">
        <v>0</v>
      </c>
      <c r="U19" s="49" t="s">
        <v>310</v>
      </c>
      <c r="V19" s="28" t="s">
        <v>168</v>
      </c>
      <c r="W19" s="47">
        <v>45535</v>
      </c>
      <c r="X19" s="23" t="s">
        <v>322</v>
      </c>
      <c r="Y19" s="21">
        <v>0.1</v>
      </c>
      <c r="Z19" s="51">
        <f t="shared" si="0"/>
        <v>0.1</v>
      </c>
      <c r="AA19" s="49" t="str">
        <f>IF(Y19="","",IF(W19&lt;N19,IF(Z19=0%,"SIN INICIAR",IF(Z19&lt;100%,"EN PROCESO",IF(Z19=100%,"TERMINADA")))))</f>
        <v>EN PROCESO</v>
      </c>
      <c r="AB19" s="55" t="s">
        <v>320</v>
      </c>
      <c r="AC19" s="28" t="s">
        <v>292</v>
      </c>
      <c r="AD19" s="50" t="str">
        <f t="shared" si="2"/>
        <v>PENDIENTE</v>
      </c>
      <c r="AE19" s="28"/>
      <c r="AF19" s="28"/>
      <c r="AG19" s="48"/>
    </row>
    <row r="20" spans="1:33" s="17" customFormat="1" ht="81.599999999999994" x14ac:dyDescent="0.2">
      <c r="A20" s="19">
        <v>185</v>
      </c>
      <c r="B20" s="21" t="s">
        <v>14</v>
      </c>
      <c r="C20" s="21" t="s">
        <v>271</v>
      </c>
      <c r="D20" s="20">
        <v>45280</v>
      </c>
      <c r="E20" s="22" t="s">
        <v>193</v>
      </c>
      <c r="F20" s="23" t="s">
        <v>278</v>
      </c>
      <c r="G20" s="24" t="s">
        <v>175</v>
      </c>
      <c r="H20" s="29" t="s">
        <v>215</v>
      </c>
      <c r="I20" s="19">
        <v>1</v>
      </c>
      <c r="J20" s="21" t="s">
        <v>16</v>
      </c>
      <c r="K20" s="25" t="s">
        <v>236</v>
      </c>
      <c r="L20" s="26">
        <v>1</v>
      </c>
      <c r="M20" s="27">
        <v>45292</v>
      </c>
      <c r="N20" s="27">
        <v>45644</v>
      </c>
      <c r="O20" s="25" t="s">
        <v>129</v>
      </c>
      <c r="P20" s="25" t="s">
        <v>59</v>
      </c>
      <c r="Q20" s="25" t="s">
        <v>62</v>
      </c>
      <c r="R20" s="47">
        <v>45412</v>
      </c>
      <c r="S20" s="55" t="s">
        <v>304</v>
      </c>
      <c r="T20" s="59">
        <v>0</v>
      </c>
      <c r="U20" s="49" t="s">
        <v>310</v>
      </c>
      <c r="V20" s="28" t="s">
        <v>168</v>
      </c>
      <c r="W20" s="47">
        <v>45535</v>
      </c>
      <c r="X20" s="23" t="s">
        <v>323</v>
      </c>
      <c r="Y20" s="21">
        <v>0.1</v>
      </c>
      <c r="Z20" s="51">
        <f t="shared" si="0"/>
        <v>0.1</v>
      </c>
      <c r="AA20" s="49" t="str">
        <f>IF(Y20="","",IF(W20&lt;N20,IF(Z20=0%,"SIN INICIAR",IF(Z20&lt;100%,"EN PROCESO",IF(Z20=100%,"TERMINADA")))))</f>
        <v>EN PROCESO</v>
      </c>
      <c r="AB20" s="55" t="s">
        <v>321</v>
      </c>
      <c r="AC20" s="28" t="s">
        <v>292</v>
      </c>
      <c r="AD20" s="50" t="str">
        <f t="shared" si="2"/>
        <v>PENDIENTE</v>
      </c>
      <c r="AE20" s="28"/>
      <c r="AF20" s="28"/>
      <c r="AG20" s="48"/>
    </row>
    <row r="21" spans="1:33" s="17" customFormat="1" ht="142.80000000000001" x14ac:dyDescent="0.2">
      <c r="A21" s="19">
        <v>186</v>
      </c>
      <c r="B21" s="21" t="s">
        <v>14</v>
      </c>
      <c r="C21" s="21" t="s">
        <v>271</v>
      </c>
      <c r="D21" s="20">
        <v>45280</v>
      </c>
      <c r="E21" s="22" t="s">
        <v>194</v>
      </c>
      <c r="F21" s="23" t="s">
        <v>279</v>
      </c>
      <c r="G21" s="24" t="s">
        <v>176</v>
      </c>
      <c r="H21" s="29" t="s">
        <v>269</v>
      </c>
      <c r="I21" s="19">
        <v>1</v>
      </c>
      <c r="J21" s="21" t="s">
        <v>16</v>
      </c>
      <c r="K21" s="25" t="s">
        <v>237</v>
      </c>
      <c r="L21" s="26">
        <v>1</v>
      </c>
      <c r="M21" s="27">
        <v>45323</v>
      </c>
      <c r="N21" s="27">
        <v>45644</v>
      </c>
      <c r="O21" s="25" t="s">
        <v>259</v>
      </c>
      <c r="P21" s="25" t="s">
        <v>57</v>
      </c>
      <c r="Q21" s="25" t="s">
        <v>38</v>
      </c>
      <c r="R21" s="47">
        <v>45412</v>
      </c>
      <c r="S21" s="56" t="s">
        <v>297</v>
      </c>
      <c r="T21" s="59">
        <v>0</v>
      </c>
      <c r="U21" s="49" t="s">
        <v>310</v>
      </c>
      <c r="V21" s="19" t="s">
        <v>292</v>
      </c>
      <c r="W21" s="47">
        <v>45535</v>
      </c>
      <c r="X21" s="46" t="s">
        <v>325</v>
      </c>
      <c r="Y21" s="45">
        <v>0</v>
      </c>
      <c r="Z21" s="51">
        <f t="shared" si="0"/>
        <v>0</v>
      </c>
      <c r="AA21" s="49" t="str">
        <f t="shared" ref="AA21:AA28" si="3">IF(Y21="","",IF(W21&lt;&gt;N21,IF(Z21=0%,"SIN INICIAR",IF(Z21&gt;0%,"EN PROCESO",IF(Z21=100%,"TERMINAR")))))</f>
        <v>SIN INICIAR</v>
      </c>
      <c r="AB21" s="56" t="s">
        <v>342</v>
      </c>
      <c r="AC21" s="28" t="s">
        <v>292</v>
      </c>
      <c r="AD21" s="50" t="str">
        <f t="shared" si="2"/>
        <v>PENDIENTE</v>
      </c>
      <c r="AE21" s="28"/>
      <c r="AF21" s="28"/>
      <c r="AG21" s="48"/>
    </row>
    <row r="22" spans="1:33" s="17" customFormat="1" ht="107.25" customHeight="1" x14ac:dyDescent="0.2">
      <c r="A22" s="19">
        <v>187</v>
      </c>
      <c r="B22" s="21" t="s">
        <v>14</v>
      </c>
      <c r="C22" s="21" t="s">
        <v>271</v>
      </c>
      <c r="D22" s="20">
        <v>45280</v>
      </c>
      <c r="E22" s="22" t="s">
        <v>195</v>
      </c>
      <c r="F22" s="23" t="s">
        <v>280</v>
      </c>
      <c r="G22" s="24" t="s">
        <v>177</v>
      </c>
      <c r="H22" s="29" t="s">
        <v>216</v>
      </c>
      <c r="I22" s="19">
        <v>1</v>
      </c>
      <c r="J22" s="21" t="s">
        <v>16</v>
      </c>
      <c r="K22" s="25" t="s">
        <v>235</v>
      </c>
      <c r="L22" s="26">
        <v>1</v>
      </c>
      <c r="M22" s="27">
        <v>45323</v>
      </c>
      <c r="N22" s="27">
        <v>45644</v>
      </c>
      <c r="O22" s="25" t="s">
        <v>259</v>
      </c>
      <c r="P22" s="25" t="s">
        <v>57</v>
      </c>
      <c r="Q22" s="25" t="s">
        <v>38</v>
      </c>
      <c r="R22" s="47">
        <v>45412</v>
      </c>
      <c r="S22" s="56" t="s">
        <v>294</v>
      </c>
      <c r="T22" s="59">
        <v>0.3</v>
      </c>
      <c r="U22" s="49" t="s">
        <v>311</v>
      </c>
      <c r="V22" s="19" t="s">
        <v>292</v>
      </c>
      <c r="W22" s="47">
        <v>45535</v>
      </c>
      <c r="X22" s="46" t="s">
        <v>326</v>
      </c>
      <c r="Y22" s="21">
        <v>0.3</v>
      </c>
      <c r="Z22" s="51">
        <f t="shared" si="0"/>
        <v>0.3</v>
      </c>
      <c r="AA22" s="49" t="str">
        <f t="shared" si="3"/>
        <v>EN PROCESO</v>
      </c>
      <c r="AB22" s="56" t="s">
        <v>343</v>
      </c>
      <c r="AC22" s="28" t="s">
        <v>292</v>
      </c>
      <c r="AD22" s="50" t="str">
        <f t="shared" si="2"/>
        <v>PENDIENTE</v>
      </c>
      <c r="AE22" s="28"/>
      <c r="AF22" s="28"/>
      <c r="AG22" s="48"/>
    </row>
    <row r="23" spans="1:33" s="17" customFormat="1" ht="102" customHeight="1" x14ac:dyDescent="0.2">
      <c r="A23" s="19">
        <v>188</v>
      </c>
      <c r="B23" s="21" t="s">
        <v>14</v>
      </c>
      <c r="C23" s="21" t="s">
        <v>271</v>
      </c>
      <c r="D23" s="20">
        <v>45280</v>
      </c>
      <c r="E23" s="22" t="s">
        <v>196</v>
      </c>
      <c r="F23" s="23" t="s">
        <v>281</v>
      </c>
      <c r="G23" s="24" t="s">
        <v>178</v>
      </c>
      <c r="H23" s="29" t="s">
        <v>217</v>
      </c>
      <c r="I23" s="19">
        <v>1</v>
      </c>
      <c r="J23" s="21" t="s">
        <v>16</v>
      </c>
      <c r="K23" s="25" t="s">
        <v>238</v>
      </c>
      <c r="L23" s="26">
        <v>1</v>
      </c>
      <c r="M23" s="27">
        <v>45323</v>
      </c>
      <c r="N23" s="27">
        <v>45644</v>
      </c>
      <c r="O23" s="25" t="s">
        <v>259</v>
      </c>
      <c r="P23" s="25" t="s">
        <v>57</v>
      </c>
      <c r="Q23" s="25" t="s">
        <v>38</v>
      </c>
      <c r="R23" s="47">
        <v>45412</v>
      </c>
      <c r="S23" s="56" t="s">
        <v>295</v>
      </c>
      <c r="T23" s="59">
        <v>0.3</v>
      </c>
      <c r="U23" s="49" t="s">
        <v>311</v>
      </c>
      <c r="V23" s="19" t="s">
        <v>292</v>
      </c>
      <c r="W23" s="47">
        <v>45535</v>
      </c>
      <c r="X23" s="46" t="s">
        <v>327</v>
      </c>
      <c r="Y23" s="21">
        <v>0.3</v>
      </c>
      <c r="Z23" s="51">
        <f t="shared" si="0"/>
        <v>0.3</v>
      </c>
      <c r="AA23" s="49" t="str">
        <f t="shared" si="3"/>
        <v>EN PROCESO</v>
      </c>
      <c r="AB23" s="56" t="s">
        <v>344</v>
      </c>
      <c r="AC23" s="28" t="s">
        <v>292</v>
      </c>
      <c r="AD23" s="50" t="str">
        <f t="shared" si="2"/>
        <v>PENDIENTE</v>
      </c>
      <c r="AE23" s="28"/>
      <c r="AF23" s="28"/>
      <c r="AG23" s="48"/>
    </row>
    <row r="24" spans="1:33" s="17" customFormat="1" ht="159.75" customHeight="1" x14ac:dyDescent="0.2">
      <c r="A24" s="19">
        <v>189</v>
      </c>
      <c r="B24" s="21" t="s">
        <v>14</v>
      </c>
      <c r="C24" s="21" t="s">
        <v>271</v>
      </c>
      <c r="D24" s="20">
        <v>45280</v>
      </c>
      <c r="E24" s="22" t="s">
        <v>197</v>
      </c>
      <c r="F24" s="23" t="s">
        <v>282</v>
      </c>
      <c r="G24" s="24" t="s">
        <v>179</v>
      </c>
      <c r="H24" s="29" t="s">
        <v>218</v>
      </c>
      <c r="I24" s="19">
        <v>3</v>
      </c>
      <c r="J24" s="21" t="s">
        <v>16</v>
      </c>
      <c r="K24" s="25" t="s">
        <v>239</v>
      </c>
      <c r="L24" s="26">
        <v>1</v>
      </c>
      <c r="M24" s="27">
        <v>45323</v>
      </c>
      <c r="N24" s="27">
        <v>45644</v>
      </c>
      <c r="O24" s="25" t="s">
        <v>259</v>
      </c>
      <c r="P24" s="25" t="s">
        <v>57</v>
      </c>
      <c r="Q24" s="25" t="s">
        <v>38</v>
      </c>
      <c r="R24" s="47">
        <v>45412</v>
      </c>
      <c r="S24" s="56" t="s">
        <v>296</v>
      </c>
      <c r="T24" s="59">
        <v>0.1</v>
      </c>
      <c r="U24" s="49" t="s">
        <v>311</v>
      </c>
      <c r="V24" s="19" t="s">
        <v>292</v>
      </c>
      <c r="W24" s="47">
        <v>45535</v>
      </c>
      <c r="X24" s="46" t="s">
        <v>328</v>
      </c>
      <c r="Y24" s="21">
        <v>1</v>
      </c>
      <c r="Z24" s="51">
        <f t="shared" si="0"/>
        <v>0.33333333333333331</v>
      </c>
      <c r="AA24" s="49" t="str">
        <f t="shared" si="3"/>
        <v>EN PROCESO</v>
      </c>
      <c r="AB24" s="56" t="s">
        <v>360</v>
      </c>
      <c r="AC24" s="28" t="s">
        <v>292</v>
      </c>
      <c r="AD24" s="50" t="str">
        <f t="shared" si="2"/>
        <v>PENDIENTE</v>
      </c>
      <c r="AE24" s="28"/>
      <c r="AF24" s="28"/>
      <c r="AG24" s="48"/>
    </row>
    <row r="25" spans="1:33" s="17" customFormat="1" ht="102" x14ac:dyDescent="0.2">
      <c r="A25" s="19">
        <v>190</v>
      </c>
      <c r="B25" s="21" t="s">
        <v>14</v>
      </c>
      <c r="C25" s="21" t="s">
        <v>271</v>
      </c>
      <c r="D25" s="20">
        <v>45280</v>
      </c>
      <c r="E25" s="22" t="s">
        <v>198</v>
      </c>
      <c r="F25" s="23" t="s">
        <v>283</v>
      </c>
      <c r="G25" s="24" t="s">
        <v>180</v>
      </c>
      <c r="H25" s="29" t="s">
        <v>219</v>
      </c>
      <c r="I25" s="19">
        <v>2</v>
      </c>
      <c r="J25" s="21" t="s">
        <v>16</v>
      </c>
      <c r="K25" s="25" t="s">
        <v>240</v>
      </c>
      <c r="L25" s="26">
        <v>1</v>
      </c>
      <c r="M25" s="27">
        <v>45323</v>
      </c>
      <c r="N25" s="27">
        <v>45644</v>
      </c>
      <c r="O25" s="25" t="s">
        <v>259</v>
      </c>
      <c r="P25" s="25" t="s">
        <v>57</v>
      </c>
      <c r="Q25" s="25" t="s">
        <v>38</v>
      </c>
      <c r="R25" s="47">
        <v>45412</v>
      </c>
      <c r="S25" s="56" t="s">
        <v>307</v>
      </c>
      <c r="T25" s="59">
        <v>0</v>
      </c>
      <c r="U25" s="49" t="s">
        <v>310</v>
      </c>
      <c r="V25" s="19" t="s">
        <v>292</v>
      </c>
      <c r="W25" s="47">
        <v>45535</v>
      </c>
      <c r="X25" s="23" t="s">
        <v>324</v>
      </c>
      <c r="Y25" s="21">
        <v>0</v>
      </c>
      <c r="Z25" s="51">
        <f t="shared" si="0"/>
        <v>0</v>
      </c>
      <c r="AA25" s="49" t="str">
        <f t="shared" si="3"/>
        <v>SIN INICIAR</v>
      </c>
      <c r="AB25" s="56" t="s">
        <v>329</v>
      </c>
      <c r="AC25" s="28" t="s">
        <v>292</v>
      </c>
      <c r="AD25" s="50" t="str">
        <f t="shared" si="2"/>
        <v>PENDIENTE</v>
      </c>
      <c r="AE25" s="28"/>
      <c r="AF25" s="28"/>
      <c r="AG25" s="48"/>
    </row>
    <row r="26" spans="1:33" s="17" customFormat="1" ht="122.4" x14ac:dyDescent="0.2">
      <c r="A26" s="19">
        <v>191</v>
      </c>
      <c r="B26" s="21" t="s">
        <v>14</v>
      </c>
      <c r="C26" s="21" t="s">
        <v>271</v>
      </c>
      <c r="D26" s="20">
        <v>45280</v>
      </c>
      <c r="E26" s="22" t="s">
        <v>199</v>
      </c>
      <c r="F26" s="23" t="s">
        <v>284</v>
      </c>
      <c r="G26" s="24" t="s">
        <v>181</v>
      </c>
      <c r="H26" s="29" t="s">
        <v>220</v>
      </c>
      <c r="I26" s="19">
        <v>2</v>
      </c>
      <c r="J26" s="21" t="s">
        <v>16</v>
      </c>
      <c r="K26" s="25" t="s">
        <v>241</v>
      </c>
      <c r="L26" s="26">
        <v>1</v>
      </c>
      <c r="M26" s="27">
        <v>45313</v>
      </c>
      <c r="N26" s="27">
        <v>45644</v>
      </c>
      <c r="O26" s="25" t="s">
        <v>254</v>
      </c>
      <c r="P26" s="25" t="s">
        <v>97</v>
      </c>
      <c r="Q26" s="25" t="s">
        <v>46</v>
      </c>
      <c r="R26" s="47">
        <v>45412</v>
      </c>
      <c r="S26" s="48" t="s">
        <v>345</v>
      </c>
      <c r="T26" s="59">
        <v>0</v>
      </c>
      <c r="U26" s="49" t="s">
        <v>310</v>
      </c>
      <c r="V26" s="28" t="s">
        <v>300</v>
      </c>
      <c r="W26" s="47">
        <v>45535</v>
      </c>
      <c r="X26" s="64" t="s">
        <v>312</v>
      </c>
      <c r="Y26" s="28">
        <v>0</v>
      </c>
      <c r="Z26" s="51">
        <f t="shared" si="0"/>
        <v>0</v>
      </c>
      <c r="AA26" s="49" t="str">
        <f t="shared" si="3"/>
        <v>SIN INICIAR</v>
      </c>
      <c r="AB26" s="48" t="s">
        <v>356</v>
      </c>
      <c r="AC26" s="28" t="s">
        <v>298</v>
      </c>
      <c r="AD26" s="50" t="str">
        <f t="shared" si="2"/>
        <v>PENDIENTE</v>
      </c>
      <c r="AE26" s="28"/>
      <c r="AF26" s="28"/>
      <c r="AG26" s="48"/>
    </row>
    <row r="27" spans="1:33" s="17" customFormat="1" ht="142.80000000000001" x14ac:dyDescent="0.2">
      <c r="A27" s="19">
        <v>192</v>
      </c>
      <c r="B27" s="21" t="s">
        <v>14</v>
      </c>
      <c r="C27" s="21" t="s">
        <v>271</v>
      </c>
      <c r="D27" s="20">
        <v>45280</v>
      </c>
      <c r="E27" s="22" t="s">
        <v>199</v>
      </c>
      <c r="F27" s="23" t="s">
        <v>284</v>
      </c>
      <c r="G27" s="24" t="s">
        <v>181</v>
      </c>
      <c r="H27" s="29" t="s">
        <v>221</v>
      </c>
      <c r="I27" s="19">
        <v>1</v>
      </c>
      <c r="J27" s="21" t="s">
        <v>16</v>
      </c>
      <c r="K27" s="25" t="s">
        <v>242</v>
      </c>
      <c r="L27" s="26">
        <v>1</v>
      </c>
      <c r="M27" s="27">
        <v>45313</v>
      </c>
      <c r="N27" s="27">
        <v>45644</v>
      </c>
      <c r="O27" s="25" t="s">
        <v>254</v>
      </c>
      <c r="P27" s="25" t="s">
        <v>97</v>
      </c>
      <c r="Q27" s="25" t="s">
        <v>46</v>
      </c>
      <c r="R27" s="47">
        <v>45412</v>
      </c>
      <c r="S27" s="48" t="s">
        <v>346</v>
      </c>
      <c r="T27" s="59">
        <v>0.5</v>
      </c>
      <c r="U27" s="49" t="s">
        <v>311</v>
      </c>
      <c r="V27" s="28" t="s">
        <v>300</v>
      </c>
      <c r="W27" s="47">
        <v>45535</v>
      </c>
      <c r="X27" s="48" t="s">
        <v>313</v>
      </c>
      <c r="Y27" s="28">
        <v>0.5</v>
      </c>
      <c r="Z27" s="51">
        <f t="shared" si="0"/>
        <v>0.5</v>
      </c>
      <c r="AA27" s="49" t="str">
        <f t="shared" si="3"/>
        <v>EN PROCESO</v>
      </c>
      <c r="AB27" s="65" t="s">
        <v>357</v>
      </c>
      <c r="AC27" s="28" t="s">
        <v>298</v>
      </c>
      <c r="AD27" s="50" t="str">
        <f t="shared" si="2"/>
        <v>PENDIENTE</v>
      </c>
      <c r="AE27" s="28"/>
      <c r="AF27" s="28"/>
      <c r="AG27" s="48"/>
    </row>
    <row r="28" spans="1:33" s="17" customFormat="1" ht="124.2" customHeight="1" x14ac:dyDescent="0.2">
      <c r="A28" s="19">
        <v>193</v>
      </c>
      <c r="B28" s="21" t="s">
        <v>14</v>
      </c>
      <c r="C28" s="21" t="s">
        <v>271</v>
      </c>
      <c r="D28" s="20">
        <v>45280</v>
      </c>
      <c r="E28" s="22" t="s">
        <v>199</v>
      </c>
      <c r="F28" s="23" t="s">
        <v>284</v>
      </c>
      <c r="G28" s="24" t="s">
        <v>181</v>
      </c>
      <c r="H28" s="29" t="s">
        <v>222</v>
      </c>
      <c r="I28" s="19">
        <v>1</v>
      </c>
      <c r="J28" s="21" t="s">
        <v>16</v>
      </c>
      <c r="K28" s="25" t="s">
        <v>243</v>
      </c>
      <c r="L28" s="26">
        <v>1</v>
      </c>
      <c r="M28" s="27">
        <v>45313</v>
      </c>
      <c r="N28" s="27">
        <v>45644</v>
      </c>
      <c r="O28" s="25" t="s">
        <v>262</v>
      </c>
      <c r="P28" s="25" t="s">
        <v>25</v>
      </c>
      <c r="Q28" s="25" t="s">
        <v>62</v>
      </c>
      <c r="R28" s="47">
        <v>45412</v>
      </c>
      <c r="S28" s="53" t="s">
        <v>299</v>
      </c>
      <c r="T28" s="59">
        <v>0</v>
      </c>
      <c r="U28" s="49" t="s">
        <v>310</v>
      </c>
      <c r="V28" s="28" t="s">
        <v>298</v>
      </c>
      <c r="W28" s="47">
        <v>45535</v>
      </c>
      <c r="X28" s="23" t="s">
        <v>324</v>
      </c>
      <c r="Y28" s="28">
        <v>0</v>
      </c>
      <c r="Z28" s="51">
        <f t="shared" si="0"/>
        <v>0</v>
      </c>
      <c r="AA28" s="49" t="str">
        <f t="shared" si="3"/>
        <v>SIN INICIAR</v>
      </c>
      <c r="AB28" s="53" t="s">
        <v>363</v>
      </c>
      <c r="AC28" s="28" t="s">
        <v>298</v>
      </c>
      <c r="AD28" s="50" t="str">
        <f t="shared" si="2"/>
        <v>PENDIENTE</v>
      </c>
      <c r="AE28" s="28"/>
      <c r="AF28" s="28"/>
      <c r="AG28" s="48"/>
    </row>
    <row r="29" spans="1:33" s="17" customFormat="1" ht="132.6" x14ac:dyDescent="0.2">
      <c r="A29" s="19">
        <v>194</v>
      </c>
      <c r="B29" s="21" t="s">
        <v>14</v>
      </c>
      <c r="C29" s="21" t="s">
        <v>271</v>
      </c>
      <c r="D29" s="20">
        <v>45280</v>
      </c>
      <c r="E29" s="22" t="s">
        <v>200</v>
      </c>
      <c r="F29" s="23" t="s">
        <v>285</v>
      </c>
      <c r="G29" s="24" t="s">
        <v>182</v>
      </c>
      <c r="H29" s="29" t="s">
        <v>223</v>
      </c>
      <c r="I29" s="19">
        <v>1</v>
      </c>
      <c r="J29" s="21" t="s">
        <v>16</v>
      </c>
      <c r="K29" s="25" t="s">
        <v>244</v>
      </c>
      <c r="L29" s="26">
        <v>1</v>
      </c>
      <c r="M29" s="27">
        <v>45337</v>
      </c>
      <c r="N29" s="27">
        <v>45644</v>
      </c>
      <c r="O29" s="25" t="s">
        <v>260</v>
      </c>
      <c r="P29" s="25" t="s">
        <v>250</v>
      </c>
      <c r="Q29" s="25" t="s">
        <v>52</v>
      </c>
      <c r="R29" s="47">
        <v>45412</v>
      </c>
      <c r="S29" s="55" t="s">
        <v>347</v>
      </c>
      <c r="T29" s="59">
        <v>0.5</v>
      </c>
      <c r="U29" s="49" t="s">
        <v>311</v>
      </c>
      <c r="V29" s="28" t="s">
        <v>168</v>
      </c>
      <c r="W29" s="47">
        <v>45535</v>
      </c>
      <c r="X29" s="23" t="s">
        <v>324</v>
      </c>
      <c r="Y29" s="21">
        <v>0.5</v>
      </c>
      <c r="Z29" s="51">
        <f t="shared" si="0"/>
        <v>0.5</v>
      </c>
      <c r="AA29" s="49" t="str">
        <f>IF(Y29="","",IF(W29&lt;N29,IF(Z29=0%,"SIN INICIAR",IF(Z29&lt;100%,"EN PROCESO",IF(Z29=100%,"TERMINADA")))))</f>
        <v>EN PROCESO</v>
      </c>
      <c r="AB29" s="23" t="s">
        <v>358</v>
      </c>
      <c r="AC29" s="28" t="s">
        <v>300</v>
      </c>
      <c r="AD29" s="50" t="str">
        <f t="shared" si="2"/>
        <v>PENDIENTE</v>
      </c>
      <c r="AE29" s="28"/>
      <c r="AF29" s="28"/>
      <c r="AG29" s="48"/>
    </row>
    <row r="30" spans="1:33" s="17" customFormat="1" ht="132.6" x14ac:dyDescent="0.2">
      <c r="A30" s="19">
        <v>195</v>
      </c>
      <c r="B30" s="21" t="s">
        <v>14</v>
      </c>
      <c r="C30" s="21" t="s">
        <v>271</v>
      </c>
      <c r="D30" s="20">
        <v>45280</v>
      </c>
      <c r="E30" s="22" t="s">
        <v>201</v>
      </c>
      <c r="F30" s="23" t="s">
        <v>286</v>
      </c>
      <c r="G30" s="24" t="s">
        <v>182</v>
      </c>
      <c r="H30" s="29" t="s">
        <v>223</v>
      </c>
      <c r="I30" s="19">
        <v>1</v>
      </c>
      <c r="J30" s="21" t="s">
        <v>16</v>
      </c>
      <c r="K30" s="25" t="s">
        <v>244</v>
      </c>
      <c r="L30" s="26">
        <v>1</v>
      </c>
      <c r="M30" s="27">
        <v>45337</v>
      </c>
      <c r="N30" s="27">
        <v>45644</v>
      </c>
      <c r="O30" s="25" t="s">
        <v>260</v>
      </c>
      <c r="P30" s="25" t="s">
        <v>250</v>
      </c>
      <c r="Q30" s="25" t="s">
        <v>52</v>
      </c>
      <c r="R30" s="47">
        <v>45412</v>
      </c>
      <c r="S30" s="55" t="s">
        <v>347</v>
      </c>
      <c r="T30" s="59">
        <v>0.5</v>
      </c>
      <c r="U30" s="49" t="s">
        <v>311</v>
      </c>
      <c r="V30" s="28" t="s">
        <v>168</v>
      </c>
      <c r="W30" s="47">
        <v>45535</v>
      </c>
      <c r="X30" s="23" t="s">
        <v>324</v>
      </c>
      <c r="Y30" s="21">
        <v>0.5</v>
      </c>
      <c r="Z30" s="51">
        <f t="shared" si="0"/>
        <v>0.5</v>
      </c>
      <c r="AA30" s="49" t="str">
        <f>IF(Y30="","",IF(W30&lt;N30,IF(Z30=0%,"SIN INICIAR",IF(Z30&lt;100%,"EN PROCESO",IF(Z30=100%,"TERMINADA")))))</f>
        <v>EN PROCESO</v>
      </c>
      <c r="AB30" s="23" t="s">
        <v>358</v>
      </c>
      <c r="AC30" s="28" t="s">
        <v>300</v>
      </c>
      <c r="AD30" s="50" t="str">
        <f t="shared" si="2"/>
        <v>PENDIENTE</v>
      </c>
      <c r="AE30" s="28"/>
      <c r="AF30" s="28"/>
      <c r="AG30" s="48"/>
    </row>
    <row r="31" spans="1:33" s="17" customFormat="1" ht="132.6" x14ac:dyDescent="0.2">
      <c r="A31" s="19">
        <v>196</v>
      </c>
      <c r="B31" s="21" t="s">
        <v>14</v>
      </c>
      <c r="C31" s="21" t="s">
        <v>271</v>
      </c>
      <c r="D31" s="20">
        <v>45280</v>
      </c>
      <c r="E31" s="22" t="s">
        <v>202</v>
      </c>
      <c r="F31" s="23" t="s">
        <v>287</v>
      </c>
      <c r="G31" s="24" t="s">
        <v>182</v>
      </c>
      <c r="H31" s="29" t="s">
        <v>223</v>
      </c>
      <c r="I31" s="19">
        <v>1</v>
      </c>
      <c r="J31" s="21" t="s">
        <v>16</v>
      </c>
      <c r="K31" s="25" t="s">
        <v>244</v>
      </c>
      <c r="L31" s="26">
        <v>1</v>
      </c>
      <c r="M31" s="27">
        <v>45337</v>
      </c>
      <c r="N31" s="27">
        <v>45644</v>
      </c>
      <c r="O31" s="25" t="s">
        <v>260</v>
      </c>
      <c r="P31" s="25" t="s">
        <v>250</v>
      </c>
      <c r="Q31" s="25" t="s">
        <v>52</v>
      </c>
      <c r="R31" s="47">
        <v>45412</v>
      </c>
      <c r="S31" s="55" t="s">
        <v>347</v>
      </c>
      <c r="T31" s="59">
        <v>0.5</v>
      </c>
      <c r="U31" s="49" t="s">
        <v>311</v>
      </c>
      <c r="V31" s="28" t="s">
        <v>168</v>
      </c>
      <c r="W31" s="47">
        <v>45535</v>
      </c>
      <c r="X31" s="23" t="s">
        <v>324</v>
      </c>
      <c r="Y31" s="21">
        <v>0.5</v>
      </c>
      <c r="Z31" s="51">
        <f t="shared" si="0"/>
        <v>0.5</v>
      </c>
      <c r="AA31" s="49" t="str">
        <f>IF(Y31="","",IF(W31&lt;N31,IF(Z31=0%,"SIN INICIAR",IF(Z31&lt;100%,"EN PROCESO",IF(Z31=100%,"TERMINADA")))))</f>
        <v>EN PROCESO</v>
      </c>
      <c r="AB31" s="23" t="s">
        <v>358</v>
      </c>
      <c r="AC31" s="28" t="s">
        <v>300</v>
      </c>
      <c r="AD31" s="50" t="str">
        <f t="shared" si="2"/>
        <v>PENDIENTE</v>
      </c>
      <c r="AE31" s="28"/>
      <c r="AF31" s="28"/>
      <c r="AG31" s="48"/>
    </row>
    <row r="32" spans="1:33" s="17" customFormat="1" ht="142.80000000000001" x14ac:dyDescent="0.2">
      <c r="A32" s="19">
        <v>197</v>
      </c>
      <c r="B32" s="21" t="s">
        <v>14</v>
      </c>
      <c r="C32" s="21" t="s">
        <v>271</v>
      </c>
      <c r="D32" s="20">
        <v>45280</v>
      </c>
      <c r="E32" s="22" t="s">
        <v>203</v>
      </c>
      <c r="F32" s="23" t="s">
        <v>288</v>
      </c>
      <c r="G32" s="24" t="s">
        <v>183</v>
      </c>
      <c r="H32" s="29" t="s">
        <v>224</v>
      </c>
      <c r="I32" s="19">
        <v>1</v>
      </c>
      <c r="J32" s="21" t="s">
        <v>16</v>
      </c>
      <c r="K32" s="25" t="s">
        <v>245</v>
      </c>
      <c r="L32" s="26">
        <v>1</v>
      </c>
      <c r="M32" s="27">
        <v>45313</v>
      </c>
      <c r="N32" s="27">
        <v>45644</v>
      </c>
      <c r="O32" s="25" t="s">
        <v>252</v>
      </c>
      <c r="P32" s="25" t="s">
        <v>251</v>
      </c>
      <c r="Q32" s="25" t="s">
        <v>62</v>
      </c>
      <c r="R32" s="47">
        <v>45412</v>
      </c>
      <c r="S32" s="55" t="s">
        <v>303</v>
      </c>
      <c r="T32" s="59">
        <v>0</v>
      </c>
      <c r="U32" s="49" t="s">
        <v>310</v>
      </c>
      <c r="V32" s="28" t="s">
        <v>168</v>
      </c>
      <c r="W32" s="47">
        <v>45535</v>
      </c>
      <c r="X32" s="23" t="s">
        <v>330</v>
      </c>
      <c r="Y32" s="21">
        <v>1</v>
      </c>
      <c r="Z32" s="51">
        <f t="shared" si="0"/>
        <v>1</v>
      </c>
      <c r="AA32" s="49" t="str">
        <f>IF(Y32="","",IF(W32&lt;N32,IF(Z32=0%,"SIN INICIAR",IF(Z32&lt;100%,"EN PROCESO",IF(Z32=100%,"TERMINADA")))))</f>
        <v>TERMINADA</v>
      </c>
      <c r="AB32" s="48" t="s">
        <v>348</v>
      </c>
      <c r="AC32" s="28" t="s">
        <v>292</v>
      </c>
      <c r="AD32" s="50" t="str">
        <f t="shared" si="2"/>
        <v>CUMPLIDA</v>
      </c>
      <c r="AE32" s="28" t="s">
        <v>353</v>
      </c>
      <c r="AF32" s="28"/>
      <c r="AG32" s="48"/>
    </row>
    <row r="33" spans="1:33" s="17" customFormat="1" ht="142.80000000000001" x14ac:dyDescent="0.2">
      <c r="A33" s="19">
        <v>200</v>
      </c>
      <c r="B33" s="21" t="s">
        <v>14</v>
      </c>
      <c r="C33" s="21" t="s">
        <v>271</v>
      </c>
      <c r="D33" s="20">
        <v>45280</v>
      </c>
      <c r="E33" s="22" t="s">
        <v>204</v>
      </c>
      <c r="F33" s="23" t="s">
        <v>289</v>
      </c>
      <c r="G33" s="24" t="s">
        <v>302</v>
      </c>
      <c r="H33" s="29" t="s">
        <v>270</v>
      </c>
      <c r="I33" s="19">
        <v>1</v>
      </c>
      <c r="J33" s="21" t="s">
        <v>16</v>
      </c>
      <c r="K33" s="25" t="s">
        <v>246</v>
      </c>
      <c r="L33" s="26">
        <v>1</v>
      </c>
      <c r="M33" s="27">
        <v>45313</v>
      </c>
      <c r="N33" s="27">
        <v>45644</v>
      </c>
      <c r="O33" s="25" t="s">
        <v>260</v>
      </c>
      <c r="P33" s="25" t="s">
        <v>250</v>
      </c>
      <c r="Q33" s="25" t="s">
        <v>52</v>
      </c>
      <c r="R33" s="47">
        <v>45412</v>
      </c>
      <c r="S33" s="55" t="s">
        <v>349</v>
      </c>
      <c r="T33" s="59">
        <v>0.7</v>
      </c>
      <c r="U33" s="49" t="s">
        <v>311</v>
      </c>
      <c r="V33" s="28" t="s">
        <v>168</v>
      </c>
      <c r="W33" s="47">
        <v>45535</v>
      </c>
      <c r="X33" s="23" t="s">
        <v>324</v>
      </c>
      <c r="Y33" s="21">
        <v>0.7</v>
      </c>
      <c r="Z33" s="51">
        <f t="shared" si="0"/>
        <v>0.7</v>
      </c>
      <c r="AA33" s="49" t="str">
        <f>IF(Y33="","",IF(W33&lt;N33,IF(Z33=0%,"SIN INICIAR",IF(Z33&lt;100%,"EN PROCESO",IF(Z33=100%,"TERMINADA")))))</f>
        <v>EN PROCESO</v>
      </c>
      <c r="AB33" s="23" t="s">
        <v>358</v>
      </c>
      <c r="AC33" s="28" t="s">
        <v>300</v>
      </c>
      <c r="AD33" s="50" t="str">
        <f t="shared" si="2"/>
        <v>PENDIENTE</v>
      </c>
      <c r="AE33" s="28"/>
      <c r="AF33" s="28"/>
      <c r="AG33" s="48"/>
    </row>
    <row r="34" spans="1:33" s="17" customFormat="1" ht="193.8" x14ac:dyDescent="0.2">
      <c r="A34" s="19">
        <v>202</v>
      </c>
      <c r="B34" s="21" t="s">
        <v>14</v>
      </c>
      <c r="C34" s="21" t="s">
        <v>271</v>
      </c>
      <c r="D34" s="20">
        <v>45280</v>
      </c>
      <c r="E34" s="22" t="s">
        <v>204</v>
      </c>
      <c r="F34" s="23" t="s">
        <v>289</v>
      </c>
      <c r="G34" s="24" t="s">
        <v>184</v>
      </c>
      <c r="H34" s="29" t="s">
        <v>225</v>
      </c>
      <c r="I34" s="19">
        <v>1</v>
      </c>
      <c r="J34" s="21" t="s">
        <v>16</v>
      </c>
      <c r="K34" s="25" t="s">
        <v>247</v>
      </c>
      <c r="L34" s="26">
        <v>1</v>
      </c>
      <c r="M34" s="27">
        <v>45313</v>
      </c>
      <c r="N34" s="27">
        <v>45644</v>
      </c>
      <c r="O34" s="25" t="s">
        <v>261</v>
      </c>
      <c r="P34" s="25" t="s">
        <v>56</v>
      </c>
      <c r="Q34" s="25" t="s">
        <v>48</v>
      </c>
      <c r="R34" s="47">
        <v>45412</v>
      </c>
      <c r="S34" s="54" t="s">
        <v>308</v>
      </c>
      <c r="T34" s="59">
        <v>0.5</v>
      </c>
      <c r="U34" s="49" t="s">
        <v>311</v>
      </c>
      <c r="V34" s="28" t="s">
        <v>298</v>
      </c>
      <c r="W34" s="47">
        <v>45535</v>
      </c>
      <c r="X34" s="48" t="s">
        <v>332</v>
      </c>
      <c r="Y34" s="28">
        <v>1</v>
      </c>
      <c r="Z34" s="51">
        <f t="shared" si="0"/>
        <v>1</v>
      </c>
      <c r="AA34" s="49" t="str">
        <f>IF(Y34="","",IF(W34&lt;=N34,IF(Z34=0%,"SIN INICIAR",IF(Z34&lt;0%,"EN PROCESO",IF(Z34=100%,"TERMINADA")))))</f>
        <v>TERMINADA</v>
      </c>
      <c r="AB34" s="23" t="s">
        <v>350</v>
      </c>
      <c r="AC34" s="28" t="s">
        <v>300</v>
      </c>
      <c r="AD34" s="50" t="str">
        <f t="shared" si="2"/>
        <v>CUMPLIDA</v>
      </c>
      <c r="AE34" s="28" t="s">
        <v>353</v>
      </c>
      <c r="AF34" s="28"/>
      <c r="AG34" s="48"/>
    </row>
    <row r="35" spans="1:33" s="17" customFormat="1" ht="71.400000000000006" x14ac:dyDescent="0.2">
      <c r="A35" s="19">
        <v>203</v>
      </c>
      <c r="B35" s="21" t="s">
        <v>14</v>
      </c>
      <c r="C35" s="21" t="s">
        <v>271</v>
      </c>
      <c r="D35" s="20">
        <v>45280</v>
      </c>
      <c r="E35" s="22" t="s">
        <v>205</v>
      </c>
      <c r="F35" s="23" t="s">
        <v>290</v>
      </c>
      <c r="G35" s="24" t="s">
        <v>185</v>
      </c>
      <c r="H35" s="29" t="s">
        <v>226</v>
      </c>
      <c r="I35" s="19">
        <v>1</v>
      </c>
      <c r="J35" s="21" t="s">
        <v>16</v>
      </c>
      <c r="K35" s="25" t="s">
        <v>232</v>
      </c>
      <c r="L35" s="26">
        <v>1</v>
      </c>
      <c r="M35" s="27">
        <v>45313</v>
      </c>
      <c r="N35" s="27">
        <v>45644</v>
      </c>
      <c r="O35" s="25" t="s">
        <v>263</v>
      </c>
      <c r="P35" s="25" t="s">
        <v>264</v>
      </c>
      <c r="Q35" s="25" t="s">
        <v>256</v>
      </c>
      <c r="R35" s="47">
        <v>45412</v>
      </c>
      <c r="S35" s="48" t="s">
        <v>351</v>
      </c>
      <c r="T35" s="59">
        <v>0</v>
      </c>
      <c r="U35" s="49" t="s">
        <v>310</v>
      </c>
      <c r="V35" s="28" t="s">
        <v>300</v>
      </c>
      <c r="W35" s="47">
        <v>45535</v>
      </c>
      <c r="X35" s="23" t="s">
        <v>324</v>
      </c>
      <c r="Y35" s="28">
        <v>0</v>
      </c>
      <c r="Z35" s="51">
        <f t="shared" si="0"/>
        <v>0</v>
      </c>
      <c r="AA35" s="49" t="str">
        <f>IF(Y35="","",IF(W35&lt;&gt;N35,IF(Z35=0%,"SIN INICIAR",IF(Z35&gt;0%,"EN PROCESO",IF(Z35=100%,"TERMINAR")))))</f>
        <v>SIN INICIAR</v>
      </c>
      <c r="AB35" s="48" t="s">
        <v>352</v>
      </c>
      <c r="AC35" s="28" t="s">
        <v>331</v>
      </c>
      <c r="AD35" s="50" t="str">
        <f t="shared" si="2"/>
        <v>PENDIENTE</v>
      </c>
      <c r="AE35" s="28"/>
      <c r="AF35" s="28"/>
      <c r="AG35" s="48"/>
    </row>
    <row r="36" spans="1:33" s="17" customFormat="1" ht="153" x14ac:dyDescent="0.2">
      <c r="A36" s="19">
        <v>204</v>
      </c>
      <c r="B36" s="21" t="s">
        <v>14</v>
      </c>
      <c r="C36" s="21" t="s">
        <v>271</v>
      </c>
      <c r="D36" s="20">
        <v>45280</v>
      </c>
      <c r="E36" s="22" t="s">
        <v>206</v>
      </c>
      <c r="F36" s="23" t="s">
        <v>291</v>
      </c>
      <c r="G36" s="24" t="s">
        <v>186</v>
      </c>
      <c r="H36" s="29" t="s">
        <v>227</v>
      </c>
      <c r="I36" s="19">
        <v>2</v>
      </c>
      <c r="J36" s="21" t="s">
        <v>16</v>
      </c>
      <c r="K36" s="25" t="s">
        <v>248</v>
      </c>
      <c r="L36" s="26">
        <v>1</v>
      </c>
      <c r="M36" s="27">
        <v>45370</v>
      </c>
      <c r="N36" s="27">
        <v>45644</v>
      </c>
      <c r="O36" s="25" t="s">
        <v>266</v>
      </c>
      <c r="P36" s="25" t="s">
        <v>265</v>
      </c>
      <c r="Q36" s="25" t="s">
        <v>52</v>
      </c>
      <c r="R36" s="47">
        <v>45412</v>
      </c>
      <c r="S36" s="55" t="s">
        <v>301</v>
      </c>
      <c r="T36" s="59">
        <v>0.5</v>
      </c>
      <c r="U36" s="49" t="s">
        <v>311</v>
      </c>
      <c r="V36" s="28" t="s">
        <v>168</v>
      </c>
      <c r="W36" s="47">
        <v>45535</v>
      </c>
      <c r="X36" s="23" t="s">
        <v>324</v>
      </c>
      <c r="Y36" s="21">
        <v>1</v>
      </c>
      <c r="Z36" s="51">
        <f t="shared" si="0"/>
        <v>0.5</v>
      </c>
      <c r="AA36" s="49" t="str">
        <f>IF(Y36="","",IF(W36&lt;N36,IF(Z36=0%,"SIN INICIAR",IF(Z36&lt;100%,"EN PROCESO",IF(Z36=100%,"TERMINADA")))))</f>
        <v>EN PROCESO</v>
      </c>
      <c r="AB36" s="23" t="s">
        <v>359</v>
      </c>
      <c r="AC36" s="28" t="s">
        <v>300</v>
      </c>
      <c r="AD36" s="50" t="str">
        <f t="shared" si="2"/>
        <v>PENDIENTE</v>
      </c>
      <c r="AE36" s="28"/>
      <c r="AF36" s="28"/>
      <c r="AG36" s="48"/>
    </row>
    <row r="37" spans="1:33" ht="3" customHeight="1" x14ac:dyDescent="0.25"/>
  </sheetData>
  <autoFilter ref="A9:AG36" xr:uid="{00000000-0009-0000-0000-000000000000}"/>
  <mergeCells count="44">
    <mergeCell ref="AD6:AG6"/>
    <mergeCell ref="A7:A8"/>
    <mergeCell ref="B7:B8"/>
    <mergeCell ref="C7:C8"/>
    <mergeCell ref="D7:D8"/>
    <mergeCell ref="L7:L8"/>
    <mergeCell ref="M7:M8"/>
    <mergeCell ref="N7:N8"/>
    <mergeCell ref="AG7:AG8"/>
    <mergeCell ref="AD7:AD8"/>
    <mergeCell ref="AE7:AE8"/>
    <mergeCell ref="AF7:AF8"/>
    <mergeCell ref="W7:W8"/>
    <mergeCell ref="X7:X8"/>
    <mergeCell ref="G6:Q6"/>
    <mergeCell ref="Y7:Y8"/>
    <mergeCell ref="AG1:AG4"/>
    <mergeCell ref="AD1:AF1"/>
    <mergeCell ref="AD2:AF2"/>
    <mergeCell ref="AD3:AF3"/>
    <mergeCell ref="AD4:AF4"/>
    <mergeCell ref="C1:AC4"/>
    <mergeCell ref="A1:B4"/>
    <mergeCell ref="E7:E8"/>
    <mergeCell ref="F7:F8"/>
    <mergeCell ref="P7:P8"/>
    <mergeCell ref="Q7:Q8"/>
    <mergeCell ref="J7:J8"/>
    <mergeCell ref="K7:K8"/>
    <mergeCell ref="H7:I7"/>
    <mergeCell ref="G7:G8"/>
    <mergeCell ref="O7:O8"/>
    <mergeCell ref="Z7:Z8"/>
    <mergeCell ref="AA7:AA8"/>
    <mergeCell ref="AB7:AB8"/>
    <mergeCell ref="A6:F6"/>
    <mergeCell ref="R6:V6"/>
    <mergeCell ref="W6:AC6"/>
    <mergeCell ref="AC7:AC8"/>
    <mergeCell ref="R7:R8"/>
    <mergeCell ref="S7:S8"/>
    <mergeCell ref="T7:T8"/>
    <mergeCell ref="U7:U8"/>
    <mergeCell ref="V7:V8"/>
  </mergeCells>
  <phoneticPr fontId="15" type="noConversion"/>
  <conditionalFormatting sqref="U10:U36">
    <cfRule type="containsText" dxfId="16" priority="1" operator="containsText" text="TERMINADA">
      <formula>NOT(ISERROR(SEARCH("TERMINADA",U10)))</formula>
    </cfRule>
    <cfRule type="containsText" dxfId="15" priority="2" operator="containsText" text="EN PROCESO">
      <formula>NOT(ISERROR(SEARCH("EN PROCESO",U10)))</formula>
    </cfRule>
    <cfRule type="containsText" dxfId="14" priority="3" operator="containsText" text="INCUMPLIDA">
      <formula>NOT(ISERROR(SEARCH("INCUMPLIDA",U10)))</formula>
    </cfRule>
    <cfRule type="containsText" dxfId="13" priority="4" operator="containsText" text="SIN INICIAR">
      <formula>NOT(ISERROR(SEARCH("SIN INICIAR",U10)))</formula>
    </cfRule>
  </conditionalFormatting>
  <conditionalFormatting sqref="AA10:AA36">
    <cfRule type="containsText" dxfId="12" priority="74" operator="containsText" text="TERMINADA">
      <formula>NOT(ISERROR(SEARCH("TERMINADA",AA10)))</formula>
    </cfRule>
    <cfRule type="containsText" dxfId="11" priority="75" operator="containsText" text="EN PROCESO">
      <formula>NOT(ISERROR(SEARCH("EN PROCESO",AA10)))</formula>
    </cfRule>
    <cfRule type="containsText" dxfId="10" priority="76" operator="containsText" text="INCUMPLIDA">
      <formula>NOT(ISERROR(SEARCH("INCUMPLIDA",AA10)))</formula>
    </cfRule>
    <cfRule type="containsText" dxfId="9" priority="77" operator="containsText" text="SIN INICIAR">
      <formula>NOT(ISERROR(SEARCH("SIN INICIAR",AA10)))</formula>
    </cfRule>
  </conditionalFormatting>
  <conditionalFormatting sqref="AD10:AD36 AF10:AF36">
    <cfRule type="containsText" dxfId="8" priority="88" operator="containsText" text="EN PROCESO">
      <formula>NOT(ISERROR(SEARCH("EN PROCESO",AD10)))</formula>
    </cfRule>
    <cfRule type="containsText" dxfId="7" priority="89" operator="containsText" text="CUMPLIDA">
      <formula>NOT(ISERROR(SEARCH("CUMPLIDA",AD10)))</formula>
    </cfRule>
    <cfRule type="containsText" dxfId="6" priority="90" operator="containsText" text="CERRADA">
      <formula>NOT(ISERROR(SEARCH("CERRADA",AD10)))</formula>
    </cfRule>
    <cfRule type="containsText" dxfId="5" priority="91" operator="containsText" text="TERMINADA EXTEMPORÁNEA">
      <formula>NOT(ISERROR(SEARCH("TERMINADA EXTEMPORÁNEA",AD10)))</formula>
    </cfRule>
    <cfRule type="containsText" dxfId="4" priority="92" operator="containsText" text="TERMINADA">
      <formula>NOT(ISERROR(SEARCH("TERMINADA",AD10)))</formula>
    </cfRule>
    <cfRule type="containsText" dxfId="3" priority="93" operator="containsText" text="PENDIENTE">
      <formula>NOT(ISERROR(SEARCH("PENDIENTE",AD10)))</formula>
    </cfRule>
    <cfRule type="containsText" dxfId="2" priority="94" operator="containsText" text="ABIERTA">
      <formula>NOT(ISERROR(SEARCH("ABIERTA",AD10)))</formula>
    </cfRule>
    <cfRule type="containsText" dxfId="1" priority="95" operator="containsText" text="INCUMPLIDA">
      <formula>NOT(ISERROR(SEARCH("INCUMPLIDA",AD10)))</formula>
    </cfRule>
    <cfRule type="containsText" dxfId="0" priority="96" operator="containsText" text="SIN INICIAR">
      <formula>NOT(ISERROR(SEARCH("SIN INICIAR",AD10)))</formula>
    </cfRule>
  </conditionalFormatting>
  <dataValidations count="5">
    <dataValidation type="textLength" allowBlank="1" showInputMessage="1" showErrorMessage="1" errorTitle="Entrada no válida" error="Escriba un texto  Maximo 100 Caracteres" promptTitle="Cualquier contenido Maximo 100 Caracteres" sqref="P35:P36 P10:P33" xr:uid="{00000000-0002-0000-0000-000000000000}">
      <formula1>0</formula1>
      <formula2>100</formula2>
    </dataValidation>
    <dataValidation type="textLength" allowBlank="1" showInputMessage="1" showErrorMessage="1" errorTitle="Entrada no válida" error="Escriba un texto  Maximo 500 Caracteres" promptTitle="Cualquier contenido Maximo 500 Caracteres" sqref="G10:H36" xr:uid="{00000000-0002-0000-0000-000001000000}">
      <formula1>0</formula1>
      <formula2>500</formula2>
    </dataValidation>
    <dataValidation type="textLength" allowBlank="1" showInputMessage="1" showErrorMessage="1" errorTitle="Entrada no válida" error="Escriba un texto  Maximo 20 Caracteres" promptTitle="Cualquier contenido Maximo 20 Caracteres" sqref="E10:E36" xr:uid="{00000000-0002-0000-0000-000002000000}">
      <formula1>0</formula1>
      <formula2>20</formula2>
    </dataValidation>
    <dataValidation type="textLength" allowBlank="1" showInputMessage="1" showErrorMessage="1" errorTitle="Entrada no válida" error="Escriba un texto  Maximo 200 Caracteres" promptTitle="Cualquier contenido Maximo 200 Caracteres" sqref="K10:K36" xr:uid="{00000000-0002-0000-0000-000003000000}">
      <formula1>0</formula1>
      <formula2>200</formula2>
    </dataValidation>
    <dataValidation type="date" allowBlank="1" showInputMessage="1" errorTitle="Entrada no válida" error="Por favor escriba una fecha válida (AAAA/MM/DD)" promptTitle="Ingrese una fecha (AAAA/MM/DD)" sqref="M10:N36" xr:uid="{00000000-0002-0000-0000-000004000000}">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Datos!$N$3:$N$4</xm:f>
          </x14:formula1>
          <xm:sqref>AF10:AF36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1" workbookViewId="0">
      <selection activeCell="D3" sqref="D3"/>
    </sheetView>
  </sheetViews>
  <sheetFormatPr baseColWidth="10" defaultColWidth="11.44140625" defaultRowHeight="13.2" x14ac:dyDescent="0.25"/>
  <cols>
    <col min="1" max="1" width="1.44140625" style="2" customWidth="1"/>
    <col min="2" max="2" width="19.109375" style="2" customWidth="1"/>
    <col min="3" max="3" width="47.554687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5546875" style="2" customWidth="1"/>
    <col min="13" max="13" width="27.33203125" style="2" customWidth="1"/>
    <col min="14" max="14" width="17.88671875" style="2" customWidth="1"/>
    <col min="15" max="16384" width="11.44140625" style="2"/>
  </cols>
  <sheetData>
    <row r="1" spans="2:16" x14ac:dyDescent="0.25">
      <c r="I1" s="5"/>
      <c r="J1" s="5"/>
      <c r="K1" s="5"/>
      <c r="L1" s="6"/>
    </row>
    <row r="2" spans="2:16" s="7" customFormat="1" x14ac:dyDescent="0.3">
      <c r="B2" s="7" t="s">
        <v>83</v>
      </c>
      <c r="C2" s="7" t="s">
        <v>84</v>
      </c>
      <c r="D2" s="7" t="s">
        <v>85</v>
      </c>
      <c r="E2" s="7" t="s">
        <v>86</v>
      </c>
      <c r="F2" s="7" t="s">
        <v>87</v>
      </c>
      <c r="G2" s="7" t="s">
        <v>88</v>
      </c>
      <c r="H2" s="7" t="s">
        <v>89</v>
      </c>
      <c r="I2" s="8" t="s">
        <v>90</v>
      </c>
      <c r="J2" s="8" t="s">
        <v>35</v>
      </c>
      <c r="L2" s="7" t="s">
        <v>91</v>
      </c>
      <c r="M2" s="7" t="s">
        <v>92</v>
      </c>
      <c r="N2" s="7" t="s">
        <v>93</v>
      </c>
      <c r="P2" s="8" t="s">
        <v>94</v>
      </c>
    </row>
    <row r="3" spans="2:16" x14ac:dyDescent="0.25">
      <c r="B3" s="2" t="s">
        <v>95</v>
      </c>
      <c r="C3" s="9" t="s">
        <v>96</v>
      </c>
      <c r="D3" s="10" t="s">
        <v>16</v>
      </c>
      <c r="E3" s="11" t="s">
        <v>46</v>
      </c>
      <c r="F3" s="11" t="s">
        <v>97</v>
      </c>
      <c r="G3" s="11" t="s">
        <v>98</v>
      </c>
      <c r="H3" s="11" t="s">
        <v>46</v>
      </c>
      <c r="I3" s="5">
        <v>0.5</v>
      </c>
      <c r="J3" s="6">
        <v>0</v>
      </c>
      <c r="K3" s="2"/>
      <c r="L3" s="6" t="s">
        <v>99</v>
      </c>
      <c r="M3" s="2" t="s">
        <v>15</v>
      </c>
      <c r="N3" s="6" t="s">
        <v>100</v>
      </c>
      <c r="P3" s="6">
        <v>0</v>
      </c>
    </row>
    <row r="4" spans="2:16" x14ac:dyDescent="0.25">
      <c r="B4" s="2" t="s">
        <v>14</v>
      </c>
      <c r="C4" s="9" t="s">
        <v>101</v>
      </c>
      <c r="D4" s="10" t="s">
        <v>17</v>
      </c>
      <c r="E4" s="11" t="s">
        <v>46</v>
      </c>
      <c r="F4" s="11" t="s">
        <v>102</v>
      </c>
      <c r="G4" s="11" t="s">
        <v>103</v>
      </c>
      <c r="H4" s="11" t="s">
        <v>47</v>
      </c>
      <c r="I4" s="5">
        <v>0.55000000000000004</v>
      </c>
      <c r="J4" s="12">
        <v>1</v>
      </c>
      <c r="K4" s="2"/>
      <c r="L4" s="6" t="s">
        <v>104</v>
      </c>
      <c r="M4" s="2" t="s">
        <v>105</v>
      </c>
      <c r="N4" s="6" t="s">
        <v>106</v>
      </c>
      <c r="P4" s="6">
        <v>0.5</v>
      </c>
    </row>
    <row r="5" spans="2:16" x14ac:dyDescent="0.25">
      <c r="C5" s="13" t="s">
        <v>107</v>
      </c>
      <c r="D5" s="14" t="s">
        <v>34</v>
      </c>
      <c r="E5" s="11" t="s">
        <v>37</v>
      </c>
      <c r="F5" s="11" t="s">
        <v>55</v>
      </c>
      <c r="G5" s="11" t="s">
        <v>108</v>
      </c>
      <c r="H5" s="11" t="s">
        <v>109</v>
      </c>
      <c r="I5" s="5">
        <v>0.6</v>
      </c>
      <c r="J5" s="12">
        <v>2</v>
      </c>
      <c r="K5" s="2"/>
      <c r="L5" s="6"/>
      <c r="M5" s="2" t="s">
        <v>110</v>
      </c>
      <c r="P5" s="12">
        <v>1</v>
      </c>
    </row>
    <row r="6" spans="2:16" x14ac:dyDescent="0.25">
      <c r="C6" s="9" t="s">
        <v>111</v>
      </c>
      <c r="E6" s="11" t="s">
        <v>37</v>
      </c>
      <c r="F6" s="11" t="s">
        <v>112</v>
      </c>
      <c r="G6" s="11" t="s">
        <v>113</v>
      </c>
      <c r="H6" s="11" t="s">
        <v>65</v>
      </c>
      <c r="I6" s="5">
        <v>0.65</v>
      </c>
      <c r="J6" s="12">
        <v>3</v>
      </c>
      <c r="K6" s="2"/>
      <c r="L6" s="6"/>
      <c r="M6" s="2" t="s">
        <v>114</v>
      </c>
      <c r="P6" s="12">
        <v>2</v>
      </c>
    </row>
    <row r="7" spans="2:16" x14ac:dyDescent="0.25">
      <c r="C7" s="9" t="s">
        <v>115</v>
      </c>
      <c r="E7" s="11" t="s">
        <v>37</v>
      </c>
      <c r="F7" s="11" t="s">
        <v>53</v>
      </c>
      <c r="G7" s="11" t="s">
        <v>116</v>
      </c>
      <c r="H7" s="11" t="s">
        <v>37</v>
      </c>
      <c r="I7" s="5">
        <v>0.7</v>
      </c>
      <c r="J7" s="12">
        <v>4</v>
      </c>
      <c r="K7" s="2"/>
      <c r="L7" s="6"/>
      <c r="M7" s="2" t="s">
        <v>117</v>
      </c>
      <c r="P7" s="12">
        <v>3</v>
      </c>
    </row>
    <row r="8" spans="2:16" x14ac:dyDescent="0.25">
      <c r="C8" s="9" t="s">
        <v>118</v>
      </c>
      <c r="E8" s="11" t="s">
        <v>37</v>
      </c>
      <c r="F8" s="11" t="s">
        <v>54</v>
      </c>
      <c r="G8" s="11" t="s">
        <v>119</v>
      </c>
      <c r="H8" s="11" t="s">
        <v>42</v>
      </c>
      <c r="I8" s="5">
        <v>0.75</v>
      </c>
      <c r="J8" s="12">
        <v>5</v>
      </c>
      <c r="K8" s="2"/>
      <c r="L8" s="6"/>
      <c r="M8" s="2" t="s">
        <v>67</v>
      </c>
      <c r="P8" s="12">
        <v>4</v>
      </c>
    </row>
    <row r="9" spans="2:16" x14ac:dyDescent="0.25">
      <c r="C9" s="9" t="s">
        <v>120</v>
      </c>
      <c r="E9" s="11" t="s">
        <v>38</v>
      </c>
      <c r="F9" s="11" t="s">
        <v>57</v>
      </c>
      <c r="G9" s="11" t="s">
        <v>121</v>
      </c>
      <c r="H9" s="11" t="s">
        <v>61</v>
      </c>
      <c r="I9" s="5">
        <v>0.8</v>
      </c>
      <c r="J9" s="12">
        <v>6</v>
      </c>
      <c r="K9" s="2"/>
      <c r="L9" s="6"/>
      <c r="P9" s="12">
        <v>5</v>
      </c>
    </row>
    <row r="10" spans="2:16" x14ac:dyDescent="0.25">
      <c r="C10" s="9" t="s">
        <v>122</v>
      </c>
      <c r="E10" s="11" t="s">
        <v>42</v>
      </c>
      <c r="F10" s="11" t="s">
        <v>123</v>
      </c>
      <c r="G10" s="11" t="s">
        <v>124</v>
      </c>
      <c r="H10" s="11" t="s">
        <v>43</v>
      </c>
      <c r="I10" s="5">
        <v>0.85</v>
      </c>
      <c r="J10" s="12">
        <v>7</v>
      </c>
      <c r="K10" s="2"/>
      <c r="L10" s="6"/>
      <c r="P10" s="12">
        <v>6</v>
      </c>
    </row>
    <row r="11" spans="2:16" ht="12.75" customHeight="1" x14ac:dyDescent="0.25">
      <c r="C11" s="13" t="s">
        <v>125</v>
      </c>
      <c r="E11" s="11" t="s">
        <v>40</v>
      </c>
      <c r="F11" s="11" t="s">
        <v>126</v>
      </c>
      <c r="G11" s="11" t="s">
        <v>127</v>
      </c>
      <c r="H11" s="11" t="s">
        <v>44</v>
      </c>
      <c r="I11" s="5">
        <v>0.9</v>
      </c>
      <c r="J11" s="12">
        <v>8</v>
      </c>
      <c r="K11" s="2"/>
      <c r="L11" s="6"/>
      <c r="P11" s="12">
        <v>7</v>
      </c>
    </row>
    <row r="12" spans="2:16" x14ac:dyDescent="0.25">
      <c r="C12" s="9" t="s">
        <v>128</v>
      </c>
      <c r="E12" s="11" t="s">
        <v>40</v>
      </c>
      <c r="F12" s="11" t="s">
        <v>27</v>
      </c>
      <c r="G12" s="11" t="s">
        <v>129</v>
      </c>
      <c r="H12" s="11" t="s">
        <v>130</v>
      </c>
      <c r="I12" s="5">
        <v>0.95</v>
      </c>
      <c r="J12" s="12">
        <v>9</v>
      </c>
      <c r="K12" s="2"/>
      <c r="L12" s="6"/>
      <c r="P12" s="12">
        <v>8</v>
      </c>
    </row>
    <row r="13" spans="2:16" x14ac:dyDescent="0.25">
      <c r="C13" s="9" t="s">
        <v>131</v>
      </c>
      <c r="E13" s="11" t="s">
        <v>42</v>
      </c>
      <c r="F13" s="11" t="s">
        <v>69</v>
      </c>
      <c r="G13" s="11" t="s">
        <v>132</v>
      </c>
      <c r="H13" s="11" t="s">
        <v>39</v>
      </c>
      <c r="I13" s="5">
        <v>1</v>
      </c>
      <c r="J13" s="12">
        <v>10</v>
      </c>
      <c r="K13" s="2"/>
      <c r="L13" s="6"/>
      <c r="P13" s="12">
        <v>9</v>
      </c>
    </row>
    <row r="14" spans="2:16" x14ac:dyDescent="0.25">
      <c r="C14" s="13" t="s">
        <v>133</v>
      </c>
      <c r="E14" s="11" t="s">
        <v>47</v>
      </c>
      <c r="F14" s="11" t="s">
        <v>134</v>
      </c>
      <c r="G14" s="11" t="s">
        <v>66</v>
      </c>
      <c r="H14" s="11" t="s">
        <v>38</v>
      </c>
      <c r="I14" s="5"/>
      <c r="J14" s="12"/>
      <c r="K14" s="2"/>
      <c r="L14" s="6"/>
      <c r="P14" s="12">
        <v>10</v>
      </c>
    </row>
    <row r="15" spans="2:16" ht="15" customHeight="1" x14ac:dyDescent="0.25">
      <c r="C15" s="13"/>
      <c r="E15" s="11"/>
      <c r="F15" s="11"/>
      <c r="G15" s="11" t="s">
        <v>135</v>
      </c>
      <c r="H15" s="11" t="s">
        <v>40</v>
      </c>
      <c r="I15" s="5"/>
      <c r="J15" s="12"/>
      <c r="K15" s="2"/>
      <c r="L15" s="6"/>
      <c r="P15" s="12">
        <v>11</v>
      </c>
    </row>
    <row r="16" spans="2:16" ht="14.25" customHeight="1" x14ac:dyDescent="0.25">
      <c r="C16" s="13"/>
      <c r="E16" s="11"/>
      <c r="F16" s="11"/>
      <c r="G16" s="11"/>
      <c r="H16" s="11" t="s">
        <v>136</v>
      </c>
      <c r="I16" s="5"/>
      <c r="J16" s="12"/>
      <c r="K16" s="2"/>
      <c r="L16" s="6"/>
      <c r="P16" s="12">
        <v>12</v>
      </c>
    </row>
    <row r="17" spans="3:16" x14ac:dyDescent="0.25">
      <c r="F17" s="11"/>
      <c r="G17" s="11"/>
      <c r="H17" s="11" t="s">
        <v>137</v>
      </c>
      <c r="I17" s="5"/>
      <c r="J17" s="12"/>
      <c r="K17" s="2"/>
      <c r="L17" s="6"/>
      <c r="P17" s="12">
        <v>13</v>
      </c>
    </row>
    <row r="18" spans="3:16" x14ac:dyDescent="0.25">
      <c r="F18" s="11"/>
      <c r="G18" s="11"/>
      <c r="H18" s="11" t="s">
        <v>138</v>
      </c>
      <c r="I18" s="5"/>
      <c r="J18" s="12"/>
      <c r="K18" s="2"/>
      <c r="L18" s="6"/>
      <c r="P18" s="12">
        <v>14</v>
      </c>
    </row>
    <row r="19" spans="3:16" x14ac:dyDescent="0.25">
      <c r="F19" s="11"/>
      <c r="G19" s="11"/>
      <c r="H19" s="11" t="s">
        <v>139</v>
      </c>
      <c r="I19" s="5"/>
      <c r="J19" s="12"/>
      <c r="K19" s="2"/>
      <c r="L19" s="6"/>
      <c r="P19" s="12">
        <v>15</v>
      </c>
    </row>
    <row r="20" spans="3:16" x14ac:dyDescent="0.25">
      <c r="F20" s="11"/>
      <c r="G20" s="11"/>
      <c r="H20" s="11" t="s">
        <v>132</v>
      </c>
      <c r="I20" s="5"/>
      <c r="J20" s="12"/>
      <c r="K20" s="2"/>
      <c r="L20" s="6"/>
      <c r="P20" s="12">
        <v>16</v>
      </c>
    </row>
    <row r="21" spans="3:16" x14ac:dyDescent="0.25">
      <c r="F21" s="11"/>
      <c r="G21" s="11"/>
      <c r="H21" s="11" t="s">
        <v>140</v>
      </c>
      <c r="I21" s="5"/>
      <c r="J21" s="12"/>
      <c r="K21" s="2"/>
      <c r="L21" s="6"/>
      <c r="P21" s="12">
        <v>17</v>
      </c>
    </row>
    <row r="22" spans="3:16" x14ac:dyDescent="0.25">
      <c r="F22" s="11"/>
      <c r="G22" s="11"/>
      <c r="H22" s="11" t="s">
        <v>41</v>
      </c>
      <c r="I22" s="5"/>
      <c r="J22" s="12"/>
      <c r="K22" s="2"/>
      <c r="L22" s="6"/>
      <c r="P22" s="12">
        <v>18</v>
      </c>
    </row>
    <row r="23" spans="3:16" x14ac:dyDescent="0.25">
      <c r="F23" s="11"/>
      <c r="G23" s="11"/>
      <c r="H23" s="11" t="s">
        <v>66</v>
      </c>
      <c r="J23" s="12"/>
      <c r="K23" s="2"/>
      <c r="P23" s="12">
        <v>19</v>
      </c>
    </row>
    <row r="24" spans="3:16" x14ac:dyDescent="0.25">
      <c r="F24" s="11"/>
      <c r="G24" s="11"/>
      <c r="H24" s="11" t="s">
        <v>141</v>
      </c>
      <c r="J24" s="12"/>
      <c r="K24" s="2"/>
      <c r="P24" s="12">
        <v>20</v>
      </c>
    </row>
    <row r="25" spans="3:16" x14ac:dyDescent="0.25">
      <c r="J25" s="12"/>
      <c r="K25" s="12"/>
      <c r="P25" s="12">
        <v>21</v>
      </c>
    </row>
    <row r="26" spans="3:16" x14ac:dyDescent="0.25">
      <c r="J26" s="12"/>
      <c r="K26" s="12"/>
      <c r="P26" s="12">
        <v>22</v>
      </c>
    </row>
    <row r="27" spans="3:16" x14ac:dyDescent="0.25">
      <c r="C27" s="7" t="s">
        <v>84</v>
      </c>
      <c r="D27" s="7" t="s">
        <v>86</v>
      </c>
      <c r="F27" s="7" t="s">
        <v>142</v>
      </c>
      <c r="G27" s="7" t="s">
        <v>86</v>
      </c>
      <c r="H27" s="7" t="s">
        <v>143</v>
      </c>
      <c r="J27" s="12"/>
      <c r="K27" s="12"/>
      <c r="P27" s="12">
        <v>23</v>
      </c>
    </row>
    <row r="28" spans="3:16" x14ac:dyDescent="0.25">
      <c r="C28" s="9" t="s">
        <v>96</v>
      </c>
      <c r="D28" s="11" t="s">
        <v>46</v>
      </c>
      <c r="F28" s="1" t="s">
        <v>48</v>
      </c>
      <c r="G28" s="11" t="s">
        <v>46</v>
      </c>
      <c r="H28" s="1" t="s">
        <v>46</v>
      </c>
      <c r="I28" s="1" t="s">
        <v>48</v>
      </c>
      <c r="J28" s="1" t="s">
        <v>46</v>
      </c>
      <c r="K28" s="12"/>
      <c r="P28" s="12">
        <v>24</v>
      </c>
    </row>
    <row r="29" spans="3:16" x14ac:dyDescent="0.25">
      <c r="C29" s="9" t="s">
        <v>144</v>
      </c>
      <c r="D29" s="11" t="s">
        <v>46</v>
      </c>
      <c r="F29" s="1" t="s">
        <v>49</v>
      </c>
      <c r="G29" s="11" t="s">
        <v>47</v>
      </c>
      <c r="H29" s="1" t="s">
        <v>47</v>
      </c>
      <c r="I29" s="1" t="s">
        <v>49</v>
      </c>
      <c r="J29" s="1" t="s">
        <v>47</v>
      </c>
      <c r="K29" s="12"/>
      <c r="P29" s="12">
        <v>25</v>
      </c>
    </row>
    <row r="30" spans="3:16" x14ac:dyDescent="0.25">
      <c r="C30" s="13" t="s">
        <v>107</v>
      </c>
      <c r="D30" s="11" t="s">
        <v>37</v>
      </c>
      <c r="F30" s="1" t="s">
        <v>26</v>
      </c>
      <c r="G30" s="11" t="s">
        <v>46</v>
      </c>
      <c r="H30" s="1" t="s">
        <v>109</v>
      </c>
      <c r="I30" s="1" t="s">
        <v>26</v>
      </c>
      <c r="J30" s="1" t="s">
        <v>109</v>
      </c>
      <c r="K30" s="12"/>
      <c r="P30" s="12">
        <v>26</v>
      </c>
    </row>
    <row r="31" spans="3:16" x14ac:dyDescent="0.25">
      <c r="C31" s="9" t="s">
        <v>111</v>
      </c>
      <c r="D31" s="11" t="s">
        <v>37</v>
      </c>
      <c r="F31" s="1" t="s">
        <v>50</v>
      </c>
      <c r="G31" s="11" t="s">
        <v>46</v>
      </c>
      <c r="H31" s="1" t="s">
        <v>65</v>
      </c>
      <c r="I31" s="1" t="s">
        <v>50</v>
      </c>
      <c r="J31" s="1" t="s">
        <v>65</v>
      </c>
      <c r="K31" s="12"/>
      <c r="P31" s="12">
        <v>27</v>
      </c>
    </row>
    <row r="32" spans="3:16" x14ac:dyDescent="0.25">
      <c r="C32" s="9" t="s">
        <v>115</v>
      </c>
      <c r="D32" s="11" t="s">
        <v>37</v>
      </c>
      <c r="F32" s="1" t="s">
        <v>51</v>
      </c>
      <c r="G32" s="11" t="s">
        <v>37</v>
      </c>
      <c r="H32" s="1" t="s">
        <v>37</v>
      </c>
      <c r="I32" s="1" t="s">
        <v>51</v>
      </c>
      <c r="J32" s="1" t="s">
        <v>37</v>
      </c>
      <c r="K32" s="12"/>
      <c r="P32" s="12">
        <v>28</v>
      </c>
    </row>
    <row r="33" spans="3:16" x14ac:dyDescent="0.25">
      <c r="C33" s="9" t="s">
        <v>118</v>
      </c>
      <c r="D33" s="11" t="s">
        <v>37</v>
      </c>
      <c r="F33" s="1" t="s">
        <v>53</v>
      </c>
      <c r="G33" s="11" t="s">
        <v>37</v>
      </c>
      <c r="H33" s="1" t="s">
        <v>61</v>
      </c>
      <c r="I33" s="1" t="s">
        <v>53</v>
      </c>
      <c r="J33" s="1" t="s">
        <v>61</v>
      </c>
      <c r="P33" s="12">
        <v>29</v>
      </c>
    </row>
    <row r="34" spans="3:16" x14ac:dyDescent="0.25">
      <c r="C34" s="9" t="s">
        <v>120</v>
      </c>
      <c r="D34" s="11" t="s">
        <v>38</v>
      </c>
      <c r="F34" s="1" t="s">
        <v>54</v>
      </c>
      <c r="G34" s="11" t="s">
        <v>37</v>
      </c>
      <c r="H34" s="1" t="s">
        <v>43</v>
      </c>
      <c r="I34" s="1" t="s">
        <v>54</v>
      </c>
      <c r="J34" s="1" t="s">
        <v>43</v>
      </c>
      <c r="P34" s="12">
        <v>30</v>
      </c>
    </row>
    <row r="35" spans="3:16" x14ac:dyDescent="0.25">
      <c r="C35" s="9" t="s">
        <v>122</v>
      </c>
      <c r="D35" s="11" t="s">
        <v>42</v>
      </c>
      <c r="F35" s="1" t="s">
        <v>55</v>
      </c>
      <c r="G35" s="11" t="s">
        <v>37</v>
      </c>
      <c r="H35" s="1" t="s">
        <v>44</v>
      </c>
      <c r="I35" s="1" t="s">
        <v>55</v>
      </c>
      <c r="J35" s="1" t="s">
        <v>44</v>
      </c>
      <c r="P35" s="12">
        <v>31</v>
      </c>
    </row>
    <row r="36" spans="3:16" ht="26.4" x14ac:dyDescent="0.25">
      <c r="C36" s="13" t="s">
        <v>125</v>
      </c>
      <c r="D36" s="11" t="s">
        <v>40</v>
      </c>
      <c r="F36" s="1" t="s">
        <v>56</v>
      </c>
      <c r="G36" s="11" t="s">
        <v>37</v>
      </c>
      <c r="H36" s="1" t="s">
        <v>130</v>
      </c>
      <c r="I36" s="1" t="s">
        <v>56</v>
      </c>
      <c r="J36" s="1" t="s">
        <v>130</v>
      </c>
      <c r="P36" s="12">
        <v>32</v>
      </c>
    </row>
    <row r="37" spans="3:16" x14ac:dyDescent="0.25">
      <c r="C37" s="9" t="s">
        <v>128</v>
      </c>
      <c r="D37" s="11" t="s">
        <v>40</v>
      </c>
      <c r="F37" s="1" t="s">
        <v>52</v>
      </c>
      <c r="G37" s="11" t="s">
        <v>42</v>
      </c>
      <c r="H37" s="1" t="s">
        <v>42</v>
      </c>
      <c r="I37" s="1" t="s">
        <v>52</v>
      </c>
      <c r="J37" s="1" t="s">
        <v>42</v>
      </c>
      <c r="P37" s="12">
        <v>33</v>
      </c>
    </row>
    <row r="38" spans="3:16" x14ac:dyDescent="0.25">
      <c r="C38" s="9" t="s">
        <v>145</v>
      </c>
      <c r="D38" s="11" t="s">
        <v>42</v>
      </c>
      <c r="F38" s="1" t="s">
        <v>68</v>
      </c>
      <c r="G38" s="11" t="s">
        <v>42</v>
      </c>
      <c r="H38" s="1" t="s">
        <v>39</v>
      </c>
      <c r="I38" s="1" t="s">
        <v>68</v>
      </c>
      <c r="J38" s="1" t="s">
        <v>39</v>
      </c>
      <c r="P38" s="12">
        <v>34</v>
      </c>
    </row>
    <row r="39" spans="3:16" x14ac:dyDescent="0.25">
      <c r="C39" s="13" t="s">
        <v>133</v>
      </c>
      <c r="D39" s="11" t="s">
        <v>47</v>
      </c>
      <c r="F39" s="1" t="s">
        <v>69</v>
      </c>
      <c r="G39" s="11" t="s">
        <v>42</v>
      </c>
      <c r="H39" s="1" t="s">
        <v>66</v>
      </c>
      <c r="I39" s="1" t="s">
        <v>69</v>
      </c>
      <c r="J39" s="1" t="s">
        <v>66</v>
      </c>
      <c r="P39" s="12">
        <v>35</v>
      </c>
    </row>
    <row r="40" spans="3:16" x14ac:dyDescent="0.25">
      <c r="C40" s="13" t="s">
        <v>146</v>
      </c>
      <c r="D40" s="11" t="s">
        <v>46</v>
      </c>
      <c r="F40" s="1" t="s">
        <v>58</v>
      </c>
      <c r="G40" s="11" t="s">
        <v>40</v>
      </c>
      <c r="H40" s="1" t="s">
        <v>62</v>
      </c>
      <c r="I40" s="1" t="s">
        <v>58</v>
      </c>
      <c r="J40" s="1" t="s">
        <v>62</v>
      </c>
      <c r="P40" s="12">
        <v>36</v>
      </c>
    </row>
    <row r="41" spans="3:16" x14ac:dyDescent="0.25">
      <c r="C41" s="13" t="s">
        <v>147</v>
      </c>
      <c r="D41" s="11" t="s">
        <v>37</v>
      </c>
      <c r="F41" s="1" t="s">
        <v>27</v>
      </c>
      <c r="G41" s="11" t="s">
        <v>40</v>
      </c>
      <c r="H41" s="1" t="s">
        <v>148</v>
      </c>
      <c r="I41" s="1" t="s">
        <v>27</v>
      </c>
      <c r="J41" s="1" t="s">
        <v>148</v>
      </c>
      <c r="P41" s="12">
        <v>37</v>
      </c>
    </row>
    <row r="42" spans="3:16" x14ac:dyDescent="0.25">
      <c r="F42" s="1" t="s">
        <v>25</v>
      </c>
      <c r="G42" s="11" t="s">
        <v>40</v>
      </c>
      <c r="H42" s="1" t="s">
        <v>140</v>
      </c>
      <c r="I42" s="1" t="s">
        <v>25</v>
      </c>
      <c r="J42" s="1" t="s">
        <v>140</v>
      </c>
      <c r="P42" s="12">
        <v>38</v>
      </c>
    </row>
    <row r="43" spans="3:16" x14ac:dyDescent="0.25">
      <c r="F43" s="1" t="s">
        <v>59</v>
      </c>
      <c r="G43" s="11" t="s">
        <v>40</v>
      </c>
      <c r="H43" s="1" t="s">
        <v>41</v>
      </c>
      <c r="I43" s="1" t="s">
        <v>59</v>
      </c>
      <c r="J43" s="1" t="s">
        <v>41</v>
      </c>
      <c r="P43" s="12">
        <v>39</v>
      </c>
    </row>
    <row r="44" spans="3:16" x14ac:dyDescent="0.25">
      <c r="F44" s="1" t="s">
        <v>60</v>
      </c>
      <c r="G44" s="11" t="s">
        <v>40</v>
      </c>
      <c r="H44" s="1" t="s">
        <v>149</v>
      </c>
      <c r="I44" s="1" t="s">
        <v>60</v>
      </c>
      <c r="J44" s="1" t="s">
        <v>149</v>
      </c>
      <c r="P44" s="12">
        <v>40</v>
      </c>
    </row>
    <row r="45" spans="3:16" x14ac:dyDescent="0.25">
      <c r="F45" s="1" t="s">
        <v>57</v>
      </c>
      <c r="G45" s="1" t="s">
        <v>38</v>
      </c>
      <c r="H45" s="1" t="s">
        <v>38</v>
      </c>
      <c r="I45" s="1" t="s">
        <v>57</v>
      </c>
      <c r="J45" s="1" t="s">
        <v>38</v>
      </c>
      <c r="P45" s="12">
        <v>41</v>
      </c>
    </row>
    <row r="46" spans="3:16" x14ac:dyDescent="0.25">
      <c r="F46" s="1" t="s">
        <v>22</v>
      </c>
      <c r="G46" s="1" t="s">
        <v>38</v>
      </c>
      <c r="H46" s="1" t="s">
        <v>136</v>
      </c>
      <c r="I46" s="1" t="s">
        <v>22</v>
      </c>
      <c r="J46" s="1" t="s">
        <v>136</v>
      </c>
      <c r="P46" s="12">
        <v>42</v>
      </c>
    </row>
    <row r="47" spans="3:16" x14ac:dyDescent="0.25">
      <c r="F47" s="1" t="s">
        <v>23</v>
      </c>
      <c r="G47" s="1" t="s">
        <v>38</v>
      </c>
      <c r="H47" s="1" t="s">
        <v>137</v>
      </c>
      <c r="I47" s="1" t="s">
        <v>23</v>
      </c>
      <c r="J47" s="1" t="s">
        <v>137</v>
      </c>
      <c r="P47" s="12">
        <v>43</v>
      </c>
    </row>
    <row r="48" spans="3:16" x14ac:dyDescent="0.25">
      <c r="F48" s="1" t="s">
        <v>24</v>
      </c>
      <c r="G48" s="1" t="s">
        <v>38</v>
      </c>
      <c r="H48" s="1" t="s">
        <v>138</v>
      </c>
      <c r="I48" s="1" t="s">
        <v>24</v>
      </c>
      <c r="J48" s="1" t="s">
        <v>138</v>
      </c>
      <c r="P48" s="12">
        <v>44</v>
      </c>
    </row>
    <row r="49" spans="6:16" x14ac:dyDescent="0.25">
      <c r="F49" s="1" t="s">
        <v>70</v>
      </c>
      <c r="G49" s="1" t="s">
        <v>38</v>
      </c>
      <c r="H49" s="1" t="s">
        <v>150</v>
      </c>
      <c r="I49" s="1" t="s">
        <v>70</v>
      </c>
      <c r="J49" s="1" t="s">
        <v>150</v>
      </c>
      <c r="P49" s="12">
        <v>45</v>
      </c>
    </row>
    <row r="50" spans="6:16" x14ac:dyDescent="0.25">
      <c r="F50" s="1" t="s">
        <v>71</v>
      </c>
      <c r="G50" s="1" t="s">
        <v>151</v>
      </c>
      <c r="H50" s="1" t="s">
        <v>151</v>
      </c>
      <c r="I50" s="1" t="s">
        <v>71</v>
      </c>
      <c r="J50" s="1" t="s">
        <v>151</v>
      </c>
      <c r="P50" s="12">
        <v>46</v>
      </c>
    </row>
    <row r="51" spans="6:16" x14ac:dyDescent="0.25">
      <c r="F51" s="1"/>
      <c r="G51" s="1"/>
      <c r="P51" s="12">
        <v>47</v>
      </c>
    </row>
    <row r="52" spans="6:16" x14ac:dyDescent="0.25">
      <c r="F52" s="1"/>
      <c r="G52" s="1"/>
      <c r="P52" s="12">
        <v>48</v>
      </c>
    </row>
    <row r="53" spans="6:16" x14ac:dyDescent="0.25">
      <c r="F53" s="1"/>
      <c r="G53" s="1"/>
      <c r="P53" s="12">
        <v>49</v>
      </c>
    </row>
    <row r="54" spans="6:16" x14ac:dyDescent="0.25">
      <c r="F54" s="1"/>
      <c r="G54" s="1"/>
      <c r="P54" s="12">
        <v>50</v>
      </c>
    </row>
    <row r="55" spans="6:16" x14ac:dyDescent="0.25">
      <c r="F55" s="1"/>
      <c r="G55" s="1"/>
      <c r="P55" s="12">
        <v>51</v>
      </c>
    </row>
    <row r="56" spans="6:16" x14ac:dyDescent="0.25">
      <c r="F56" s="1"/>
      <c r="P56" s="12">
        <v>52</v>
      </c>
    </row>
    <row r="57" spans="6:16" ht="14.4" x14ac:dyDescent="0.3">
      <c r="F57"/>
      <c r="G57"/>
      <c r="P57" s="12">
        <v>53</v>
      </c>
    </row>
    <row r="58" spans="6:16" x14ac:dyDescent="0.25">
      <c r="P58" s="12">
        <v>54</v>
      </c>
    </row>
    <row r="59" spans="6:16" x14ac:dyDescent="0.25">
      <c r="P59" s="12">
        <v>55</v>
      </c>
    </row>
    <row r="60" spans="6:16" x14ac:dyDescent="0.25">
      <c r="P60" s="12">
        <v>56</v>
      </c>
    </row>
    <row r="61" spans="6:16" x14ac:dyDescent="0.25">
      <c r="P61" s="12">
        <v>57</v>
      </c>
    </row>
    <row r="62" spans="6:16" x14ac:dyDescent="0.25">
      <c r="P62" s="12">
        <v>58</v>
      </c>
    </row>
    <row r="63" spans="6:16" x14ac:dyDescent="0.25">
      <c r="P63" s="12">
        <v>59</v>
      </c>
    </row>
    <row r="64" spans="6:16" x14ac:dyDescent="0.25">
      <c r="P64" s="12">
        <v>60</v>
      </c>
    </row>
    <row r="65" spans="16:16" x14ac:dyDescent="0.25">
      <c r="P65" s="12"/>
    </row>
    <row r="66" spans="16:16" x14ac:dyDescent="0.25">
      <c r="P66" s="12"/>
    </row>
    <row r="67" spans="16:16" x14ac:dyDescent="0.25">
      <c r="P67" s="12"/>
    </row>
    <row r="68" spans="16:16" x14ac:dyDescent="0.25">
      <c r="P68" s="12"/>
    </row>
    <row r="69" spans="16:16" x14ac:dyDescent="0.25">
      <c r="P69" s="12"/>
    </row>
    <row r="70" spans="16:16" x14ac:dyDescent="0.25">
      <c r="P70" s="12"/>
    </row>
    <row r="71" spans="16:16" x14ac:dyDescent="0.25">
      <c r="P71" s="12"/>
    </row>
    <row r="72" spans="16:16" x14ac:dyDescent="0.25">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E2677-5752-4F57-84D3-EBF4E2E6154A}">
  <ds:schemaRefs>
    <ds:schemaRef ds:uri="http://www.w3.org/XML/1998/namespace"/>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2024-10-12T14:41:57Z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