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1c901798e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IP calculation" sheetId="1" r:id="R7f4c806350e8452e"/>
    <x:sheet xmlns:r="http://schemas.openxmlformats.org/officeDocument/2006/relationships" name="Adjustment and tieout" sheetId="2" r:id="R35a35becafa14b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-&quot;"/>
    <x:numFmt numFmtId="201" formatCode="0.0%"/>
    <x:numFmt numFmtId="202" formatCode="#,##0.00;(#,##0.00);0.00"/>
  </x:numFmts>
  <x:fonts count="4">
    <x:font>
      <x:sz val="11"/>
      <x:name val="Carlito"/>
    </x:font>
    <x:font>
      <x:sz val="11"/>
      <x:color rgb="FF222222"/>
      <x:name val="Arial"/>
    </x:font>
    <x:font>
      <x:b/>
      <x:sz val="11"/>
      <x:color rgb="FFFFFFFF"/>
      <x:name val="Arial"/>
    </x:font>
    <x:font>
      <x:b/>
      <x:sz val="11"/>
      <x:color rgb="FF22222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A94F2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e7407a1924656" /><Relationship Type="http://schemas.openxmlformats.org/officeDocument/2006/relationships/theme" Target="/xl/theme/theme1.xml" Id="R748b70c36b624f83" /><Relationship Type="http://schemas.openxmlformats.org/officeDocument/2006/relationships/sharedStrings" Target="/xl/sharedStrings.xml" Id="R9acce2fd61504293" /><Relationship Type="http://schemas.openxmlformats.org/officeDocument/2006/relationships/worksheet" Target="/xl/worksheets/sheet1.xml" Id="R7f4c806350e8452e" /><Relationship Type="http://schemas.openxmlformats.org/officeDocument/2006/relationships/worksheet" Target="/xl/worksheets/sheet2.xml" Id="R35a35becafa14b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2" customHeight="1">
      <x:c r="A2" s="2" t="str">
        <x:v>Sample Contractor — WIP calculation answer key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2" customHeight="1">
      <x:c r="A3" s="2" t="str">
        <x:v>5/31/20CY. All amounts are fictional. CY = current year; PY = prior year.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4" customHeight="1">
      <x:c r="A5" s="5" t="str">
        <x:v>Job</x:v>
      </x:c>
      <x:c r="B5" s="5" t="str">
        <x:v>Contract</x:v>
      </x:c>
      <x:c r="C5" s="5" t="str">
        <x:v>Est. total cost</x:v>
      </x:c>
      <x:c r="D5" s="5" t="str">
        <x:v>PY cost</x:v>
      </x:c>
      <x:c r="E5" s="5" t="str">
        <x:v>CY cost</x:v>
      </x:c>
      <x:c r="F5" s="5" t="str">
        <x:v>Cost to date</x:v>
      </x:c>
      <x:c r="G5" s="5" t="str">
        <x:v>% complete</x:v>
      </x:c>
      <x:c r="H5" s="5" t="str">
        <x:v>Earned to date</x:v>
      </x:c>
      <x:c r="I5" s="5" t="str">
        <x:v>PY earned</x:v>
      </x:c>
      <x:c r="J5" s="5" t="str">
        <x:v>CY earned</x:v>
      </x:c>
      <x:c r="K5" s="5" t="str">
        <x:v>PY billings</x:v>
      </x:c>
      <x:c r="L5" s="5" t="str">
        <x:v>CY billings</x:v>
      </x:c>
      <x:c r="M5" s="5" t="str">
        <x:v>Billed to date</x:v>
      </x:c>
      <x:c r="N5" s="5" t="str">
        <x:v>Underbillings</x:v>
      </x:c>
      <x:c r="O5" s="5" t="str">
        <x:v>Overbillings</x:v>
      </x:c>
    </x:row>
    <x:row r="6" ht="22" customHeight="1">
      <x:c r="A6" s="2" t="str">
        <x:v>J101</x:v>
      </x:c>
      <x:c r="B6" s="6" t="n">
        <x:v>500000</x:v>
      </x:c>
      <x:c r="C6" s="6" t="n">
        <x:v>400000</x:v>
      </x:c>
      <x:c r="D6" s="6" t="n">
        <x:v>120000</x:v>
      </x:c>
      <x:c r="E6" s="6" t="n">
        <x:v>160000</x:v>
      </x:c>
      <x:c r="F6" s="6" t="n">
        <x:f>SUM(D6:E6)</x:f>
        <x:v>280000</x:v>
      </x:c>
      <x:c r="G6" s="7" t="n">
        <x:f>F6/C6</x:f>
        <x:v>0.7</x:v>
      </x:c>
      <x:c r="H6" s="6" t="n">
        <x:f>B6*G6</x:f>
        <x:v>350000</x:v>
      </x:c>
      <x:c r="I6" s="6" t="n">
        <x:f>150000</x:f>
        <x:v>150000</x:v>
      </x:c>
      <x:c r="J6" s="6" t="n">
        <x:f>H6-I6</x:f>
        <x:v>200000</x:v>
      </x:c>
      <x:c r="K6" s="6" t="n">
        <x:v>150000</x:v>
      </x:c>
      <x:c r="L6" s="6" t="n">
        <x:v>180000</x:v>
      </x:c>
      <x:c r="M6" s="6" t="n">
        <x:f>SUM(K6:L6)</x:f>
        <x:v>330000</x:v>
      </x:c>
      <x:c r="N6" s="6" t="n">
        <x:f>MAX(H6-M6,0)</x:f>
        <x:v>20000</x:v>
      </x:c>
      <x:c r="O6" s="6" t="n">
        <x:f>MAX(M6-H6,0)</x:f>
        <x:v>0</x:v>
      </x:c>
    </x:row>
    <x:row r="7" ht="22" customHeight="1">
      <x:c r="A7" s="2" t="str">
        <x:v>J102</x:v>
      </x:c>
      <x:c r="B7" s="6" t="n">
        <x:v>800000</x:v>
      </x:c>
      <x:c r="C7" s="6" t="n">
        <x:v>680000</x:v>
      </x:c>
      <x:c r="D7" s="6" t="n">
        <x:v>272000</x:v>
      </x:c>
      <x:c r="E7" s="6" t="n">
        <x:v>272000</x:v>
      </x:c>
      <x:c r="F7" s="6" t="n">
        <x:f>SUM(D7:E7)</x:f>
        <x:v>544000</x:v>
      </x:c>
      <x:c r="G7" s="7" t="n">
        <x:f>F7/C7</x:f>
        <x:v>0.8</x:v>
      </x:c>
      <x:c r="H7" s="6" t="n">
        <x:f>B7*G7</x:f>
        <x:v>640000</x:v>
      </x:c>
      <x:c r="I7" s="6" t="n">
        <x:f>320000</x:f>
        <x:v>320000</x:v>
      </x:c>
      <x:c r="J7" s="6" t="n">
        <x:f>H7-I7</x:f>
        <x:v>320000</x:v>
      </x:c>
      <x:c r="K7" s="6" t="n">
        <x:v>300000</x:v>
      </x:c>
      <x:c r="L7" s="6" t="n">
        <x:v>380000</x:v>
      </x:c>
      <x:c r="M7" s="6" t="n">
        <x:f>SUM(K7:L7)</x:f>
        <x:v>680000</x:v>
      </x:c>
      <x:c r="N7" s="6" t="n">
        <x:f>MAX(H7-M7,0)</x:f>
        <x:v>0</x:v>
      </x:c>
      <x:c r="O7" s="6" t="n">
        <x:f>MAX(M7-H7,0)</x:f>
        <x:v>40000</x:v>
      </x:c>
    </x:row>
    <x:row r="8" ht="22" customHeight="1">
      <x:c r="A8" s="2" t="str">
        <x:v>J103</x:v>
      </x:c>
      <x:c r="B8" s="6" t="n">
        <x:v>300000</x:v>
      </x:c>
      <x:c r="C8" s="6" t="n">
        <x:v>225000</x:v>
      </x:c>
      <x:c r="D8" s="6" t="n">
        <x:v>112500</x:v>
      </x:c>
      <x:c r="E8" s="6" t="n">
        <x:v>112500</x:v>
      </x:c>
      <x:c r="F8" s="6" t="n">
        <x:f>SUM(D8:E8)</x:f>
        <x:v>225000</x:v>
      </x:c>
      <x:c r="G8" s="7" t="n">
        <x:f>F8/C8</x:f>
        <x:v>1</x:v>
      </x:c>
      <x:c r="H8" s="6" t="n">
        <x:f>B8*G8</x:f>
        <x:v>300000</x:v>
      </x:c>
      <x:c r="I8" s="6" t="n">
        <x:f>150000</x:f>
        <x:v>150000</x:v>
      </x:c>
      <x:c r="J8" s="6" t="n">
        <x:f>H8-I8</x:f>
        <x:v>150000</x:v>
      </x:c>
      <x:c r="K8" s="6" t="n">
        <x:v>170000</x:v>
      </x:c>
      <x:c r="L8" s="6" t="n">
        <x:v>130000</x:v>
      </x:c>
      <x:c r="M8" s="6" t="n">
        <x:f>SUM(K8:L8)</x:f>
        <x:v>300000</x:v>
      </x:c>
      <x:c r="N8" s="6" t="n">
        <x:f>MAX(H8-M8,0)</x:f>
        <x:v>0</x:v>
      </x:c>
      <x:c r="O8" s="6" t="n">
        <x:f>MAX(M8-H8,0)</x:f>
        <x:v>0</x:v>
      </x:c>
    </x:row>
    <x:row r="9" ht="22" customHeight="1">
      <x:c r="A9" s="2" t="str">
        <x:v>J104</x:v>
      </x:c>
      <x:c r="B9" s="6" t="n">
        <x:v>600000</x:v>
      </x:c>
      <x:c r="C9" s="6" t="n">
        <x:v>480000</x:v>
      </x:c>
      <x:c r="D9" s="6" t="n">
        <x:v>0</x:v>
      </x:c>
      <x:c r="E9" s="6" t="n">
        <x:v>192000</x:v>
      </x:c>
      <x:c r="F9" s="6" t="n">
        <x:f>SUM(D9:E9)</x:f>
        <x:v>192000</x:v>
      </x:c>
      <x:c r="G9" s="7" t="n">
        <x:f>F9/C9</x:f>
        <x:v>0.4</x:v>
      </x:c>
      <x:c r="H9" s="6" t="n">
        <x:f>B9*G9</x:f>
        <x:v>240000</x:v>
      </x:c>
      <x:c r="I9" s="6" t="n">
        <x:f>0</x:f>
        <x:v>0</x:v>
      </x:c>
      <x:c r="J9" s="6" t="n">
        <x:f>H9-I9</x:f>
        <x:v>240000</x:v>
      </x:c>
      <x:c r="K9" s="6" t="n">
        <x:v>0</x:v>
      </x:c>
      <x:c r="L9" s="6" t="n">
        <x:v>210000</x:v>
      </x:c>
      <x:c r="M9" s="6" t="n">
        <x:f>SUM(K9:L9)</x:f>
        <x:v>210000</x:v>
      </x:c>
      <x:c r="N9" s="6" t="n">
        <x:f>MAX(H9-M9,0)</x:f>
        <x:v>30000</x:v>
      </x:c>
      <x:c r="O9" s="6" t="n">
        <x:f>MAX(M9-H9,0)</x:f>
        <x:v>0</x:v>
      </x:c>
    </x:row>
    <x:row r="10" ht="22" customHeight="1">
      <x:c r="A10" s="2" t="str">
        <x:v>J105</x:v>
      </x:c>
      <x:c r="B10" s="6" t="n">
        <x:v>400000</x:v>
      </x:c>
      <x:c r="C10" s="6" t="n">
        <x:v>300000</x:v>
      </x:c>
      <x:c r="D10" s="6" t="n">
        <x:v>0</x:v>
      </x:c>
      <x:c r="E10" s="6" t="n">
        <x:v>150000</x:v>
      </x:c>
      <x:c r="F10" s="6" t="n">
        <x:f>SUM(D10:E10)</x:f>
        <x:v>150000</x:v>
      </x:c>
      <x:c r="G10" s="7" t="n">
        <x:f>F10/C10</x:f>
        <x:v>0.5</x:v>
      </x:c>
      <x:c r="H10" s="6" t="n">
        <x:f>B10*G10</x:f>
        <x:v>200000</x:v>
      </x:c>
      <x:c r="I10" s="6" t="n">
        <x:f>0</x:f>
        <x:v>0</x:v>
      </x:c>
      <x:c r="J10" s="6" t="n">
        <x:f>H10-I10</x:f>
        <x:v>200000</x:v>
      </x:c>
      <x:c r="K10" s="6" t="n">
        <x:v>0</x:v>
      </x:c>
      <x:c r="L10" s="6" t="n">
        <x:v>225000</x:v>
      </x:c>
      <x:c r="M10" s="6" t="n">
        <x:f>SUM(K10:L10)</x:f>
        <x:v>225000</x:v>
      </x:c>
      <x:c r="N10" s="6" t="n">
        <x:f>MAX(H10-M10,0)</x:f>
        <x:v>0</x:v>
      </x:c>
      <x:c r="O10" s="6" t="n">
        <x:f>MAX(M10-H10,0)</x:f>
        <x:v>25000</x:v>
      </x:c>
    </x:row>
    <x:row r="11" ht="22" customHeight="1">
      <x:c r="A11" s="2" t="str">
        <x:v>J106</x:v>
      </x:c>
      <x:c r="B11" s="6" t="n">
        <x:v>250000</x:v>
      </x:c>
      <x:c r="C11" s="6" t="n">
        <x:v>200000</x:v>
      </x:c>
      <x:c r="D11" s="6" t="n">
        <x:v>0</x:v>
      </x:c>
      <x:c r="E11" s="6" t="n">
        <x:v>200000</x:v>
      </x:c>
      <x:c r="F11" s="6" t="n">
        <x:f>SUM(D11:E11)</x:f>
        <x:v>200000</x:v>
      </x:c>
      <x:c r="G11" s="7" t="n">
        <x:f>F11/C11</x:f>
        <x:v>1</x:v>
      </x:c>
      <x:c r="H11" s="6" t="n">
        <x:f>B11*G11</x:f>
        <x:v>250000</x:v>
      </x:c>
      <x:c r="I11" s="6" t="n">
        <x:f>0</x:f>
        <x:v>0</x:v>
      </x:c>
      <x:c r="J11" s="6" t="n">
        <x:f>H11-I11</x:f>
        <x:v>250000</x:v>
      </x:c>
      <x:c r="K11" s="6" t="n">
        <x:v>0</x:v>
      </x:c>
      <x:c r="L11" s="6" t="n">
        <x:v>250000</x:v>
      </x:c>
      <x:c r="M11" s="6" t="n">
        <x:f>SUM(K11:L11)</x:f>
        <x:v>250000</x:v>
      </x:c>
      <x:c r="N11" s="6" t="n">
        <x:f>MAX(H11-M11,0)</x:f>
        <x:v>0</x:v>
      </x:c>
      <x:c r="O11" s="6" t="n">
        <x:f>MAX(M11-H11,0)</x:f>
        <x:v>0</x:v>
      </x:c>
    </x:row>
    <x:row r="12" ht="22" customHeight="1">
      <x:c r="A12" s="2" t="str">
        <x:v>J107</x:v>
      </x:c>
      <x:c r="B12" s="6" t="n">
        <x:v>200000</x:v>
      </x:c>
      <x:c r="C12" s="6" t="n">
        <x:v>150000</x:v>
      </x:c>
      <x:c r="D12" s="6" t="n">
        <x:v>0</x:v>
      </x:c>
      <x:c r="E12" s="6" t="n">
        <x:v>37500</x:v>
      </x:c>
      <x:c r="F12" s="6" t="n">
        <x:f>SUM(D12:E12)</x:f>
        <x:v>37500</x:v>
      </x:c>
      <x:c r="G12" s="7" t="n">
        <x:f>F12/C12</x:f>
        <x:v>0.25</x:v>
      </x:c>
      <x:c r="H12" s="6" t="n">
        <x:f>B12*G12</x:f>
        <x:v>50000</x:v>
      </x:c>
      <x:c r="I12" s="6" t="n">
        <x:f>0</x:f>
        <x:v>0</x:v>
      </x:c>
      <x:c r="J12" s="6" t="n">
        <x:f>H12-I12</x:f>
        <x:v>50000</x:v>
      </x:c>
      <x:c r="K12" s="6" t="n">
        <x:v>0</x:v>
      </x:c>
      <x:c r="L12" s="6" t="n">
        <x:v>70000</x:v>
      </x:c>
      <x:c r="M12" s="6" t="n">
        <x:f>SUM(K12:L12)</x:f>
        <x:v>70000</x:v>
      </x:c>
      <x:c r="N12" s="6" t="n">
        <x:f>MAX(H12-M12,0)</x:f>
        <x:v>0</x:v>
      </x:c>
      <x:c r="O12" s="6" t="n">
        <x:f>MAX(M12-H12,0)</x:f>
        <x:v>20000</x:v>
      </x:c>
    </x:row>
    <x:row r="13" ht="22" customHeight="1">
      <x:c r="A13" s="2" t="str">
        <x:v>J108</x:v>
      </x:c>
      <x:c r="B13" s="6" t="n">
        <x:v>150000</x:v>
      </x:c>
      <x:c r="C13" s="6" t="n">
        <x:v>120000</x:v>
      </x:c>
      <x:c r="D13" s="6" t="n">
        <x:v>0</x:v>
      </x:c>
      <x:c r="E13" s="6" t="n">
        <x:v>24000</x:v>
      </x:c>
      <x:c r="F13" s="6" t="n">
        <x:f>SUM(D13:E13)</x:f>
        <x:v>24000</x:v>
      </x:c>
      <x:c r="G13" s="7" t="n">
        <x:f>F13/C13</x:f>
        <x:v>0.2</x:v>
      </x:c>
      <x:c r="H13" s="6" t="n">
        <x:f>B13*G13</x:f>
        <x:v>30000</x:v>
      </x:c>
      <x:c r="I13" s="6" t="n">
        <x:f>0</x:f>
        <x:v>0</x:v>
      </x:c>
      <x:c r="J13" s="6" t="n">
        <x:f>H13-I13</x:f>
        <x:v>30000</x:v>
      </x:c>
      <x:c r="K13" s="6" t="n">
        <x:v>0</x:v>
      </x:c>
      <x:c r="L13" s="6" t="n">
        <x:v>20000</x:v>
      </x:c>
      <x:c r="M13" s="6" t="n">
        <x:f>SUM(K13:L13)</x:f>
        <x:v>20000</x:v>
      </x:c>
      <x:c r="N13" s="6" t="n">
        <x:f>MAX(H13-M13,0)</x:f>
        <x:v>10000</x:v>
      </x:c>
      <x:c r="O13" s="6" t="n">
        <x:f>MAX(M13-H13,0)</x:f>
        <x:v>0</x:v>
      </x:c>
    </x:row>
    <x:row r="14" ht="22" customHeight="1">
      <x:c r="A14" s="8" t="str">
        <x:v>Total</x:v>
      </x:c>
      <x:c r="B14" s="9" t="n">
        <x:f>SUM(B6:B13)</x:f>
        <x:v>3200000</x:v>
      </x:c>
      <x:c r="C14" s="9" t="n">
        <x:f>SUM(C6:C13)</x:f>
        <x:v>2555000</x:v>
      </x:c>
      <x:c r="D14" s="9" t="n">
        <x:f>SUM(D6:D13)</x:f>
        <x:v>504500</x:v>
      </x:c>
      <x:c r="E14" s="9" t="n">
        <x:f>SUM(E6:E13)</x:f>
        <x:v>1148000</x:v>
      </x:c>
      <x:c r="F14" s="9" t="n">
        <x:f>SUM(F6:F13)</x:f>
        <x:v>1652500</x:v>
      </x:c>
      <x:c r="G14" s="10" t="n">
        <x:f>F14/C14</x:f>
        <x:v>0.6467710371819961</x:v>
      </x:c>
      <x:c r="H14" s="9" t="n">
        <x:f>SUM(H6:H13)</x:f>
        <x:v>2060000</x:v>
      </x:c>
      <x:c r="I14" s="9" t="n">
        <x:f>SUM(I6:I13)</x:f>
        <x:v>620000</x:v>
      </x:c>
      <x:c r="J14" s="9" t="n">
        <x:f>SUM(J6:J13)</x:f>
        <x:v>1440000</x:v>
      </x:c>
      <x:c r="K14" s="9" t="n">
        <x:f>SUM(K6:K13)</x:f>
        <x:v>620000</x:v>
      </x:c>
      <x:c r="L14" s="9" t="n">
        <x:f>SUM(L6:L13)</x:f>
        <x:v>1465000</x:v>
      </x:c>
      <x:c r="M14" s="9" t="n">
        <x:f>SUM(M6:M13)</x:f>
        <x:v>2085000</x:v>
      </x:c>
      <x:c r="N14" s="9" t="n">
        <x:f>SUM(N6:N13)</x:f>
        <x:v>60000</x:v>
      </x:c>
      <x:c r="O14" s="9" t="n">
        <x:f>SUM(O6:O13)</x:f>
        <x:v>85000</x:v>
      </x:c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2" customHeight="1">
      <x:c r="A16" s="2" t="str">
        <x:v>Source: fictional QBO practice reports, the prior-year WIP, and the job-information sheet supplied with this guide.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0" hidden="0" customWidth="1"/>
    <x:col min="3" max="3" width="20" hidden="0" customWidth="1"/>
    <x:col min="4" max="4" width="37" hidden="0" customWidth="1"/>
    <x:col min="5" max="5" width="18" hidden="0" customWidth="1"/>
  </x:cols>
  <x:sheetData>
    <x:row r="1" ht="22" customHeight="1">
      <x:c r="A1" s="2"/>
      <x:c r="B1" s="2"/>
      <x:c r="C1" s="2"/>
      <x:c r="D1" s="2"/>
      <x:c r="E1" s="2"/>
    </x:row>
    <x:row r="2" ht="22" customHeight="1">
      <x:c r="A2" s="2" t="str">
        <x:v>Sample Contractor — adjustment and reconciliation</x:v>
      </x:c>
      <x:c r="B2" s="2"/>
      <x:c r="C2" s="2"/>
      <x:c r="D2" s="2"/>
      <x:c r="E2" s="2"/>
    </x:row>
    <x:row r="3" ht="22" customHeight="1">
      <x:c r="A3" s="2" t="str">
        <x:v>5/31/20CY. Start with current GL balances whenever booked. Adjust the difference. Do not reverse WIP entries.</x:v>
      </x:c>
      <x:c r="B3" s="2"/>
      <x:c r="C3" s="2"/>
      <x:c r="D3" s="2"/>
      <x:c r="E3" s="2"/>
    </x:row>
    <x:row r="4" ht="22" customHeight="1">
      <x:c r="A4" s="2"/>
      <x:c r="B4" s="2"/>
      <x:c r="C4" s="2"/>
      <x:c r="D4" s="2"/>
      <x:c r="E4" s="2"/>
    </x:row>
    <x:row r="5" ht="34" customHeight="1">
      <x:c r="A5" s="5" t="str">
        <x:v>Balance-sheet account</x:v>
      </x:c>
      <x:c r="B5" s="5" t="str">
        <x:v>Before adjustment</x:v>
      </x:c>
      <x:c r="C5" s="5" t="str">
        <x:v>Required ending</x:v>
      </x:c>
      <x:c r="D5" s="5" t="str">
        <x:v>Change</x:v>
      </x:c>
      <x:c r="E5" s="2"/>
    </x:row>
    <x:row r="6" ht="22" customHeight="1">
      <x:c r="A6" s="2" t="str">
        <x:v>1200 Underbillings</x:v>
      </x:c>
      <x:c r="B6" s="6" t="n">
        <x:v>20000</x:v>
      </x:c>
      <x:c r="C6" s="6" t="n">
        <x:f>'WIP calculation'!N14</x:f>
        <x:v>60000</x:v>
      </x:c>
      <x:c r="D6" s="6" t="n">
        <x:f>C6-B6</x:f>
        <x:v>40000</x:v>
      </x:c>
      <x:c r="E6" s="2"/>
    </x:row>
    <x:row r="7" ht="22" customHeight="1">
      <x:c r="A7" s="2" t="str">
        <x:v>2200 Overbillings</x:v>
      </x:c>
      <x:c r="B7" s="6" t="n">
        <x:v>20000</x:v>
      </x:c>
      <x:c r="C7" s="6" t="n">
        <x:f>'WIP calculation'!O14</x:f>
        <x:v>85000</x:v>
      </x:c>
      <x:c r="D7" s="6" t="n">
        <x:f>C7-B7</x:f>
        <x:v>65000</x:v>
      </x:c>
      <x:c r="E7" s="2"/>
    </x:row>
    <x:row r="8" ht="22" customHeight="1">
      <x:c r="A8" s="2"/>
      <x:c r="B8" s="2"/>
      <x:c r="C8" s="2"/>
      <x:c r="D8" s="2"/>
      <x:c r="E8" s="2"/>
    </x:row>
    <x:row r="9" ht="34" customHeight="1">
      <x:c r="A9" s="5" t="str">
        <x:v>AJE dated 5/31/20CY</x:v>
      </x:c>
      <x:c r="B9" s="5" t="str">
        <x:v>Debit</x:v>
      </x:c>
      <x:c r="C9" s="5" t="str">
        <x:v>Credit</x:v>
      </x:c>
      <x:c r="D9" s="5" t="str">
        <x:v>Explanation</x:v>
      </x:c>
      <x:c r="E9" s="2"/>
    </x:row>
    <x:row r="10" ht="22" customHeight="1">
      <x:c r="A10" s="2" t="str">
        <x:v>1200 Underbillings</x:v>
      </x:c>
      <x:c r="B10" s="6" t="n">
        <x:f>D6</x:f>
        <x:v>40000</x:v>
      </x:c>
      <x:c r="C10" s="6" t="n">
        <x:v>0</x:v>
      </x:c>
      <x:c r="D10" s="2" t="str">
        <x:v>Increase asset to 60,000</x:v>
      </x:c>
      <x:c r="E10" s="2"/>
    </x:row>
    <x:row r="11" ht="22" customHeight="1">
      <x:c r="A11" s="2" t="str">
        <x:v>4010 Revenue - WIP adj.</x:v>
      </x:c>
      <x:c r="B11" s="6" t="n">
        <x:f>D7-D6</x:f>
        <x:v>25000</x:v>
      </x:c>
      <x:c r="C11" s="6" t="n">
        <x:v>0</x:v>
      </x:c>
      <x:c r="D11" s="2" t="str">
        <x:v>Reduce CY revenue by 25,000</x:v>
      </x:c>
      <x:c r="E11" s="2"/>
    </x:row>
    <x:row r="12" ht="22" customHeight="1">
      <x:c r="A12" s="2" t="str">
        <x:v>2200 Overbillings</x:v>
      </x:c>
      <x:c r="B12" s="6" t="n">
        <x:v>0</x:v>
      </x:c>
      <x:c r="C12" s="6" t="n">
        <x:f>D7</x:f>
        <x:v>65000</x:v>
      </x:c>
      <x:c r="D12" s="2" t="str">
        <x:v>Increase liability to 85,000</x:v>
      </x:c>
      <x:c r="E12" s="2"/>
    </x:row>
    <x:row r="13" ht="22" customHeight="1">
      <x:c r="A13" s="2" t="str">
        <x:v>Total</x:v>
      </x:c>
      <x:c r="B13" s="6" t="n">
        <x:f>SUM(B10:B12)</x:f>
        <x:v>65000</x:v>
      </x:c>
      <x:c r="C13" s="6" t="n">
        <x:f>SUM(C10:C12)</x:f>
        <x:v>65000</x:v>
      </x:c>
      <x:c r="D13" s="2"/>
      <x:c r="E13" s="2"/>
    </x:row>
    <x:row r="14" ht="22" customHeight="1">
      <x:c r="A14" s="2"/>
      <x:c r="B14" s="6"/>
      <x:c r="C14" s="6"/>
      <x:c r="D14" s="2"/>
      <x:c r="E14" s="2"/>
    </x:row>
    <x:row r="15" ht="22" customHeight="1">
      <x:c r="A15" s="2" t="str">
        <x:v>Entry balance (must be zero)</x:v>
      </x:c>
      <x:c r="B15" s="12" t="n">
        <x:f>B13-C13</x:f>
        <x:v>0</x:v>
      </x:c>
      <x:c r="C15" s="6"/>
      <x:c r="D15" s="2"/>
      <x:c r="E15" s="2"/>
    </x:row>
    <x:row r="16" ht="22" customHeight="1">
      <x:c r="A16" s="2"/>
      <x:c r="B16" s="2"/>
      <x:c r="C16" s="2"/>
      <x:c r="D16" s="2"/>
      <x:c r="E16" s="2"/>
    </x:row>
    <x:row r="17" ht="34" customHeight="1">
      <x:c r="A17" s="5" t="str">
        <x:v>Revenue reconciliation</x:v>
      </x:c>
      <x:c r="B17" s="5" t="str">
        <x:v>Amount</x:v>
      </x:c>
      <x:c r="C17" s="5" t="str">
        <x:v>Source</x:v>
      </x:c>
      <x:c r="D17" s="2"/>
      <x:c r="E17" s="2"/>
    </x:row>
    <x:row r="18" ht="22" customHeight="1">
      <x:c r="A18" s="2" t="str">
        <x:v>CY contract billings</x:v>
      </x:c>
      <x:c r="B18" s="6" t="n">
        <x:v>1465000</x:v>
      </x:c>
      <x:c r="C18" s="2" t="str">
        <x:v>QBO P&amp;L</x:v>
      </x:c>
      <x:c r="D18" s="2"/>
      <x:c r="E18" s="2"/>
    </x:row>
    <x:row r="19" ht="22" customHeight="1">
      <x:c r="A19" s="2" t="str">
        <x:v>Revenue - WIP adj.</x:v>
      </x:c>
      <x:c r="B19" s="6" t="n">
        <x:f>C11-B11</x:f>
        <x:v>-25000</x:v>
      </x:c>
      <x:c r="C19" s="2" t="str">
        <x:v>AJE credit less debit</x:v>
      </x:c>
      <x:c r="D19" s="2"/>
      <x:c r="E19" s="2"/>
    </x:row>
    <x:row r="20" ht="22" customHeight="1">
      <x:c r="A20" s="2" t="str">
        <x:v>Adjusted P&amp;L revenue</x:v>
      </x:c>
      <x:c r="B20" s="6" t="n">
        <x:f>SUM(B18:B19)</x:f>
        <x:v>1440000</x:v>
      </x:c>
      <x:c r="C20" s="2"/>
      <x:c r="D20" s="2"/>
      <x:c r="E20" s="2"/>
    </x:row>
    <x:row r="21" ht="22" customHeight="1">
      <x:c r="A21" s="2" t="str">
        <x:v>WIP current-year revenue</x:v>
      </x:c>
      <x:c r="B21" s="6" t="n">
        <x:f>'WIP calculation'!J14</x:f>
        <x:v>1440000</x:v>
      </x:c>
      <x:c r="C21" s="2"/>
      <x:c r="D21" s="2"/>
      <x:c r="E21" s="2"/>
    </x:row>
    <x:row r="22" ht="22" customHeight="1">
      <x:c r="A22" s="2" t="str">
        <x:v>Difference (must be zero)</x:v>
      </x:c>
      <x:c r="B22" s="12" t="n">
        <x:f>B20-B21</x:f>
        <x:v>0</x:v>
      </x:c>
      <x:c r="C22" s="2"/>
      <x:c r="D22" s="2"/>
      <x:c r="E22" s="2"/>
    </x:row>
    <x:row r="23" ht="22" customHeight="1">
      <x:c r="A23" s="2"/>
      <x:c r="B23" s="6"/>
      <x:c r="C23" s="2"/>
      <x:c r="D23" s="2"/>
      <x:c r="E23" s="2"/>
    </x:row>
    <x:row r="24" ht="34" customHeight="1">
      <x:c r="A24" s="5" t="str">
        <x:v>Job cost reconciliation</x:v>
      </x:c>
      <x:c r="B24" s="11" t="str">
        <x:v>Amount</x:v>
      </x:c>
      <x:c r="C24" s="5" t="str">
        <x:v>Source</x:v>
      </x:c>
      <x:c r="D24" s="2"/>
      <x:c r="E24" s="2"/>
    </x:row>
    <x:row r="25" ht="22" customHeight="1">
      <x:c r="A25" s="2" t="str">
        <x:v>P&amp;L direct job costs</x:v>
      </x:c>
      <x:c r="B25" s="6" t="n">
        <x:v>1148000</x:v>
      </x:c>
      <x:c r="C25" s="2" t="str">
        <x:v>QBO P&amp;L — COGS</x:v>
      </x:c>
      <x:c r="D25" s="2"/>
      <x:c r="E25" s="2"/>
    </x:row>
    <x:row r="26" ht="22" customHeight="1">
      <x:c r="A26" s="2" t="str">
        <x:v>WIP current-year job cost</x:v>
      </x:c>
      <x:c r="B26" s="6" t="n">
        <x:f>'WIP calculation'!E14</x:f>
        <x:v>1148000</x:v>
      </x:c>
      <x:c r="C26" s="2"/>
      <x:c r="D26" s="2"/>
      <x:c r="E26" s="2"/>
    </x:row>
    <x:row r="27" ht="22" customHeight="1">
      <x:c r="A27" s="2" t="str">
        <x:v>Difference (must be zero)</x:v>
      </x:c>
      <x:c r="B27" s="12" t="n">
        <x:f>B25-B26</x:f>
        <x:v>0</x:v>
      </x:c>
      <x:c r="C27" s="2"/>
      <x:c r="D27" s="2"/>
      <x:c r="E27" s="2"/>
    </x:row>
    <x:row r="28" ht="22" customHeight="1">
      <x:c r="A28" s="2"/>
      <x:c r="B28" s="6"/>
      <x:c r="C28" s="2"/>
      <x:c r="D28" s="2"/>
      <x:c r="E28" s="2"/>
    </x:row>
    <x:row r="29" ht="22" customHeight="1">
      <x:c r="A29" s="2" t="str">
        <x:v>Revenue check: CY billings + change in underbillings − change in overbillings</x:v>
      </x:c>
      <x:c r="B29" s="6"/>
      <x:c r="C29" s="2"/>
      <x:c r="D29" s="2"/>
      <x:c r="E29" s="2"/>
    </x:row>
    <x:row r="30" ht="22" customHeight="1">
      <x:c r="A30" s="2" t="str">
        <x:v>Expected CY earned revenue</x:v>
      </x:c>
      <x:c r="B30" s="6" t="n">
        <x:f>B18+D6-D7</x:f>
        <x:v>1440000</x:v>
      </x:c>
      <x:c r="C30" s="2"/>
      <x:c r="D30" s="2"/>
      <x:c r="E30" s="2"/>
    </x:row>
    <x:row r="31" ht="22" customHeight="1">
      <x:c r="A31" s="2"/>
      <x:c r="B31" s="2"/>
      <x:c r="C31" s="2"/>
      <x:c r="D31" s="2"/>
      <x:c r="E31" s="2"/>
    </x:row>
    <x:row r="32" ht="22" customHeight="1">
      <x:c r="A32" s="2" t="str">
        <x:v>Do not post this entry again if it is already included in the reports.</x:v>
      </x:c>
      <x:c r="B32" s="2"/>
      <x:c r="C32" s="2"/>
      <x:c r="D32" s="2"/>
      <x:c r="E32" s="2"/>
    </x:row>
    <x:row r="33" ht="22" customHeight="1">
      <x:c r="A33" s="2" t="str">
        <x:v>Source: the fictional Sample Contractor practice reports and WIP calculation on the first tab.</x:v>
      </x:c>
      <x:c r="B33" s="2"/>
      <x:c r="C33" s="2"/>
      <x:c r="D33" s="2"/>
      <x:c r="E33" s="2"/>
    </x:row>
    <x:row r="34" ht="22" customHeight="1">
      <x:c r="A34" s="2"/>
      <x:c r="B34" s="2"/>
      <x:c r="C34" s="2"/>
      <x:c r="D34" s="2"/>
      <x:c r="E34" s="2"/>
    </x:row>
    <x:row r="35" ht="22" customHeight="1">
      <x:c r="A35" s="2"/>
      <x:c r="B35" s="2"/>
      <x:c r="C35" s="2"/>
      <x:c r="D35" s="2"/>
      <x:c r="E35" s="2"/>
    </x:row>
  </x:sheetData>
  <x:pageMargins left="0.7" right="0.7" top="0.75" bottom="0.75" header="0.3" footer="0.3"/>
</x:worksheet>
</file>