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autoCompressPictures="0"/>
  <bookViews>
    <workbookView xWindow="360" yWindow="0" windowWidth="31440" windowHeight="16920" tabRatio="500"/>
  </bookViews>
  <sheets>
    <sheet name="Dove &amp; The Wolf - Tracksheet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0" i="1" l="1"/>
  <c r="E133" i="1"/>
  <c r="E124" i="1"/>
  <c r="E115" i="1"/>
  <c r="E106" i="1"/>
  <c r="G97" i="1"/>
  <c r="G79" i="1"/>
  <c r="F79" i="1"/>
  <c r="E79" i="1"/>
  <c r="E70" i="1"/>
  <c r="G52" i="1"/>
  <c r="E43" i="1"/>
  <c r="E34" i="1"/>
  <c r="E25" i="1"/>
  <c r="H16" i="1"/>
  <c r="G16" i="1"/>
  <c r="B200" i="1"/>
  <c r="G198" i="1"/>
  <c r="F198" i="1"/>
  <c r="E198" i="1"/>
  <c r="D198" i="1"/>
  <c r="A42" i="1"/>
  <c r="A51" i="1"/>
  <c r="A60" i="1"/>
  <c r="A69" i="1"/>
  <c r="A78" i="1"/>
  <c r="A87" i="1"/>
  <c r="A96" i="1"/>
  <c r="A105" i="1"/>
  <c r="A114" i="1"/>
  <c r="A123" i="1"/>
  <c r="A132" i="1"/>
  <c r="A141" i="1"/>
  <c r="A150" i="1"/>
  <c r="A159" i="1"/>
  <c r="A168" i="1"/>
  <c r="A177" i="1"/>
  <c r="B4" i="1"/>
  <c r="B2" i="1"/>
</calcChain>
</file>

<file path=xl/sharedStrings.xml><?xml version="1.0" encoding="utf-8"?>
<sst xmlns="http://schemas.openxmlformats.org/spreadsheetml/2006/main" count="538" uniqueCount="123">
  <si>
    <t>Track Sheet &amp; Mix Notes</t>
  </si>
  <si>
    <t>Volume</t>
  </si>
  <si>
    <t>Artist</t>
  </si>
  <si>
    <t>The Dove &amp; The Wolf</t>
  </si>
  <si>
    <t>Song Title</t>
  </si>
  <si>
    <t>Episode</t>
  </si>
  <si>
    <t>Producer</t>
  </si>
  <si>
    <t>Session Date</t>
  </si>
  <si>
    <t>Curator</t>
  </si>
  <si>
    <t>Release Date</t>
  </si>
  <si>
    <t>Executive Producer</t>
  </si>
  <si>
    <t>BPM</t>
  </si>
  <si>
    <t>Engineer</t>
  </si>
  <si>
    <t>Matt Schimelfenig</t>
  </si>
  <si>
    <t>Mixer</t>
  </si>
  <si>
    <t>Asst. Engineer</t>
  </si>
  <si>
    <t>Devin Smith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</si>
  <si>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</si>
  <si>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</si>
  <si>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</si>
  <si>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</si>
  <si>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</si>
  <si>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</si>
  <si>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</si>
  <si>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Kick in</t>
  </si>
  <si>
    <t>Charlie Hall</t>
  </si>
  <si>
    <t>AKG D112</t>
  </si>
  <si>
    <t>MCI Console</t>
  </si>
  <si>
    <t>Empirical Labs Distressor</t>
  </si>
  <si>
    <t>Manley Massive Passive</t>
  </si>
  <si>
    <t>T/D</t>
  </si>
  <si>
    <t>Tape / Daw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</si>
  <si>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</si>
  <si>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</si>
  <si>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</si>
  <si>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</si>
  <si>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</si>
  <si>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</si>
  <si>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</si>
  <si>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 xml:space="preserve"> Mix Processor 6</t>
  </si>
  <si>
    <t>Mix Processor 7</t>
  </si>
  <si>
    <t>K-MCI        (kick bus)</t>
  </si>
  <si>
    <t>Notes (mixing)</t>
  </si>
  <si>
    <t>Kick out</t>
  </si>
  <si>
    <t>Shure KSM32</t>
  </si>
  <si>
    <t>Pultec</t>
  </si>
  <si>
    <t>Snare top</t>
  </si>
  <si>
    <t>Shure SM-57</t>
  </si>
  <si>
    <t>S-MCI        (snare bus)</t>
  </si>
  <si>
    <t>Snare bot</t>
  </si>
  <si>
    <t>Telefunken M81</t>
  </si>
  <si>
    <t xml:space="preserve">Rack tom  </t>
  </si>
  <si>
    <t>ADR Compex 760</t>
  </si>
  <si>
    <t>DR-MCI      (drum bus)</t>
  </si>
  <si>
    <t>Floor tom</t>
  </si>
  <si>
    <t>Floor tom 2</t>
  </si>
  <si>
    <t>AEA A440</t>
  </si>
  <si>
    <t>RCA BA-31</t>
  </si>
  <si>
    <t>OH Hi hat</t>
  </si>
  <si>
    <t>Telefunken ElaM260</t>
  </si>
  <si>
    <t>D.W. Fearn VT2</t>
  </si>
  <si>
    <t>Daking Fet II Compressor</t>
  </si>
  <si>
    <t>OH Ride</t>
  </si>
  <si>
    <t>OH Center</t>
  </si>
  <si>
    <t>Coles 4038</t>
  </si>
  <si>
    <t>API 312</t>
  </si>
  <si>
    <t>Teletronix LA-2A</t>
  </si>
  <si>
    <t>Room Hi Hat</t>
  </si>
  <si>
    <t>AEA R84</t>
  </si>
  <si>
    <t>DBX 162</t>
  </si>
  <si>
    <t>Room Ride</t>
  </si>
  <si>
    <t>Bass di</t>
  </si>
  <si>
    <t>Owen Biddle</t>
  </si>
  <si>
    <t>D.W. Fearn PDB</t>
  </si>
  <si>
    <t>Gates SA-39</t>
  </si>
  <si>
    <t>B-MCI        (bass bus)</t>
  </si>
  <si>
    <t>Bass mic</t>
  </si>
  <si>
    <t>Owen Biddfle</t>
  </si>
  <si>
    <t>Neumann U67</t>
  </si>
  <si>
    <t>Guitar Rm (mono)</t>
  </si>
  <si>
    <t>Lou</t>
  </si>
  <si>
    <t>Rickenbacker 330 (1989)</t>
  </si>
  <si>
    <t>Fender Deluxe Reverb Reissue</t>
  </si>
  <si>
    <t>GTR-MCI    (guitar bus)</t>
  </si>
  <si>
    <t>Paloma</t>
  </si>
  <si>
    <t>Teisco</t>
  </si>
  <si>
    <t>Juno Synthesizer</t>
  </si>
  <si>
    <t>Countryman DI</t>
  </si>
  <si>
    <t>A-Designs Pacifica</t>
  </si>
  <si>
    <t>Stereo</t>
  </si>
  <si>
    <t>ETC-MCI    (other bus)</t>
  </si>
  <si>
    <t>Voc lead</t>
  </si>
  <si>
    <t>V-MCI        (vocal bus)</t>
  </si>
  <si>
    <t>ADK-67</t>
  </si>
  <si>
    <t xml:space="preserve">Console Mix Routing 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</si>
  <si>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</si>
  <si>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</si>
  <si>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</si>
  <si>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</si>
  <si>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</si>
  <si>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</si>
  <si>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</si>
  <si>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</si>
  <si>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MCI 1</t>
  </si>
  <si>
    <t>MCI 2</t>
  </si>
  <si>
    <t>stereo</t>
  </si>
  <si>
    <t>MCI 3/4</t>
  </si>
  <si>
    <t>MCI 5/6</t>
  </si>
  <si>
    <t>VST-MCI    (vocal bus)</t>
  </si>
  <si>
    <t>MCI 7/8</t>
  </si>
  <si>
    <t>MCI 10</t>
  </si>
  <si>
    <t>MCI 13</t>
  </si>
  <si>
    <t>PT Return</t>
  </si>
  <si>
    <t>MCI 2-Bus Out</t>
  </si>
  <si>
    <t>PT in 1/2</t>
  </si>
  <si>
    <t>Notes</t>
  </si>
  <si>
    <t>Brian McTear</t>
  </si>
  <si>
    <t>Green &amp; Yellow</t>
  </si>
  <si>
    <t>Brian McTear &amp; Matt Schimelfenig</t>
  </si>
  <si>
    <t>Laura Grablutz &amp; Karen Lyons</t>
  </si>
  <si>
    <t>(view more info)</t>
  </si>
  <si>
    <t>Warm Audio 1176</t>
  </si>
  <si>
    <t>Buy Weathervane How-To Docs.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</si>
</sst>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theme="10"/>
      <name val="Arial"/>
    </font>
    <font>
      <u/>
      <sz val="10"/>
      <color theme="11"/>
      <name val="Arial"/>
    </font>
    <font>
      <sz val="9"/>
      <color rgb="FF000000"/>
      <name val="Arial"/>
    </font>
    <font>
      <sz val="9"/>
      <color rgb="FF999999"/>
      <name val="Arial"/>
    </font>
    <font>
      <sz val="9"/>
      <color rgb="FFFFFFFF"/>
      <name val="Arial"/>
    </font>
    <font>
      <sz val="9"/>
      <color rgb="FFCC0000"/>
      <name val="Arial"/>
    </font>
    <font>
      <sz val="9"/>
      <color rgb="FF222222"/>
      <name val="Arial"/>
    </font>
    <font>
      <u/>
      <sz val="9"/>
      <color rgb="FF0000FF"/>
      <name val="Arial"/>
    </font>
    <font>
      <sz val="12"/>
      <color theme="0"/>
      <name val="Arial"/>
    </font>
    <font>
      <i/>
      <sz val="12"/>
      <color theme="0"/>
      <name val="Arial"/>
    </font>
    <font>
      <i/>
      <u/>
      <sz val="12"/>
      <color theme="0"/>
      <name val="Arial"/>
    </font>
    <font>
      <u/>
      <sz val="12"/>
      <color theme="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6D9EEB"/>
        <bgColor rgb="FF6D9EEB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6AA84F"/>
        <bgColor rgb="FF6AA84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2">
    <xf numFmtId="0" fontId="0" fillId="0" borderId="0" xfId="0" applyFont="1" applyAlignment="1">
      <alignment wrapText="1"/>
    </xf>
    <xf numFmtId="0" fontId="1" fillId="0" borderId="0" xfId="0" applyFont="1" applyAlignment="1"/>
    <xf numFmtId="0" fontId="5" fillId="0" borderId="0" xfId="0" applyFont="1" applyAlignment="1">
      <alignment wrapText="1"/>
    </xf>
    <xf numFmtId="0" fontId="7" fillId="2" borderId="0" xfId="0" applyFont="1" applyFill="1" applyAlignment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14" fontId="7" fillId="2" borderId="0" xfId="0" applyNumberFormat="1" applyFont="1" applyFill="1" applyAlignment="1">
      <alignment horizontal="left"/>
    </xf>
    <xf numFmtId="0" fontId="5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/>
    <xf numFmtId="0" fontId="5" fillId="4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wrapText="1"/>
    </xf>
    <xf numFmtId="0" fontId="5" fillId="4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vertical="top" wrapText="1"/>
    </xf>
    <xf numFmtId="0" fontId="5" fillId="6" borderId="1" xfId="0" applyFont="1" applyFill="1" applyBorder="1" applyAlignment="1"/>
    <xf numFmtId="0" fontId="7" fillId="6" borderId="1" xfId="0" applyFont="1" applyFill="1" applyBorder="1" applyAlignment="1">
      <alignment horizontal="center"/>
    </xf>
    <xf numFmtId="0" fontId="8" fillId="6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top" wrapText="1"/>
    </xf>
    <xf numFmtId="0" fontId="5" fillId="0" borderId="3" xfId="0" applyFont="1" applyBorder="1" applyAlignment="1">
      <alignment wrapText="1"/>
    </xf>
    <xf numFmtId="0" fontId="5" fillId="2" borderId="4" xfId="0" applyFont="1" applyFill="1" applyBorder="1" applyAlignment="1"/>
    <xf numFmtId="0" fontId="5" fillId="2" borderId="5" xfId="0" applyFont="1" applyFill="1" applyBorder="1" applyAlignment="1"/>
    <xf numFmtId="0" fontId="7" fillId="2" borderId="5" xfId="0" applyFont="1" applyFill="1" applyBorder="1" applyAlignment="1"/>
    <xf numFmtId="0" fontId="7" fillId="2" borderId="5" xfId="0" applyFont="1" applyFill="1" applyBorder="1" applyAlignment="1">
      <alignment horizontal="left"/>
    </xf>
    <xf numFmtId="0" fontId="11" fillId="2" borderId="0" xfId="0" applyFont="1" applyFill="1" applyAlignment="1"/>
    <xf numFmtId="0" fontId="12" fillId="2" borderId="0" xfId="0" applyFont="1" applyFill="1" applyAlignment="1"/>
    <xf numFmtId="0" fontId="13" fillId="2" borderId="0" xfId="0" applyFont="1" applyFill="1" applyAlignment="1"/>
    <xf numFmtId="0" fontId="11" fillId="0" borderId="0" xfId="0" applyFont="1" applyAlignment="1">
      <alignment wrapText="1"/>
    </xf>
    <xf numFmtId="0" fontId="12" fillId="2" borderId="0" xfId="0" applyFont="1" applyFill="1" applyAlignment="1"/>
    <xf numFmtId="0" fontId="12" fillId="2" borderId="0" xfId="0" applyFont="1" applyFill="1" applyAlignment="1">
      <alignment horizontal="left"/>
    </xf>
    <xf numFmtId="0" fontId="7" fillId="2" borderId="0" xfId="0" applyFont="1" applyFill="1" applyAlignment="1">
      <alignment horizontal="left" shrinkToFit="1"/>
    </xf>
    <xf numFmtId="0" fontId="3" fillId="0" borderId="0" xfId="1" applyAlignment="1">
      <alignment horizontal="center"/>
    </xf>
    <xf numFmtId="0" fontId="2" fillId="0" borderId="0" xfId="0" applyFont="1" applyAlignment="1">
      <alignment shrinkToFit="1"/>
    </xf>
    <xf numFmtId="0" fontId="14" fillId="2" borderId="0" xfId="1" applyFont="1" applyFill="1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Followed Hyperlink" xfId="2" builtinId="9" hidden="1"/>
    <cellStyle name="Hyperlink" xfId="1" builtinId="8"/>
    <cellStyle name="Normal" xfId="0" builtinId="0"/>
  </cellStyles>
  <dxfs count="2">
    <dxf>
      <font>
        <color rgb="FFFF0000"/>
      </font>
      <fill>
        <patternFill patternType="solid">
          <fgColor rgb="FFFFFFFF"/>
          <bgColor rgb="FFFFFFFF"/>
        </patternFill>
      </fill>
      <alignment wrapText="1"/>
      <border>
        <left/>
        <right/>
        <top/>
        <bottom/>
      </border>
    </dxf>
    <dxf>
      <font>
        <color rgb="FFFF0000"/>
      </font>
      <fill>
        <patternFill patternType="solid">
          <fgColor rgb="FFFFFFFF"/>
          <bgColor rgb="FFFFFFFF"/>
        </patternFill>
      </fill>
      <alignment wrapText="1"/>
      <border>
        <left/>
        <right/>
        <top/>
        <bottom/>
      </border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eathervanemusic.org" TargetMode="External"/><Relationship Id="rId2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392982</xdr:colOff>
      <xdr:row>0</xdr:row>
      <xdr:rowOff>38101</xdr:rowOff>
    </xdr:from>
    <xdr:to>
      <xdr:col>7</xdr:col>
      <xdr:colOff>1257300</xdr:colOff>
      <xdr:row>5</xdr:row>
      <xdr:rowOff>88901</xdr:rowOff>
    </xdr:to>
    <xdr:pic>
      <xdr:nvPicPr>
        <xdr:cNvPr id="2" name="Picture 1" descr="Circle LOGO 2015 for tracksheets.jp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6482" y="38101"/>
          <a:ext cx="864318" cy="86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it.ly/WV-EmpLabsDistressor" TargetMode="External"/><Relationship Id="rId20" Type="http://schemas.openxmlformats.org/officeDocument/2006/relationships/hyperlink" Target="http://bit.ly/WV-AEA-R84" TargetMode="External"/><Relationship Id="rId21" Type="http://schemas.openxmlformats.org/officeDocument/2006/relationships/hyperlink" Target="http://bit.ly/WV-AEA-R84" TargetMode="External"/><Relationship Id="rId22" Type="http://schemas.openxmlformats.org/officeDocument/2006/relationships/hyperlink" Target="http://bit.ly/WV-NuemannU67" TargetMode="External"/><Relationship Id="rId23" Type="http://schemas.openxmlformats.org/officeDocument/2006/relationships/hyperlink" Target="http://bit.ly/WV-ADesignsPacifica" TargetMode="External"/><Relationship Id="rId24" Type="http://schemas.openxmlformats.org/officeDocument/2006/relationships/hyperlink" Target="http://www.weathervanemusic.org/donate/store" TargetMode="External"/><Relationship Id="rId25" Type="http://schemas.openxmlformats.org/officeDocument/2006/relationships/drawing" Target="../drawings/drawing1.xml"/><Relationship Id="rId10" Type="http://schemas.openxmlformats.org/officeDocument/2006/relationships/hyperlink" Target="http://bit.ly/WV-MassivePassive" TargetMode="External"/><Relationship Id="rId11" Type="http://schemas.openxmlformats.org/officeDocument/2006/relationships/hyperlink" Target="http://bit.ly/WV-ShureKSM32" TargetMode="External"/><Relationship Id="rId12" Type="http://schemas.openxmlformats.org/officeDocument/2006/relationships/hyperlink" Target="http://bit.ly/WV-ShureSM57" TargetMode="External"/><Relationship Id="rId13" Type="http://schemas.openxmlformats.org/officeDocument/2006/relationships/hyperlink" Target="http://bit.ly/WV-TelefunkenM81" TargetMode="External"/><Relationship Id="rId14" Type="http://schemas.openxmlformats.org/officeDocument/2006/relationships/hyperlink" Target="http://bit.ly/WV-Compex760" TargetMode="External"/><Relationship Id="rId15" Type="http://schemas.openxmlformats.org/officeDocument/2006/relationships/hyperlink" Target="http://bit.ly/WV-AEA-A440" TargetMode="External"/><Relationship Id="rId16" Type="http://schemas.openxmlformats.org/officeDocument/2006/relationships/hyperlink" Target="http://bit.ly/TfunkElam260" TargetMode="External"/><Relationship Id="rId17" Type="http://schemas.openxmlformats.org/officeDocument/2006/relationships/hyperlink" Target="http://bit.ly/DWFearnVT2" TargetMode="External"/><Relationship Id="rId18" Type="http://schemas.openxmlformats.org/officeDocument/2006/relationships/hyperlink" Target="http://bit.ly/WV-Daking-fetII" TargetMode="External"/><Relationship Id="rId19" Type="http://schemas.openxmlformats.org/officeDocument/2006/relationships/hyperlink" Target="http://bit.ly/WV-UA-LA2a" TargetMode="External"/><Relationship Id="rId1" Type="http://schemas.openxmlformats.org/officeDocument/2006/relationships/hyperlink" Target="http://weathervanemusic.org/shakingthrough" TargetMode="External"/><Relationship Id="rId2" Type="http://schemas.openxmlformats.org/officeDocument/2006/relationships/hyperlink" Target="http://weathervanemusic.org/" TargetMode="External"/><Relationship Id="rId3" Type="http://schemas.openxmlformats.org/officeDocument/2006/relationships/hyperlink" Target="http://bit.ly/WV-MassivePassive" TargetMode="External"/><Relationship Id="rId4" Type="http://schemas.openxmlformats.org/officeDocument/2006/relationships/hyperlink" Target="http://bit.ly/WV-Daking-fetII" TargetMode="External"/><Relationship Id="rId5" Type="http://schemas.openxmlformats.org/officeDocument/2006/relationships/hyperlink" Target="http://bit.ly/DWFearnVT7" TargetMode="External"/><Relationship Id="rId6" Type="http://schemas.openxmlformats.org/officeDocument/2006/relationships/hyperlink" Target="http://www.otari.com/product/recorder/mx5050/" TargetMode="External"/><Relationship Id="rId7" Type="http://schemas.openxmlformats.org/officeDocument/2006/relationships/hyperlink" Target="mailto:info@weathervanemusic.org" TargetMode="External"/><Relationship Id="rId8" Type="http://schemas.openxmlformats.org/officeDocument/2006/relationships/hyperlink" Target="http://bit.ly/AKGD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0"/>
  <sheetViews>
    <sheetView tabSelected="1" workbookViewId="0">
      <pane ySplit="6" topLeftCell="A7" activePane="bottomLeft" state="frozen"/>
      <selection pane="bottomLeft" activeCell="F160" sqref="F160"/>
    </sheetView>
  </sheetViews>
  <sheetFormatPr baseColWidth="10" defaultColWidth="0" defaultRowHeight="0" customHeight="1" zeroHeight="1" x14ac:dyDescent="0"/>
  <cols>
    <col min="1" max="1" width="5.1640625" style="2" customWidth="1"/>
    <col min="2" max="8" width="21.5" style="2" customWidth="1"/>
    <col min="9" max="9" width="4.6640625" style="2" customWidth="1"/>
    <col min="10" max="16384" width="14.5" style="2" hidden="1"/>
  </cols>
  <sheetData>
    <row r="1" spans="1:10" ht="8.25" customHeight="1">
      <c r="A1" s="40"/>
      <c r="B1" s="40"/>
      <c r="C1" s="40"/>
      <c r="D1" s="40"/>
      <c r="E1" s="40"/>
      <c r="F1" s="41"/>
      <c r="G1" s="41"/>
      <c r="H1" s="40"/>
      <c r="I1" s="36"/>
    </row>
    <row r="2" spans="1:10" ht="14.25" customHeight="1">
      <c r="A2" s="40"/>
      <c r="B2" s="42" t="str">
        <f>HYPERLINK("http://weathervanemusic.org/shakingthrough",HYPERLINK("http://weathervanemusic.org/shakingthrough","Shaking Through "))</f>
        <v xml:space="preserve">Shaking Through </v>
      </c>
      <c r="C2" s="43"/>
      <c r="D2" s="40"/>
      <c r="E2" s="40"/>
      <c r="F2" s="44"/>
      <c r="G2" s="43"/>
      <c r="H2" s="40"/>
      <c r="I2" s="37"/>
    </row>
    <row r="3" spans="1:10" ht="14.25" customHeight="1">
      <c r="A3" s="40"/>
      <c r="B3" s="45" t="s">
        <v>0</v>
      </c>
      <c r="C3" s="43"/>
      <c r="D3" s="40"/>
      <c r="E3" s="40"/>
      <c r="F3" s="41"/>
      <c r="G3" s="40"/>
      <c r="H3" s="40"/>
      <c r="I3" s="37"/>
    </row>
    <row r="4" spans="1:10" ht="14.25" customHeight="1">
      <c r="A4" s="40"/>
      <c r="B4" s="42" t="str">
        <f>HYPERLINK("http://weathervanemusic.org/",HYPERLINK("http://weathervanemusic.org/","Weathervane Music : a 501 (c)(3) nonprofit "))</f>
        <v xml:space="preserve">Weathervane Music : a 501 (c)(3) nonprofit </v>
      </c>
      <c r="C4" s="43"/>
      <c r="D4" s="40"/>
      <c r="E4" s="40"/>
      <c r="F4" s="41"/>
      <c r="G4" s="40"/>
      <c r="H4" s="40"/>
      <c r="I4" s="37"/>
    </row>
    <row r="5" spans="1:10" ht="14.25" customHeight="1">
      <c r="A5" s="40"/>
      <c r="B5" s="49" t="s">
        <v>122</v>
      </c>
      <c r="C5" s="40"/>
      <c r="D5" s="40"/>
      <c r="E5" s="40"/>
      <c r="F5" s="41"/>
      <c r="G5" s="40"/>
      <c r="H5" s="40"/>
      <c r="I5" s="37"/>
    </row>
    <row r="6" spans="1:10" ht="9" customHeight="1">
      <c r="A6" s="40"/>
      <c r="B6" s="40"/>
      <c r="C6" s="40"/>
      <c r="D6" s="40"/>
      <c r="E6" s="40"/>
      <c r="F6" s="41"/>
      <c r="G6" s="40"/>
      <c r="H6" s="40"/>
      <c r="I6" s="37"/>
    </row>
    <row r="7" spans="1:10" ht="14.25" customHeight="1">
      <c r="A7" s="3"/>
      <c r="B7" s="3"/>
      <c r="C7" s="3"/>
      <c r="D7" s="3"/>
      <c r="E7" s="3"/>
      <c r="F7" s="3"/>
      <c r="G7" s="3"/>
      <c r="H7" s="3"/>
      <c r="I7" s="38"/>
    </row>
    <row r="8" spans="1:10" ht="14.25" customHeight="1">
      <c r="A8" s="3"/>
      <c r="B8" s="4" t="s">
        <v>1</v>
      </c>
      <c r="C8" s="5">
        <v>6</v>
      </c>
      <c r="D8" s="4" t="s">
        <v>2</v>
      </c>
      <c r="E8" s="5" t="s">
        <v>3</v>
      </c>
      <c r="F8" s="4" t="s">
        <v>4</v>
      </c>
      <c r="G8" s="5" t="s">
        <v>117</v>
      </c>
      <c r="H8" s="5"/>
      <c r="I8" s="39"/>
    </row>
    <row r="9" spans="1:10" ht="14.25" customHeight="1">
      <c r="A9" s="3"/>
      <c r="B9" s="4" t="s">
        <v>5</v>
      </c>
      <c r="C9" s="5">
        <v>7</v>
      </c>
      <c r="D9" s="4" t="s">
        <v>6</v>
      </c>
      <c r="E9" s="5" t="s">
        <v>116</v>
      </c>
      <c r="F9" s="4"/>
      <c r="G9" s="5"/>
      <c r="H9" s="5"/>
      <c r="I9" s="39"/>
    </row>
    <row r="10" spans="1:10" ht="14.25" customHeight="1">
      <c r="A10" s="3"/>
      <c r="B10" s="4" t="s">
        <v>7</v>
      </c>
      <c r="C10" s="6">
        <v>42198</v>
      </c>
      <c r="D10" s="4" t="s">
        <v>8</v>
      </c>
      <c r="E10" s="5"/>
      <c r="F10" s="4"/>
      <c r="G10" s="5"/>
      <c r="H10" s="5"/>
      <c r="I10" s="39"/>
    </row>
    <row r="11" spans="1:10" ht="14.25" customHeight="1">
      <c r="A11" s="3"/>
      <c r="B11" s="4" t="s">
        <v>9</v>
      </c>
      <c r="C11" s="6">
        <v>42354</v>
      </c>
      <c r="D11" s="4" t="s">
        <v>10</v>
      </c>
      <c r="E11" s="5" t="s">
        <v>119</v>
      </c>
      <c r="F11" s="4" t="s">
        <v>11</v>
      </c>
      <c r="G11" s="5"/>
      <c r="H11" s="5"/>
      <c r="I11" s="39"/>
    </row>
    <row r="12" spans="1:10" ht="14.25" customHeight="1">
      <c r="A12" s="3"/>
      <c r="B12" s="4" t="s">
        <v>12</v>
      </c>
      <c r="C12" s="5" t="s">
        <v>13</v>
      </c>
      <c r="D12" s="4" t="s">
        <v>14</v>
      </c>
      <c r="E12" s="46" t="s">
        <v>118</v>
      </c>
      <c r="F12" s="4" t="s">
        <v>15</v>
      </c>
      <c r="G12" s="5" t="s">
        <v>16</v>
      </c>
      <c r="H12" s="5"/>
      <c r="I12" s="39"/>
    </row>
    <row r="13" spans="1:10" ht="14.25" customHeight="1">
      <c r="A13" s="3"/>
      <c r="B13" s="3"/>
      <c r="C13" s="3"/>
      <c r="D13" s="3"/>
      <c r="E13" s="3"/>
      <c r="F13" s="3"/>
      <c r="G13" s="3"/>
      <c r="H13" s="3"/>
      <c r="I13" s="38"/>
    </row>
    <row r="14" spans="1:10" s="9" customFormat="1" ht="13.5" customHeight="1">
      <c r="A14" s="7"/>
      <c r="B14" s="8" t="s">
        <v>17</v>
      </c>
      <c r="C14" s="8" t="s">
        <v>18</v>
      </c>
      <c r="D14" s="8" t="s">
        <v>19</v>
      </c>
      <c r="E14" s="8" t="s">
        <v>20</v>
      </c>
      <c r="F14" s="8" t="s">
        <v>21</v>
      </c>
      <c r="G14" s="8" t="s">
        <v>22</v>
      </c>
      <c r="H14" s="34" t="s">
        <v>23</v>
      </c>
      <c r="I14" s="8"/>
      <c r="J14" s="35"/>
    </row>
    <row r="15" spans="1:10" s="9" customFormat="1" ht="15.75" customHeight="1">
      <c r="A15" s="10">
        <v>1</v>
      </c>
      <c r="B15" s="11" t="s">
        <v>24</v>
      </c>
      <c r="C15" s="11" t="s">
        <v>25</v>
      </c>
      <c r="D15" s="11"/>
      <c r="E15" s="11" t="s">
        <v>26</v>
      </c>
      <c r="F15" s="11" t="s">
        <v>27</v>
      </c>
      <c r="G15" s="11" t="s">
        <v>28</v>
      </c>
      <c r="H15" s="11" t="s">
        <v>29</v>
      </c>
      <c r="I15" s="8"/>
    </row>
    <row r="16" spans="1:10" s="9" customFormat="1" ht="18" customHeight="1">
      <c r="A16" s="12"/>
      <c r="B16" s="11"/>
      <c r="C16" s="13"/>
      <c r="D16" s="14"/>
      <c r="E16" s="47" t="s">
        <v>120</v>
      </c>
      <c r="F16" s="14"/>
      <c r="G16" s="48" t="str">
        <f>HYPERLINK("http://bit.ly/WV-EmpLabsDistressor","http://bit.ly/WV-EmpLabsDistressor")</f>
        <v>http://bit.ly/WV-EmpLabsDistressor</v>
      </c>
      <c r="H16" s="48" t="str">
        <f>HYPERLINK("http://bit.ly/WV-MassivePassive","http://bit.ly/WV-MassivePassive")</f>
        <v>http://bit.ly/WV-MassivePassive</v>
      </c>
      <c r="I16" s="8"/>
    </row>
    <row r="17" spans="1:9" s="9" customFormat="1" ht="15.75" customHeight="1">
      <c r="A17" s="15" t="s">
        <v>30</v>
      </c>
      <c r="B17" s="11" t="s">
        <v>31</v>
      </c>
      <c r="C17" s="15" t="s">
        <v>32</v>
      </c>
      <c r="D17" s="16"/>
      <c r="E17" s="12"/>
      <c r="F17" s="12"/>
      <c r="G17" s="12"/>
      <c r="H17" s="12"/>
      <c r="I17" s="8"/>
    </row>
    <row r="18" spans="1:9" s="9" customFormat="1" ht="11">
      <c r="A18" s="17" t="s">
        <v>33</v>
      </c>
      <c r="B18" s="18" t="s">
        <v>34</v>
      </c>
      <c r="C18" s="18" t="s">
        <v>35</v>
      </c>
      <c r="D18" s="18" t="s">
        <v>36</v>
      </c>
      <c r="E18" s="18" t="s">
        <v>37</v>
      </c>
      <c r="F18" s="18" t="s">
        <v>38</v>
      </c>
      <c r="G18" s="18" t="s">
        <v>39</v>
      </c>
      <c r="H18" s="18" t="s">
        <v>40</v>
      </c>
      <c r="I18" s="8"/>
    </row>
    <row r="19" spans="1:9" s="9" customFormat="1" ht="15.75" customHeight="1">
      <c r="A19" s="19"/>
      <c r="B19" s="20" t="s">
        <v>41</v>
      </c>
      <c r="C19" s="11" t="s">
        <v>28</v>
      </c>
      <c r="D19" s="11"/>
      <c r="E19" s="11"/>
      <c r="F19" s="11"/>
      <c r="G19" s="11"/>
      <c r="H19" s="11"/>
      <c r="I19" s="8"/>
    </row>
    <row r="20" spans="1:9" s="9" customFormat="1" ht="18" customHeight="1">
      <c r="A20" s="19"/>
      <c r="B20" s="21"/>
      <c r="C20" s="14"/>
      <c r="D20" s="14"/>
      <c r="E20" s="14"/>
      <c r="F20" s="14"/>
      <c r="G20" s="14"/>
      <c r="H20" s="14"/>
      <c r="I20" s="8"/>
    </row>
    <row r="21" spans="1:9" s="9" customFormat="1" ht="15.75" customHeight="1">
      <c r="A21" s="19"/>
      <c r="B21" s="18"/>
      <c r="C21" s="18" t="s">
        <v>42</v>
      </c>
      <c r="D21" s="16"/>
      <c r="E21" s="12"/>
      <c r="F21" s="12"/>
      <c r="G21" s="12"/>
      <c r="H21" s="12"/>
      <c r="I21" s="8"/>
    </row>
    <row r="22" spans="1:9" s="9" customFormat="1" ht="9.75" customHeight="1">
      <c r="A22" s="22"/>
      <c r="B22" s="23"/>
      <c r="C22" s="23"/>
      <c r="D22" s="23"/>
      <c r="E22" s="23"/>
      <c r="F22" s="23"/>
      <c r="G22" s="23"/>
      <c r="H22" s="23"/>
      <c r="I22" s="8"/>
    </row>
    <row r="23" spans="1:9" s="9" customFormat="1" ht="13.5" customHeight="1">
      <c r="A23" s="7"/>
      <c r="B23" s="8" t="s">
        <v>17</v>
      </c>
      <c r="C23" s="8" t="s">
        <v>18</v>
      </c>
      <c r="D23" s="8" t="s">
        <v>19</v>
      </c>
      <c r="E23" s="8" t="s">
        <v>20</v>
      </c>
      <c r="F23" s="8" t="s">
        <v>21</v>
      </c>
      <c r="G23" s="8" t="s">
        <v>22</v>
      </c>
      <c r="H23" s="8" t="s">
        <v>23</v>
      </c>
      <c r="I23" s="8"/>
    </row>
    <row r="24" spans="1:9" s="9" customFormat="1" ht="15.75" customHeight="1">
      <c r="A24" s="10">
        <v>2</v>
      </c>
      <c r="B24" s="11" t="s">
        <v>43</v>
      </c>
      <c r="C24" s="11" t="s">
        <v>25</v>
      </c>
      <c r="D24" s="11"/>
      <c r="E24" s="11" t="s">
        <v>44</v>
      </c>
      <c r="F24" s="11" t="s">
        <v>27</v>
      </c>
      <c r="G24" s="11"/>
      <c r="H24" s="11"/>
      <c r="I24" s="8"/>
    </row>
    <row r="25" spans="1:9" s="9" customFormat="1" ht="18" customHeight="1">
      <c r="A25" s="12"/>
      <c r="B25" s="11"/>
      <c r="C25" s="13"/>
      <c r="D25" s="14"/>
      <c r="E25" s="50" t="str">
        <f>HYPERLINK("http://bit.ly/WV-ShureKSM32",HYPERLINK(F25,"(view more info)"))</f>
        <v>(view more info)</v>
      </c>
      <c r="F25" s="14"/>
      <c r="G25" s="14"/>
      <c r="H25" s="14"/>
      <c r="I25" s="8"/>
    </row>
    <row r="26" spans="1:9" s="9" customFormat="1" ht="15.75" customHeight="1">
      <c r="A26" s="15" t="s">
        <v>30</v>
      </c>
      <c r="B26" s="11" t="s">
        <v>31</v>
      </c>
      <c r="C26" s="15" t="s">
        <v>32</v>
      </c>
      <c r="D26" s="16"/>
      <c r="E26" s="12"/>
      <c r="F26" s="12"/>
      <c r="G26" s="12"/>
      <c r="H26" s="12"/>
      <c r="I26" s="8"/>
    </row>
    <row r="27" spans="1:9" s="9" customFormat="1" ht="11">
      <c r="A27" s="17" t="s">
        <v>33</v>
      </c>
      <c r="B27" s="18" t="s">
        <v>34</v>
      </c>
      <c r="C27" s="18" t="s">
        <v>35</v>
      </c>
      <c r="D27" s="18" t="s">
        <v>36</v>
      </c>
      <c r="E27" s="18" t="s">
        <v>37</v>
      </c>
      <c r="F27" s="18" t="s">
        <v>38</v>
      </c>
      <c r="G27" s="18" t="s">
        <v>39</v>
      </c>
      <c r="H27" s="18" t="s">
        <v>40</v>
      </c>
      <c r="I27" s="8"/>
    </row>
    <row r="28" spans="1:9" s="9" customFormat="1" ht="15.75" customHeight="1">
      <c r="A28" s="19"/>
      <c r="B28" s="20" t="s">
        <v>41</v>
      </c>
      <c r="C28" s="11" t="s">
        <v>45</v>
      </c>
      <c r="D28" s="11"/>
      <c r="E28" s="11"/>
      <c r="F28" s="11"/>
      <c r="G28" s="11"/>
      <c r="H28" s="11"/>
      <c r="I28" s="8"/>
    </row>
    <row r="29" spans="1:9" s="9" customFormat="1" ht="18" customHeight="1">
      <c r="A29" s="19"/>
      <c r="B29" s="21"/>
      <c r="C29" s="14"/>
      <c r="D29" s="14"/>
      <c r="E29" s="14"/>
      <c r="F29" s="14"/>
      <c r="G29" s="14"/>
      <c r="H29" s="14"/>
      <c r="I29" s="8"/>
    </row>
    <row r="30" spans="1:9" s="9" customFormat="1" ht="15.75" customHeight="1">
      <c r="A30" s="19"/>
      <c r="B30" s="18"/>
      <c r="C30" s="18" t="s">
        <v>42</v>
      </c>
      <c r="D30" s="16"/>
      <c r="E30" s="12"/>
      <c r="F30" s="12"/>
      <c r="G30" s="12"/>
      <c r="H30" s="12"/>
      <c r="I30" s="8"/>
    </row>
    <row r="31" spans="1:9" s="9" customFormat="1" ht="9.75" customHeight="1">
      <c r="A31" s="22"/>
      <c r="B31" s="23"/>
      <c r="C31" s="23"/>
      <c r="D31" s="23"/>
      <c r="E31" s="23"/>
      <c r="F31" s="23"/>
      <c r="G31" s="23"/>
      <c r="H31" s="23"/>
      <c r="I31" s="8"/>
    </row>
    <row r="32" spans="1:9" s="9" customFormat="1" ht="13.5" customHeight="1">
      <c r="A32" s="7"/>
      <c r="B32" s="8" t="s">
        <v>17</v>
      </c>
      <c r="C32" s="8" t="s">
        <v>18</v>
      </c>
      <c r="D32" s="8" t="s">
        <v>19</v>
      </c>
      <c r="E32" s="8" t="s">
        <v>20</v>
      </c>
      <c r="F32" s="8" t="s">
        <v>21</v>
      </c>
      <c r="G32" s="8" t="s">
        <v>22</v>
      </c>
      <c r="H32" s="8" t="s">
        <v>23</v>
      </c>
      <c r="I32" s="8"/>
    </row>
    <row r="33" spans="1:9" s="9" customFormat="1" ht="15.75" customHeight="1">
      <c r="A33" s="10">
        <v>3</v>
      </c>
      <c r="B33" s="11" t="s">
        <v>46</v>
      </c>
      <c r="C33" s="11" t="s">
        <v>25</v>
      </c>
      <c r="D33" s="11"/>
      <c r="E33" s="11" t="s">
        <v>47</v>
      </c>
      <c r="F33" s="11" t="s">
        <v>27</v>
      </c>
      <c r="G33" s="11" t="s">
        <v>28</v>
      </c>
      <c r="H33" s="11"/>
      <c r="I33" s="8"/>
    </row>
    <row r="34" spans="1:9" s="9" customFormat="1" ht="18" customHeight="1">
      <c r="A34" s="12"/>
      <c r="B34" s="11"/>
      <c r="C34" s="13"/>
      <c r="D34" s="14"/>
      <c r="E34" s="50" t="str">
        <f>HYPERLINK("http://bit.ly/WV-ShureSM57",HYPERLINK(F34,"(view more info)"))</f>
        <v>(view more info)</v>
      </c>
      <c r="F34" s="14"/>
      <c r="G34" s="14"/>
      <c r="H34" s="14"/>
      <c r="I34" s="8"/>
    </row>
    <row r="35" spans="1:9" s="9" customFormat="1" ht="15.75" customHeight="1">
      <c r="A35" s="15" t="s">
        <v>30</v>
      </c>
      <c r="B35" s="11" t="s">
        <v>31</v>
      </c>
      <c r="C35" s="15" t="s">
        <v>32</v>
      </c>
      <c r="D35" s="16"/>
      <c r="E35" s="12"/>
      <c r="F35" s="12"/>
      <c r="G35" s="12"/>
      <c r="H35" s="12"/>
      <c r="I35" s="8"/>
    </row>
    <row r="36" spans="1:9" s="9" customFormat="1" ht="11">
      <c r="A36" s="17" t="s">
        <v>33</v>
      </c>
      <c r="B36" s="18" t="s">
        <v>34</v>
      </c>
      <c r="C36" s="18" t="s">
        <v>35</v>
      </c>
      <c r="D36" s="18" t="s">
        <v>36</v>
      </c>
      <c r="E36" s="18" t="s">
        <v>37</v>
      </c>
      <c r="F36" s="18" t="s">
        <v>38</v>
      </c>
      <c r="G36" s="18" t="s">
        <v>39</v>
      </c>
      <c r="H36" s="18" t="s">
        <v>40</v>
      </c>
      <c r="I36" s="8"/>
    </row>
    <row r="37" spans="1:9" s="9" customFormat="1" ht="15.75" customHeight="1">
      <c r="A37" s="19"/>
      <c r="B37" s="20" t="s">
        <v>48</v>
      </c>
      <c r="C37" s="11" t="s">
        <v>28</v>
      </c>
      <c r="D37" s="11"/>
      <c r="E37" s="11"/>
      <c r="F37" s="11"/>
      <c r="G37" s="11"/>
      <c r="H37" s="11"/>
      <c r="I37" s="8"/>
    </row>
    <row r="38" spans="1:9" s="9" customFormat="1" ht="18" customHeight="1">
      <c r="A38" s="19"/>
      <c r="B38" s="21"/>
      <c r="C38" s="14"/>
      <c r="D38" s="14"/>
      <c r="E38" s="14"/>
      <c r="F38" s="14"/>
      <c r="G38" s="14"/>
      <c r="H38" s="14"/>
      <c r="I38" s="8"/>
    </row>
    <row r="39" spans="1:9" s="9" customFormat="1" ht="15.75" customHeight="1">
      <c r="A39" s="19"/>
      <c r="B39" s="18"/>
      <c r="C39" s="18" t="s">
        <v>42</v>
      </c>
      <c r="D39" s="16"/>
      <c r="E39" s="12"/>
      <c r="F39" s="12"/>
      <c r="G39" s="12"/>
      <c r="H39" s="12"/>
      <c r="I39" s="8"/>
    </row>
    <row r="40" spans="1:9" s="9" customFormat="1" ht="9.75" customHeight="1">
      <c r="A40" s="22"/>
      <c r="B40" s="23"/>
      <c r="C40" s="23"/>
      <c r="D40" s="23"/>
      <c r="E40" s="23"/>
      <c r="F40" s="23"/>
      <c r="G40" s="23"/>
      <c r="H40" s="23"/>
      <c r="I40" s="8"/>
    </row>
    <row r="41" spans="1:9" s="9" customFormat="1" ht="13.5" customHeight="1">
      <c r="A41" s="7"/>
      <c r="B41" s="8" t="s">
        <v>17</v>
      </c>
      <c r="C41" s="8" t="s">
        <v>18</v>
      </c>
      <c r="D41" s="8" t="s">
        <v>19</v>
      </c>
      <c r="E41" s="8" t="s">
        <v>20</v>
      </c>
      <c r="F41" s="8" t="s">
        <v>21</v>
      </c>
      <c r="G41" s="8" t="s">
        <v>22</v>
      </c>
      <c r="H41" s="8" t="s">
        <v>23</v>
      </c>
      <c r="I41" s="8"/>
    </row>
    <row r="42" spans="1:9" s="9" customFormat="1" ht="15.75" customHeight="1">
      <c r="A42" s="10">
        <f>A33+1</f>
        <v>4</v>
      </c>
      <c r="B42" s="11" t="s">
        <v>49</v>
      </c>
      <c r="C42" s="11" t="s">
        <v>25</v>
      </c>
      <c r="D42" s="11"/>
      <c r="E42" s="11" t="s">
        <v>50</v>
      </c>
      <c r="F42" s="11" t="s">
        <v>27</v>
      </c>
      <c r="G42" s="11"/>
      <c r="H42" s="11"/>
      <c r="I42" s="8"/>
    </row>
    <row r="43" spans="1:9" s="9" customFormat="1" ht="18" customHeight="1">
      <c r="A43" s="12"/>
      <c r="B43" s="11"/>
      <c r="C43" s="13"/>
      <c r="D43" s="14"/>
      <c r="E43" s="50" t="str">
        <f>HYPERLINK("http://bit.ly/WV-TelefunkenM81",HYPERLINK(F43,"(view more info)"))</f>
        <v>(view more info)</v>
      </c>
      <c r="F43" s="14"/>
      <c r="G43" s="14"/>
      <c r="H43" s="14"/>
      <c r="I43" s="8"/>
    </row>
    <row r="44" spans="1:9" s="9" customFormat="1" ht="15.75" customHeight="1">
      <c r="A44" s="15" t="s">
        <v>30</v>
      </c>
      <c r="B44" s="11" t="s">
        <v>31</v>
      </c>
      <c r="C44" s="15" t="s">
        <v>32</v>
      </c>
      <c r="D44" s="16"/>
      <c r="E44" s="12"/>
      <c r="F44" s="12"/>
      <c r="G44" s="12"/>
      <c r="H44" s="12"/>
      <c r="I44" s="8"/>
    </row>
    <row r="45" spans="1:9" s="9" customFormat="1" ht="11">
      <c r="A45" s="17" t="s">
        <v>33</v>
      </c>
      <c r="B45" s="18" t="s">
        <v>34</v>
      </c>
      <c r="C45" s="18" t="s">
        <v>35</v>
      </c>
      <c r="D45" s="18" t="s">
        <v>36</v>
      </c>
      <c r="E45" s="18" t="s">
        <v>37</v>
      </c>
      <c r="F45" s="18" t="s">
        <v>38</v>
      </c>
      <c r="G45" s="18" t="s">
        <v>39</v>
      </c>
      <c r="H45" s="18" t="s">
        <v>40</v>
      </c>
      <c r="I45" s="8"/>
    </row>
    <row r="46" spans="1:9" s="9" customFormat="1" ht="15.75" customHeight="1">
      <c r="A46" s="19"/>
      <c r="B46" s="20" t="s">
        <v>48</v>
      </c>
      <c r="C46" s="11"/>
      <c r="D46" s="11"/>
      <c r="E46" s="11"/>
      <c r="F46" s="11"/>
      <c r="G46" s="11"/>
      <c r="H46" s="11"/>
      <c r="I46" s="8"/>
    </row>
    <row r="47" spans="1:9" s="9" customFormat="1" ht="18" customHeight="1">
      <c r="A47" s="19"/>
      <c r="B47" s="21"/>
      <c r="C47" s="14"/>
      <c r="D47" s="14"/>
      <c r="E47" s="14"/>
      <c r="F47" s="14"/>
      <c r="G47" s="14"/>
      <c r="H47" s="14"/>
      <c r="I47" s="8"/>
    </row>
    <row r="48" spans="1:9" s="9" customFormat="1" ht="15.75" customHeight="1">
      <c r="A48" s="19"/>
      <c r="B48" s="18"/>
      <c r="C48" s="18" t="s">
        <v>42</v>
      </c>
      <c r="D48" s="16"/>
      <c r="E48" s="12"/>
      <c r="F48" s="12"/>
      <c r="G48" s="12"/>
      <c r="H48" s="12"/>
      <c r="I48" s="8"/>
    </row>
    <row r="49" spans="1:9" s="9" customFormat="1" ht="9.75" customHeight="1">
      <c r="A49" s="22"/>
      <c r="B49" s="23"/>
      <c r="C49" s="23"/>
      <c r="D49" s="23"/>
      <c r="E49" s="23"/>
      <c r="F49" s="23"/>
      <c r="G49" s="23"/>
      <c r="H49" s="23"/>
      <c r="I49" s="8"/>
    </row>
    <row r="50" spans="1:9" s="9" customFormat="1" ht="13.5" customHeight="1">
      <c r="A50" s="7"/>
      <c r="B50" s="8" t="s">
        <v>17</v>
      </c>
      <c r="C50" s="8" t="s">
        <v>18</v>
      </c>
      <c r="D50" s="8" t="s">
        <v>19</v>
      </c>
      <c r="E50" s="8" t="s">
        <v>20</v>
      </c>
      <c r="F50" s="8" t="s">
        <v>21</v>
      </c>
      <c r="G50" s="8" t="s">
        <v>22</v>
      </c>
      <c r="H50" s="8" t="s">
        <v>23</v>
      </c>
      <c r="I50" s="8"/>
    </row>
    <row r="51" spans="1:9" s="9" customFormat="1" ht="15.75" customHeight="1">
      <c r="A51" s="10">
        <f>A42+1</f>
        <v>5</v>
      </c>
      <c r="B51" s="11" t="s">
        <v>51</v>
      </c>
      <c r="C51" s="11" t="s">
        <v>25</v>
      </c>
      <c r="D51" s="11"/>
      <c r="E51" s="11" t="s">
        <v>44</v>
      </c>
      <c r="F51" s="11" t="s">
        <v>27</v>
      </c>
      <c r="G51" s="11" t="s">
        <v>52</v>
      </c>
      <c r="H51" s="11"/>
      <c r="I51" s="8"/>
    </row>
    <row r="52" spans="1:9" s="9" customFormat="1" ht="18" customHeight="1">
      <c r="A52" s="12"/>
      <c r="B52" s="11"/>
      <c r="C52" s="13"/>
      <c r="D52" s="14"/>
      <c r="E52" s="24"/>
      <c r="F52" s="14"/>
      <c r="G52" s="50" t="str">
        <f>HYPERLINK("http://bit.ly/WV-Compex760","http://bit.ly/WV-Compex760")</f>
        <v>http://bit.ly/WV-Compex760</v>
      </c>
      <c r="H52" s="14"/>
      <c r="I52" s="8"/>
    </row>
    <row r="53" spans="1:9" s="9" customFormat="1" ht="15.75" customHeight="1">
      <c r="A53" s="15" t="s">
        <v>30</v>
      </c>
      <c r="B53" s="11" t="s">
        <v>31</v>
      </c>
      <c r="C53" s="15" t="s">
        <v>32</v>
      </c>
      <c r="D53" s="16"/>
      <c r="E53" s="12"/>
      <c r="F53" s="12"/>
      <c r="G53" s="12"/>
      <c r="H53" s="12"/>
      <c r="I53" s="8"/>
    </row>
    <row r="54" spans="1:9" s="9" customFormat="1" ht="11">
      <c r="A54" s="17" t="s">
        <v>33</v>
      </c>
      <c r="B54" s="18" t="s">
        <v>34</v>
      </c>
      <c r="C54" s="18" t="s">
        <v>35</v>
      </c>
      <c r="D54" s="18" t="s">
        <v>36</v>
      </c>
      <c r="E54" s="18" t="s">
        <v>37</v>
      </c>
      <c r="F54" s="18" t="s">
        <v>38</v>
      </c>
      <c r="G54" s="18" t="s">
        <v>39</v>
      </c>
      <c r="H54" s="18" t="s">
        <v>40</v>
      </c>
      <c r="I54" s="8"/>
    </row>
    <row r="55" spans="1:9" s="9" customFormat="1" ht="15.75" customHeight="1">
      <c r="A55" s="19"/>
      <c r="B55" s="20" t="s">
        <v>53</v>
      </c>
      <c r="C55" s="11" t="s">
        <v>52</v>
      </c>
      <c r="D55" s="11"/>
      <c r="E55" s="11"/>
      <c r="F55" s="11"/>
      <c r="G55" s="11"/>
      <c r="H55" s="11"/>
      <c r="I55" s="8"/>
    </row>
    <row r="56" spans="1:9" s="9" customFormat="1" ht="18" customHeight="1">
      <c r="A56" s="19"/>
      <c r="B56" s="21"/>
      <c r="C56" s="14"/>
      <c r="D56" s="14"/>
      <c r="E56" s="14"/>
      <c r="F56" s="14"/>
      <c r="G56" s="14"/>
      <c r="H56" s="14"/>
      <c r="I56" s="8"/>
    </row>
    <row r="57" spans="1:9" s="9" customFormat="1" ht="15.75" customHeight="1">
      <c r="A57" s="19"/>
      <c r="B57" s="18"/>
      <c r="C57" s="18" t="s">
        <v>42</v>
      </c>
      <c r="D57" s="16"/>
      <c r="E57" s="12"/>
      <c r="F57" s="12"/>
      <c r="G57" s="12"/>
      <c r="H57" s="12"/>
      <c r="I57" s="8"/>
    </row>
    <row r="58" spans="1:9" s="9" customFormat="1" ht="9.75" customHeight="1">
      <c r="A58" s="22"/>
      <c r="B58" s="23"/>
      <c r="C58" s="23"/>
      <c r="D58" s="23"/>
      <c r="E58" s="23"/>
      <c r="F58" s="23"/>
      <c r="G58" s="23"/>
      <c r="H58" s="23"/>
      <c r="I58" s="8"/>
    </row>
    <row r="59" spans="1:9" s="9" customFormat="1" ht="13.5" customHeight="1">
      <c r="A59" s="7"/>
      <c r="B59" s="8" t="s">
        <v>17</v>
      </c>
      <c r="C59" s="8" t="s">
        <v>18</v>
      </c>
      <c r="D59" s="8" t="s">
        <v>19</v>
      </c>
      <c r="E59" s="8" t="s">
        <v>20</v>
      </c>
      <c r="F59" s="8" t="s">
        <v>21</v>
      </c>
      <c r="G59" s="8" t="s">
        <v>22</v>
      </c>
      <c r="H59" s="8" t="s">
        <v>23</v>
      </c>
      <c r="I59" s="8"/>
    </row>
    <row r="60" spans="1:9" s="9" customFormat="1" ht="15.75" customHeight="1">
      <c r="A60" s="10">
        <f>A51+1</f>
        <v>6</v>
      </c>
      <c r="B60" s="11" t="s">
        <v>54</v>
      </c>
      <c r="C60" s="11" t="s">
        <v>25</v>
      </c>
      <c r="D60" s="11"/>
      <c r="E60" s="11" t="s">
        <v>44</v>
      </c>
      <c r="F60" s="11" t="s">
        <v>27</v>
      </c>
      <c r="G60" s="11" t="s">
        <v>52</v>
      </c>
      <c r="H60" s="11"/>
      <c r="I60" s="8"/>
    </row>
    <row r="61" spans="1:9" s="9" customFormat="1" ht="18" customHeight="1">
      <c r="A61" s="12"/>
      <c r="B61" s="11"/>
      <c r="C61" s="13"/>
      <c r="D61" s="14"/>
      <c r="E61" s="24"/>
      <c r="F61" s="14"/>
      <c r="G61" s="14"/>
      <c r="H61" s="14"/>
      <c r="I61" s="8"/>
    </row>
    <row r="62" spans="1:9" s="9" customFormat="1" ht="15.75" customHeight="1">
      <c r="A62" s="15" t="s">
        <v>30</v>
      </c>
      <c r="B62" s="11" t="s">
        <v>31</v>
      </c>
      <c r="C62" s="15" t="s">
        <v>32</v>
      </c>
      <c r="D62" s="16"/>
      <c r="E62" s="12"/>
      <c r="F62" s="12"/>
      <c r="G62" s="12"/>
      <c r="H62" s="12"/>
      <c r="I62" s="8"/>
    </row>
    <row r="63" spans="1:9" s="9" customFormat="1" ht="11">
      <c r="A63" s="17" t="s">
        <v>33</v>
      </c>
      <c r="B63" s="18" t="s">
        <v>34</v>
      </c>
      <c r="C63" s="18" t="s">
        <v>35</v>
      </c>
      <c r="D63" s="18" t="s">
        <v>36</v>
      </c>
      <c r="E63" s="18" t="s">
        <v>37</v>
      </c>
      <c r="F63" s="18" t="s">
        <v>38</v>
      </c>
      <c r="G63" s="18" t="s">
        <v>39</v>
      </c>
      <c r="H63" s="18" t="s">
        <v>40</v>
      </c>
      <c r="I63" s="8"/>
    </row>
    <row r="64" spans="1:9" s="9" customFormat="1" ht="15.75" customHeight="1">
      <c r="A64" s="19"/>
      <c r="B64" s="20"/>
      <c r="C64" s="11"/>
      <c r="D64" s="11"/>
      <c r="E64" s="11"/>
      <c r="F64" s="11"/>
      <c r="G64" s="11"/>
      <c r="H64" s="11"/>
      <c r="I64" s="8"/>
    </row>
    <row r="65" spans="1:9" s="9" customFormat="1" ht="18" customHeight="1">
      <c r="A65" s="19"/>
      <c r="B65" s="21"/>
      <c r="C65" s="14"/>
      <c r="D65" s="14"/>
      <c r="E65" s="14"/>
      <c r="F65" s="14"/>
      <c r="G65" s="14"/>
      <c r="H65" s="14"/>
      <c r="I65" s="8"/>
    </row>
    <row r="66" spans="1:9" s="9" customFormat="1" ht="15.75" customHeight="1">
      <c r="A66" s="19"/>
      <c r="B66" s="18"/>
      <c r="C66" s="18" t="s">
        <v>42</v>
      </c>
      <c r="D66" s="16"/>
      <c r="E66" s="12"/>
      <c r="F66" s="12"/>
      <c r="G66" s="12"/>
      <c r="H66" s="12"/>
      <c r="I66" s="8"/>
    </row>
    <row r="67" spans="1:9" s="9" customFormat="1" ht="9.75" customHeight="1">
      <c r="A67" s="22"/>
      <c r="B67" s="23"/>
      <c r="C67" s="23"/>
      <c r="D67" s="23"/>
      <c r="E67" s="23"/>
      <c r="F67" s="23"/>
      <c r="G67" s="23"/>
      <c r="H67" s="23"/>
      <c r="I67" s="8"/>
    </row>
    <row r="68" spans="1:9" s="9" customFormat="1" ht="13.5" customHeight="1">
      <c r="A68" s="7"/>
      <c r="B68" s="8" t="s">
        <v>17</v>
      </c>
      <c r="C68" s="8" t="s">
        <v>18</v>
      </c>
      <c r="D68" s="8" t="s">
        <v>19</v>
      </c>
      <c r="E68" s="8" t="s">
        <v>20</v>
      </c>
      <c r="F68" s="8" t="s">
        <v>21</v>
      </c>
      <c r="G68" s="8" t="s">
        <v>22</v>
      </c>
      <c r="H68" s="8" t="s">
        <v>23</v>
      </c>
      <c r="I68" s="8"/>
    </row>
    <row r="69" spans="1:9" s="9" customFormat="1" ht="15.75" customHeight="1">
      <c r="A69" s="10">
        <f>A60+1</f>
        <v>7</v>
      </c>
      <c r="B69" s="11" t="s">
        <v>55</v>
      </c>
      <c r="C69" s="11" t="s">
        <v>25</v>
      </c>
      <c r="D69" s="11"/>
      <c r="E69" s="11" t="s">
        <v>56</v>
      </c>
      <c r="F69" s="11" t="s">
        <v>57</v>
      </c>
      <c r="G69" s="11"/>
      <c r="H69" s="11"/>
      <c r="I69" s="8"/>
    </row>
    <row r="70" spans="1:9" s="9" customFormat="1" ht="18" customHeight="1">
      <c r="A70" s="12"/>
      <c r="B70" s="11"/>
      <c r="C70" s="13"/>
      <c r="D70" s="14"/>
      <c r="E70" s="50" t="str">
        <f>HYPERLINK("http://bit.ly/WV-AEA-A440",HYPERLINK(F70,"(view more info)"))</f>
        <v>(view more info)</v>
      </c>
      <c r="F70" s="14"/>
      <c r="G70" s="14"/>
      <c r="H70" s="14"/>
      <c r="I70" s="8"/>
    </row>
    <row r="71" spans="1:9" s="9" customFormat="1" ht="15.75" customHeight="1">
      <c r="A71" s="15" t="s">
        <v>30</v>
      </c>
      <c r="B71" s="11" t="s">
        <v>31</v>
      </c>
      <c r="C71" s="15" t="s">
        <v>32</v>
      </c>
      <c r="D71" s="16"/>
      <c r="E71" s="12"/>
      <c r="F71" s="12"/>
      <c r="G71" s="12"/>
      <c r="H71" s="12"/>
      <c r="I71" s="8"/>
    </row>
    <row r="72" spans="1:9" s="9" customFormat="1" ht="11">
      <c r="A72" s="17" t="s">
        <v>33</v>
      </c>
      <c r="B72" s="18" t="s">
        <v>34</v>
      </c>
      <c r="C72" s="18" t="s">
        <v>35</v>
      </c>
      <c r="D72" s="18" t="s">
        <v>36</v>
      </c>
      <c r="E72" s="18" t="s">
        <v>37</v>
      </c>
      <c r="F72" s="18" t="s">
        <v>38</v>
      </c>
      <c r="G72" s="18" t="s">
        <v>39</v>
      </c>
      <c r="H72" s="18" t="s">
        <v>40</v>
      </c>
      <c r="I72" s="8"/>
    </row>
    <row r="73" spans="1:9" s="9" customFormat="1" ht="15.75" customHeight="1">
      <c r="A73" s="19"/>
      <c r="B73" s="20" t="s">
        <v>53</v>
      </c>
      <c r="C73" s="11" t="s">
        <v>52</v>
      </c>
      <c r="D73" s="11"/>
      <c r="E73" s="11"/>
      <c r="F73" s="11"/>
      <c r="G73" s="11"/>
      <c r="H73" s="11"/>
      <c r="I73" s="8"/>
    </row>
    <row r="74" spans="1:9" s="9" customFormat="1" ht="18" customHeight="1">
      <c r="A74" s="19"/>
      <c r="B74" s="21"/>
      <c r="C74" s="14"/>
      <c r="D74" s="14"/>
      <c r="E74" s="14"/>
      <c r="F74" s="14"/>
      <c r="G74" s="14"/>
      <c r="H74" s="14"/>
      <c r="I74" s="8"/>
    </row>
    <row r="75" spans="1:9" s="9" customFormat="1" ht="15.75" customHeight="1">
      <c r="A75" s="19"/>
      <c r="B75" s="18"/>
      <c r="C75" s="18" t="s">
        <v>42</v>
      </c>
      <c r="D75" s="16"/>
      <c r="E75" s="12"/>
      <c r="F75" s="12"/>
      <c r="G75" s="12"/>
      <c r="H75" s="12"/>
      <c r="I75" s="8"/>
    </row>
    <row r="76" spans="1:9" s="9" customFormat="1" ht="9.75" customHeight="1">
      <c r="A76" s="22"/>
      <c r="B76" s="23"/>
      <c r="C76" s="23"/>
      <c r="D76" s="23"/>
      <c r="E76" s="23"/>
      <c r="F76" s="23"/>
      <c r="G76" s="23"/>
      <c r="H76" s="23"/>
      <c r="I76" s="8"/>
    </row>
    <row r="77" spans="1:9" s="9" customFormat="1" ht="13.5" customHeight="1">
      <c r="A77" s="7"/>
      <c r="B77" s="8" t="s">
        <v>17</v>
      </c>
      <c r="C77" s="8" t="s">
        <v>18</v>
      </c>
      <c r="D77" s="8" t="s">
        <v>19</v>
      </c>
      <c r="E77" s="8" t="s">
        <v>20</v>
      </c>
      <c r="F77" s="8" t="s">
        <v>21</v>
      </c>
      <c r="G77" s="8" t="s">
        <v>22</v>
      </c>
      <c r="H77" s="8" t="s">
        <v>23</v>
      </c>
      <c r="I77" s="8"/>
    </row>
    <row r="78" spans="1:9" s="9" customFormat="1" ht="15.75" customHeight="1">
      <c r="A78" s="10">
        <f>A69+1</f>
        <v>8</v>
      </c>
      <c r="B78" s="11" t="s">
        <v>58</v>
      </c>
      <c r="C78" s="11" t="s">
        <v>25</v>
      </c>
      <c r="D78" s="11"/>
      <c r="E78" s="11" t="s">
        <v>59</v>
      </c>
      <c r="F78" s="11" t="s">
        <v>60</v>
      </c>
      <c r="G78" s="11" t="s">
        <v>61</v>
      </c>
      <c r="H78" s="11"/>
      <c r="I78" s="8"/>
    </row>
    <row r="79" spans="1:9" s="9" customFormat="1" ht="18" customHeight="1">
      <c r="A79" s="12"/>
      <c r="B79" s="11"/>
      <c r="C79" s="13"/>
      <c r="D79" s="14"/>
      <c r="E79" s="50" t="str">
        <f>HYPERLINK("http://bit.ly/TfunkElam260",HYPERLINK(F79,"(view more info)"))</f>
        <v>(view more info)</v>
      </c>
      <c r="F79" s="50" t="str">
        <f>HYPERLINK("http://bit.ly/DWFearnVT2","http://bit.ly/DWFearnVT2")</f>
        <v>http://bit.ly/DWFearnVT2</v>
      </c>
      <c r="G79" s="50" t="str">
        <f>HYPERLINK("http://bit.ly/WV-Daking-fetII","http://bit.ly/WV-Daking-fetII")</f>
        <v>http://bit.ly/WV-Daking-fetII</v>
      </c>
      <c r="H79" s="14"/>
      <c r="I79" s="8"/>
    </row>
    <row r="80" spans="1:9" s="9" customFormat="1" ht="15.75" customHeight="1">
      <c r="A80" s="15" t="s">
        <v>30</v>
      </c>
      <c r="B80" s="11" t="s">
        <v>31</v>
      </c>
      <c r="C80" s="15" t="s">
        <v>32</v>
      </c>
      <c r="D80" s="16"/>
      <c r="E80" s="12"/>
      <c r="F80" s="12"/>
      <c r="G80" s="12"/>
      <c r="H80" s="12"/>
      <c r="I80" s="8"/>
    </row>
    <row r="81" spans="1:9" s="9" customFormat="1" ht="11">
      <c r="A81" s="17" t="s">
        <v>33</v>
      </c>
      <c r="B81" s="18" t="s">
        <v>34</v>
      </c>
      <c r="C81" s="18" t="s">
        <v>35</v>
      </c>
      <c r="D81" s="18" t="s">
        <v>36</v>
      </c>
      <c r="E81" s="18" t="s">
        <v>37</v>
      </c>
      <c r="F81" s="18" t="s">
        <v>38</v>
      </c>
      <c r="G81" s="18" t="s">
        <v>39</v>
      </c>
      <c r="H81" s="18" t="s">
        <v>40</v>
      </c>
      <c r="I81" s="8"/>
    </row>
    <row r="82" spans="1:9" s="9" customFormat="1" ht="15.75" customHeight="1">
      <c r="A82" s="19"/>
      <c r="B82" s="20"/>
      <c r="C82" s="11"/>
      <c r="D82" s="11"/>
      <c r="E82" s="11"/>
      <c r="F82" s="11"/>
      <c r="G82" s="11"/>
      <c r="H82" s="11"/>
      <c r="I82" s="8"/>
    </row>
    <row r="83" spans="1:9" s="9" customFormat="1" ht="18" customHeight="1">
      <c r="A83" s="19"/>
      <c r="B83" s="21"/>
      <c r="C83" s="14"/>
      <c r="D83" s="14"/>
      <c r="E83" s="14"/>
      <c r="F83" s="14"/>
      <c r="G83" s="14"/>
      <c r="H83" s="14"/>
      <c r="I83" s="8"/>
    </row>
    <row r="84" spans="1:9" s="9" customFormat="1" ht="15.75" customHeight="1">
      <c r="A84" s="19"/>
      <c r="B84" s="18"/>
      <c r="C84" s="18" t="s">
        <v>42</v>
      </c>
      <c r="D84" s="16"/>
      <c r="E84" s="12"/>
      <c r="F84" s="12"/>
      <c r="G84" s="12"/>
      <c r="H84" s="12"/>
      <c r="I84" s="8"/>
    </row>
    <row r="85" spans="1:9" s="9" customFormat="1" ht="9.75" customHeight="1">
      <c r="A85" s="22"/>
      <c r="B85" s="23"/>
      <c r="C85" s="23"/>
      <c r="D85" s="23"/>
      <c r="E85" s="23"/>
      <c r="F85" s="23"/>
      <c r="G85" s="23"/>
      <c r="H85" s="23"/>
      <c r="I85" s="8"/>
    </row>
    <row r="86" spans="1:9" s="9" customFormat="1" ht="13.5" customHeight="1">
      <c r="A86" s="7"/>
      <c r="B86" s="8" t="s">
        <v>17</v>
      </c>
      <c r="C86" s="8" t="s">
        <v>18</v>
      </c>
      <c r="D86" s="8" t="s">
        <v>19</v>
      </c>
      <c r="E86" s="8" t="s">
        <v>20</v>
      </c>
      <c r="F86" s="8" t="s">
        <v>21</v>
      </c>
      <c r="G86" s="8" t="s">
        <v>22</v>
      </c>
      <c r="H86" s="8" t="s">
        <v>23</v>
      </c>
      <c r="I86" s="8"/>
    </row>
    <row r="87" spans="1:9" s="9" customFormat="1" ht="15.75" customHeight="1">
      <c r="A87" s="10">
        <f>A78+1</f>
        <v>9</v>
      </c>
      <c r="B87" s="11" t="s">
        <v>62</v>
      </c>
      <c r="C87" s="11" t="s">
        <v>25</v>
      </c>
      <c r="D87" s="11"/>
      <c r="E87" s="11" t="s">
        <v>59</v>
      </c>
      <c r="F87" s="11" t="s">
        <v>60</v>
      </c>
      <c r="G87" s="11" t="s">
        <v>61</v>
      </c>
      <c r="H87" s="11"/>
      <c r="I87" s="8"/>
    </row>
    <row r="88" spans="1:9" s="9" customFormat="1" ht="18" customHeight="1">
      <c r="A88" s="12"/>
      <c r="B88" s="11"/>
      <c r="C88" s="13"/>
      <c r="D88" s="14"/>
      <c r="E88" s="24"/>
      <c r="F88" s="14"/>
      <c r="G88" s="14"/>
      <c r="H88" s="14"/>
      <c r="I88" s="8"/>
    </row>
    <row r="89" spans="1:9" s="9" customFormat="1" ht="15.75" customHeight="1">
      <c r="A89" s="15" t="s">
        <v>30</v>
      </c>
      <c r="B89" s="11" t="s">
        <v>31</v>
      </c>
      <c r="C89" s="15" t="s">
        <v>32</v>
      </c>
      <c r="D89" s="16"/>
      <c r="E89" s="12"/>
      <c r="F89" s="12"/>
      <c r="G89" s="12"/>
      <c r="H89" s="12"/>
      <c r="I89" s="8"/>
    </row>
    <row r="90" spans="1:9" s="9" customFormat="1" ht="11">
      <c r="A90" s="17" t="s">
        <v>33</v>
      </c>
      <c r="B90" s="18" t="s">
        <v>34</v>
      </c>
      <c r="C90" s="18" t="s">
        <v>35</v>
      </c>
      <c r="D90" s="18" t="s">
        <v>36</v>
      </c>
      <c r="E90" s="18" t="s">
        <v>37</v>
      </c>
      <c r="F90" s="18" t="s">
        <v>38</v>
      </c>
      <c r="G90" s="18" t="s">
        <v>39</v>
      </c>
      <c r="H90" s="18" t="s">
        <v>40</v>
      </c>
      <c r="I90" s="8"/>
    </row>
    <row r="91" spans="1:9" s="9" customFormat="1" ht="15.75" customHeight="1">
      <c r="A91" s="19"/>
      <c r="B91" s="20" t="s">
        <v>53</v>
      </c>
      <c r="C91" s="11"/>
      <c r="D91" s="11"/>
      <c r="E91" s="11"/>
      <c r="F91" s="11"/>
      <c r="G91" s="11"/>
      <c r="H91" s="11"/>
      <c r="I91" s="8"/>
    </row>
    <row r="92" spans="1:9" s="9" customFormat="1" ht="18" customHeight="1">
      <c r="A92" s="19"/>
      <c r="B92" s="21"/>
      <c r="C92" s="14"/>
      <c r="D92" s="14"/>
      <c r="E92" s="14"/>
      <c r="F92" s="14"/>
      <c r="G92" s="14"/>
      <c r="H92" s="14"/>
      <c r="I92" s="8"/>
    </row>
    <row r="93" spans="1:9" s="9" customFormat="1" ht="15.75" customHeight="1">
      <c r="A93" s="19"/>
      <c r="B93" s="18"/>
      <c r="C93" s="18" t="s">
        <v>42</v>
      </c>
      <c r="D93" s="16"/>
      <c r="E93" s="12"/>
      <c r="F93" s="12"/>
      <c r="G93" s="12"/>
      <c r="H93" s="12"/>
      <c r="I93" s="8"/>
    </row>
    <row r="94" spans="1:9" s="9" customFormat="1" ht="9.75" customHeight="1">
      <c r="A94" s="22"/>
      <c r="B94" s="23"/>
      <c r="C94" s="23"/>
      <c r="D94" s="23"/>
      <c r="E94" s="23"/>
      <c r="F94" s="23"/>
      <c r="G94" s="23"/>
      <c r="H94" s="23"/>
      <c r="I94" s="8"/>
    </row>
    <row r="95" spans="1:9" s="9" customFormat="1" ht="13.5" customHeight="1">
      <c r="A95" s="7"/>
      <c r="B95" s="8" t="s">
        <v>17</v>
      </c>
      <c r="C95" s="8" t="s">
        <v>18</v>
      </c>
      <c r="D95" s="8" t="s">
        <v>19</v>
      </c>
      <c r="E95" s="8" t="s">
        <v>20</v>
      </c>
      <c r="F95" s="8" t="s">
        <v>21</v>
      </c>
      <c r="G95" s="8" t="s">
        <v>22</v>
      </c>
      <c r="H95" s="8" t="s">
        <v>23</v>
      </c>
      <c r="I95" s="8"/>
    </row>
    <row r="96" spans="1:9" s="9" customFormat="1" ht="15.75" customHeight="1">
      <c r="A96" s="10">
        <f>A87+1</f>
        <v>10</v>
      </c>
      <c r="B96" s="11" t="s">
        <v>63</v>
      </c>
      <c r="C96" s="11" t="s">
        <v>25</v>
      </c>
      <c r="D96" s="11"/>
      <c r="E96" s="11" t="s">
        <v>64</v>
      </c>
      <c r="F96" s="11" t="s">
        <v>65</v>
      </c>
      <c r="G96" s="11" t="s">
        <v>66</v>
      </c>
      <c r="H96" s="11"/>
      <c r="I96" s="8"/>
    </row>
    <row r="97" spans="1:9" s="9" customFormat="1" ht="18" customHeight="1">
      <c r="A97" s="12"/>
      <c r="B97" s="11"/>
      <c r="C97" s="13"/>
      <c r="D97" s="14"/>
      <c r="E97" s="1"/>
      <c r="F97" s="14"/>
      <c r="G97" s="50" t="str">
        <f>HYPERLINK("http://bit.ly/WV-UA-LA2a","http://bit.ly/WV-UA-LA2a")</f>
        <v>http://bit.ly/WV-UA-LA2a</v>
      </c>
      <c r="H97" s="14"/>
      <c r="I97" s="8"/>
    </row>
    <row r="98" spans="1:9" s="9" customFormat="1" ht="15.75" customHeight="1">
      <c r="A98" s="15" t="s">
        <v>30</v>
      </c>
      <c r="B98" s="11" t="s">
        <v>31</v>
      </c>
      <c r="C98" s="15" t="s">
        <v>32</v>
      </c>
      <c r="D98" s="16"/>
      <c r="E98" s="12"/>
      <c r="F98" s="12"/>
      <c r="G98" s="12"/>
      <c r="H98" s="12"/>
      <c r="I98" s="8"/>
    </row>
    <row r="99" spans="1:9" s="9" customFormat="1" ht="11">
      <c r="A99" s="17" t="s">
        <v>33</v>
      </c>
      <c r="B99" s="18" t="s">
        <v>34</v>
      </c>
      <c r="C99" s="18" t="s">
        <v>35</v>
      </c>
      <c r="D99" s="18" t="s">
        <v>36</v>
      </c>
      <c r="E99" s="18" t="s">
        <v>37</v>
      </c>
      <c r="F99" s="18" t="s">
        <v>38</v>
      </c>
      <c r="G99" s="18" t="s">
        <v>39</v>
      </c>
      <c r="H99" s="18" t="s">
        <v>40</v>
      </c>
      <c r="I99" s="8"/>
    </row>
    <row r="100" spans="1:9" s="9" customFormat="1" ht="15.75" customHeight="1">
      <c r="A100" s="19"/>
      <c r="B100" s="20" t="s">
        <v>53</v>
      </c>
      <c r="C100" s="11"/>
      <c r="D100" s="11"/>
      <c r="E100" s="11"/>
      <c r="F100" s="11"/>
      <c r="G100" s="11"/>
      <c r="H100" s="11"/>
      <c r="I100" s="8"/>
    </row>
    <row r="101" spans="1:9" s="9" customFormat="1" ht="18" customHeight="1">
      <c r="A101" s="19"/>
      <c r="B101" s="21"/>
      <c r="C101" s="14"/>
      <c r="D101" s="14"/>
      <c r="E101" s="14"/>
      <c r="F101" s="14"/>
      <c r="G101" s="14"/>
      <c r="H101" s="14"/>
      <c r="I101" s="8"/>
    </row>
    <row r="102" spans="1:9" s="9" customFormat="1" ht="15.75" customHeight="1">
      <c r="A102" s="19"/>
      <c r="B102" s="18"/>
      <c r="C102" s="18" t="s">
        <v>42</v>
      </c>
      <c r="D102" s="16"/>
      <c r="E102" s="12"/>
      <c r="F102" s="12"/>
      <c r="G102" s="12"/>
      <c r="H102" s="12"/>
      <c r="I102" s="8"/>
    </row>
    <row r="103" spans="1:9" s="9" customFormat="1" ht="9.75" customHeight="1">
      <c r="A103" s="22"/>
      <c r="B103" s="23"/>
      <c r="C103" s="23"/>
      <c r="D103" s="23"/>
      <c r="E103" s="23"/>
      <c r="F103" s="23"/>
      <c r="G103" s="23"/>
      <c r="H103" s="23"/>
      <c r="I103" s="8"/>
    </row>
    <row r="104" spans="1:9" s="9" customFormat="1" ht="13.5" customHeight="1">
      <c r="A104" s="7"/>
      <c r="B104" s="8" t="s">
        <v>17</v>
      </c>
      <c r="C104" s="8" t="s">
        <v>18</v>
      </c>
      <c r="D104" s="8" t="s">
        <v>19</v>
      </c>
      <c r="E104" s="8" t="s">
        <v>20</v>
      </c>
      <c r="F104" s="8" t="s">
        <v>21</v>
      </c>
      <c r="G104" s="8" t="s">
        <v>22</v>
      </c>
      <c r="H104" s="8" t="s">
        <v>23</v>
      </c>
      <c r="I104" s="8"/>
    </row>
    <row r="105" spans="1:9" s="9" customFormat="1" ht="15.75" customHeight="1">
      <c r="A105" s="10">
        <f>A96+1</f>
        <v>11</v>
      </c>
      <c r="B105" s="11" t="s">
        <v>67</v>
      </c>
      <c r="C105" s="11" t="s">
        <v>25</v>
      </c>
      <c r="D105" s="11"/>
      <c r="E105" s="11" t="s">
        <v>68</v>
      </c>
      <c r="F105" s="11" t="s">
        <v>27</v>
      </c>
      <c r="G105" s="11" t="s">
        <v>69</v>
      </c>
      <c r="H105" s="11"/>
      <c r="I105" s="8"/>
    </row>
    <row r="106" spans="1:9" s="9" customFormat="1" ht="18" customHeight="1">
      <c r="A106" s="12"/>
      <c r="B106" s="11"/>
      <c r="C106" s="13"/>
      <c r="D106" s="14"/>
      <c r="E106" s="50" t="str">
        <f>HYPERLINK("http://bit.ly/WV-AEA-R84",HYPERLINK(F106,"(view more info)"))</f>
        <v>(view more info)</v>
      </c>
      <c r="F106" s="14"/>
      <c r="G106" s="14"/>
      <c r="H106" s="14"/>
      <c r="I106" s="8"/>
    </row>
    <row r="107" spans="1:9" s="9" customFormat="1" ht="15.75" customHeight="1">
      <c r="A107" s="15" t="s">
        <v>30</v>
      </c>
      <c r="B107" s="11" t="s">
        <v>31</v>
      </c>
      <c r="C107" s="15" t="s">
        <v>32</v>
      </c>
      <c r="D107" s="16"/>
      <c r="E107" s="12"/>
      <c r="F107" s="12"/>
      <c r="G107" s="12"/>
      <c r="H107" s="12"/>
      <c r="I107" s="8"/>
    </row>
    <row r="108" spans="1:9" s="9" customFormat="1" ht="11">
      <c r="A108" s="17" t="s">
        <v>33</v>
      </c>
      <c r="B108" s="18" t="s">
        <v>34</v>
      </c>
      <c r="C108" s="18" t="s">
        <v>35</v>
      </c>
      <c r="D108" s="18" t="s">
        <v>36</v>
      </c>
      <c r="E108" s="18" t="s">
        <v>37</v>
      </c>
      <c r="F108" s="18" t="s">
        <v>38</v>
      </c>
      <c r="G108" s="18" t="s">
        <v>39</v>
      </c>
      <c r="H108" s="18" t="s">
        <v>40</v>
      </c>
      <c r="I108" s="8"/>
    </row>
    <row r="109" spans="1:9" s="9" customFormat="1" ht="15.75" customHeight="1">
      <c r="A109" s="19"/>
      <c r="B109" s="20" t="s">
        <v>53</v>
      </c>
      <c r="C109" s="11"/>
      <c r="D109" s="11"/>
      <c r="E109" s="11"/>
      <c r="F109" s="11"/>
      <c r="G109" s="11"/>
      <c r="H109" s="11"/>
      <c r="I109" s="8"/>
    </row>
    <row r="110" spans="1:9" s="9" customFormat="1" ht="18" customHeight="1">
      <c r="A110" s="19"/>
      <c r="B110" s="21"/>
      <c r="C110" s="14"/>
      <c r="D110" s="14"/>
      <c r="E110" s="14"/>
      <c r="F110" s="14"/>
      <c r="G110" s="14"/>
      <c r="H110" s="14"/>
      <c r="I110" s="8"/>
    </row>
    <row r="111" spans="1:9" s="9" customFormat="1" ht="15.75" customHeight="1">
      <c r="A111" s="19"/>
      <c r="B111" s="18"/>
      <c r="C111" s="18" t="s">
        <v>42</v>
      </c>
      <c r="D111" s="16"/>
      <c r="E111" s="12"/>
      <c r="F111" s="12"/>
      <c r="G111" s="12"/>
      <c r="H111" s="12"/>
      <c r="I111" s="8"/>
    </row>
    <row r="112" spans="1:9" s="9" customFormat="1" ht="9.75" customHeight="1">
      <c r="A112" s="22"/>
      <c r="B112" s="23"/>
      <c r="C112" s="23"/>
      <c r="D112" s="23"/>
      <c r="E112" s="23"/>
      <c r="F112" s="23"/>
      <c r="G112" s="23"/>
      <c r="H112" s="23"/>
      <c r="I112" s="8"/>
    </row>
    <row r="113" spans="1:9" s="9" customFormat="1" ht="13.5" customHeight="1">
      <c r="A113" s="7"/>
      <c r="B113" s="8" t="s">
        <v>17</v>
      </c>
      <c r="C113" s="8" t="s">
        <v>18</v>
      </c>
      <c r="D113" s="8" t="s">
        <v>19</v>
      </c>
      <c r="E113" s="8" t="s">
        <v>20</v>
      </c>
      <c r="F113" s="8" t="s">
        <v>21</v>
      </c>
      <c r="G113" s="8" t="s">
        <v>22</v>
      </c>
      <c r="H113" s="8" t="s">
        <v>23</v>
      </c>
      <c r="I113" s="8"/>
    </row>
    <row r="114" spans="1:9" s="9" customFormat="1" ht="15.75" customHeight="1">
      <c r="A114" s="10">
        <f>A105+1</f>
        <v>12</v>
      </c>
      <c r="B114" s="11" t="s">
        <v>70</v>
      </c>
      <c r="C114" s="11" t="s">
        <v>25</v>
      </c>
      <c r="D114" s="11"/>
      <c r="E114" s="11" t="s">
        <v>68</v>
      </c>
      <c r="F114" s="11" t="s">
        <v>27</v>
      </c>
      <c r="G114" s="11" t="s">
        <v>69</v>
      </c>
      <c r="H114" s="11"/>
      <c r="I114" s="8"/>
    </row>
    <row r="115" spans="1:9" s="9" customFormat="1" ht="18" customHeight="1">
      <c r="A115" s="12"/>
      <c r="B115" s="11"/>
      <c r="C115" s="13"/>
      <c r="D115" s="14"/>
      <c r="E115" s="50" t="str">
        <f>HYPERLINK("http://bit.ly/WV-AEA-R84",HYPERLINK(F115,"(view more info)"))</f>
        <v>(view more info)</v>
      </c>
      <c r="F115" s="14"/>
      <c r="G115" s="14"/>
      <c r="H115" s="14"/>
      <c r="I115" s="8"/>
    </row>
    <row r="116" spans="1:9" s="9" customFormat="1" ht="15.75" customHeight="1">
      <c r="A116" s="15" t="s">
        <v>30</v>
      </c>
      <c r="B116" s="11" t="s">
        <v>31</v>
      </c>
      <c r="C116" s="15" t="s">
        <v>32</v>
      </c>
      <c r="D116" s="16"/>
      <c r="E116" s="12"/>
      <c r="F116" s="12"/>
      <c r="G116" s="12"/>
      <c r="H116" s="12"/>
      <c r="I116" s="8"/>
    </row>
    <row r="117" spans="1:9" s="9" customFormat="1" ht="11">
      <c r="A117" s="17" t="s">
        <v>33</v>
      </c>
      <c r="B117" s="18" t="s">
        <v>34</v>
      </c>
      <c r="C117" s="18" t="s">
        <v>35</v>
      </c>
      <c r="D117" s="18" t="s">
        <v>36</v>
      </c>
      <c r="E117" s="18" t="s">
        <v>37</v>
      </c>
      <c r="F117" s="18" t="s">
        <v>38</v>
      </c>
      <c r="G117" s="18" t="s">
        <v>39</v>
      </c>
      <c r="H117" s="18" t="s">
        <v>40</v>
      </c>
      <c r="I117" s="8"/>
    </row>
    <row r="118" spans="1:9" s="9" customFormat="1" ht="15.75" customHeight="1">
      <c r="A118" s="19"/>
      <c r="B118" s="20" t="s">
        <v>53</v>
      </c>
      <c r="C118" s="11"/>
      <c r="D118" s="11"/>
      <c r="E118" s="11"/>
      <c r="F118" s="11"/>
      <c r="G118" s="11"/>
      <c r="H118" s="11"/>
      <c r="I118" s="8"/>
    </row>
    <row r="119" spans="1:9" s="9" customFormat="1" ht="18" customHeight="1">
      <c r="A119" s="19"/>
      <c r="B119" s="21"/>
      <c r="C119" s="14"/>
      <c r="D119" s="14"/>
      <c r="E119" s="14"/>
      <c r="F119" s="14"/>
      <c r="G119" s="14"/>
      <c r="H119" s="14"/>
      <c r="I119" s="8"/>
    </row>
    <row r="120" spans="1:9" s="9" customFormat="1" ht="15.75" customHeight="1">
      <c r="A120" s="19"/>
      <c r="B120" s="18"/>
      <c r="C120" s="18" t="s">
        <v>42</v>
      </c>
      <c r="D120" s="16"/>
      <c r="E120" s="12"/>
      <c r="F120" s="12"/>
      <c r="G120" s="12"/>
      <c r="H120" s="12"/>
      <c r="I120" s="8"/>
    </row>
    <row r="121" spans="1:9" s="9" customFormat="1" ht="9.75" customHeight="1">
      <c r="A121" s="22"/>
      <c r="B121" s="23"/>
      <c r="C121" s="23"/>
      <c r="D121" s="23"/>
      <c r="E121" s="23"/>
      <c r="F121" s="23"/>
      <c r="G121" s="23"/>
      <c r="H121" s="23"/>
      <c r="I121" s="8"/>
    </row>
    <row r="122" spans="1:9" s="9" customFormat="1" ht="13.5" customHeight="1">
      <c r="A122" s="7"/>
      <c r="B122" s="8" t="s">
        <v>17</v>
      </c>
      <c r="C122" s="8" t="s">
        <v>18</v>
      </c>
      <c r="D122" s="8" t="s">
        <v>19</v>
      </c>
      <c r="E122" s="8" t="s">
        <v>20</v>
      </c>
      <c r="F122" s="8" t="s">
        <v>21</v>
      </c>
      <c r="G122" s="8" t="s">
        <v>22</v>
      </c>
      <c r="H122" s="8" t="s">
        <v>23</v>
      </c>
      <c r="I122" s="8"/>
    </row>
    <row r="123" spans="1:9" s="9" customFormat="1" ht="15.75" customHeight="1">
      <c r="A123" s="10">
        <f>A114+1</f>
        <v>13</v>
      </c>
      <c r="B123" s="11" t="s">
        <v>71</v>
      </c>
      <c r="C123" s="11" t="s">
        <v>72</v>
      </c>
      <c r="D123" s="11"/>
      <c r="E123" s="11" t="s">
        <v>73</v>
      </c>
      <c r="F123" s="11" t="s">
        <v>27</v>
      </c>
      <c r="G123" s="11" t="s">
        <v>74</v>
      </c>
      <c r="H123" s="11"/>
      <c r="I123" s="8"/>
    </row>
    <row r="124" spans="1:9" s="9" customFormat="1" ht="18" customHeight="1">
      <c r="A124" s="12"/>
      <c r="B124" s="11"/>
      <c r="C124" s="13"/>
      <c r="D124" s="14"/>
      <c r="E124" s="51" t="str">
        <f>HYPERLINK(F124,"(view more info)")</f>
        <v>(view more info)</v>
      </c>
      <c r="F124" s="14"/>
      <c r="G124" s="14"/>
      <c r="H124" s="14"/>
      <c r="I124" s="8"/>
    </row>
    <row r="125" spans="1:9" s="9" customFormat="1" ht="15.75" customHeight="1">
      <c r="A125" s="15" t="s">
        <v>30</v>
      </c>
      <c r="B125" s="11" t="s">
        <v>31</v>
      </c>
      <c r="C125" s="15" t="s">
        <v>32</v>
      </c>
      <c r="D125" s="16"/>
      <c r="E125" s="12"/>
      <c r="F125" s="12"/>
      <c r="G125" s="12"/>
      <c r="H125" s="12"/>
      <c r="I125" s="8"/>
    </row>
    <row r="126" spans="1:9" s="9" customFormat="1" ht="11">
      <c r="A126" s="17" t="s">
        <v>33</v>
      </c>
      <c r="B126" s="18" t="s">
        <v>34</v>
      </c>
      <c r="C126" s="18" t="s">
        <v>35</v>
      </c>
      <c r="D126" s="18" t="s">
        <v>36</v>
      </c>
      <c r="E126" s="18" t="s">
        <v>37</v>
      </c>
      <c r="F126" s="18" t="s">
        <v>38</v>
      </c>
      <c r="G126" s="18" t="s">
        <v>39</v>
      </c>
      <c r="H126" s="18" t="s">
        <v>40</v>
      </c>
      <c r="I126" s="8"/>
    </row>
    <row r="127" spans="1:9" s="9" customFormat="1" ht="15.75" customHeight="1">
      <c r="A127" s="19"/>
      <c r="B127" s="20" t="s">
        <v>75</v>
      </c>
      <c r="C127" s="11"/>
      <c r="D127" s="11"/>
      <c r="E127" s="11"/>
      <c r="F127" s="11"/>
      <c r="G127" s="11"/>
      <c r="H127" s="11"/>
      <c r="I127" s="8"/>
    </row>
    <row r="128" spans="1:9" s="9" customFormat="1" ht="18" customHeight="1">
      <c r="A128" s="19"/>
      <c r="B128" s="21"/>
      <c r="C128" s="14"/>
      <c r="D128" s="14"/>
      <c r="E128" s="14"/>
      <c r="F128" s="14"/>
      <c r="G128" s="14"/>
      <c r="H128" s="14"/>
      <c r="I128" s="8"/>
    </row>
    <row r="129" spans="1:9" s="9" customFormat="1" ht="15.75" customHeight="1">
      <c r="A129" s="19"/>
      <c r="B129" s="18"/>
      <c r="C129" s="18" t="s">
        <v>42</v>
      </c>
      <c r="D129" s="16"/>
      <c r="E129" s="12"/>
      <c r="F129" s="12"/>
      <c r="G129" s="12"/>
      <c r="H129" s="12"/>
      <c r="I129" s="8"/>
    </row>
    <row r="130" spans="1:9" s="9" customFormat="1" ht="9.75" customHeight="1">
      <c r="A130" s="22"/>
      <c r="B130" s="23"/>
      <c r="C130" s="23"/>
      <c r="D130" s="23"/>
      <c r="E130" s="23"/>
      <c r="F130" s="23"/>
      <c r="G130" s="23"/>
      <c r="H130" s="23"/>
      <c r="I130" s="8"/>
    </row>
    <row r="131" spans="1:9" s="9" customFormat="1" ht="13.5" customHeight="1">
      <c r="A131" s="7"/>
      <c r="B131" s="8" t="s">
        <v>17</v>
      </c>
      <c r="C131" s="8" t="s">
        <v>18</v>
      </c>
      <c r="D131" s="8" t="s">
        <v>19</v>
      </c>
      <c r="E131" s="8" t="s">
        <v>20</v>
      </c>
      <c r="F131" s="8" t="s">
        <v>21</v>
      </c>
      <c r="G131" s="8" t="s">
        <v>22</v>
      </c>
      <c r="H131" s="8" t="s">
        <v>23</v>
      </c>
      <c r="I131" s="8"/>
    </row>
    <row r="132" spans="1:9" s="9" customFormat="1" ht="15.75" customHeight="1">
      <c r="A132" s="10">
        <f>A123+1</f>
        <v>14</v>
      </c>
      <c r="B132" s="11" t="s">
        <v>76</v>
      </c>
      <c r="C132" s="11" t="s">
        <v>77</v>
      </c>
      <c r="D132" s="11"/>
      <c r="E132" s="11" t="s">
        <v>78</v>
      </c>
      <c r="F132" s="11" t="s">
        <v>27</v>
      </c>
      <c r="G132" s="11"/>
      <c r="H132" s="11"/>
      <c r="I132" s="8"/>
    </row>
    <row r="133" spans="1:9" s="9" customFormat="1" ht="18" customHeight="1">
      <c r="A133" s="12"/>
      <c r="B133" s="11"/>
      <c r="C133" s="13"/>
      <c r="D133" s="14"/>
      <c r="E133" s="50" t="str">
        <f>HYPERLINK("http://bit.ly/WV-NuemannU67",HYPERLINK(F133,"(view more info)"))</f>
        <v>(view more info)</v>
      </c>
      <c r="F133" s="14"/>
      <c r="G133" s="14"/>
      <c r="H133" s="14"/>
      <c r="I133" s="8"/>
    </row>
    <row r="134" spans="1:9" s="9" customFormat="1" ht="15.75" customHeight="1">
      <c r="A134" s="15" t="s">
        <v>30</v>
      </c>
      <c r="B134" s="11" t="s">
        <v>31</v>
      </c>
      <c r="C134" s="15" t="s">
        <v>32</v>
      </c>
      <c r="D134" s="16"/>
      <c r="E134" s="12"/>
      <c r="F134" s="12"/>
      <c r="G134" s="12"/>
      <c r="H134" s="12"/>
      <c r="I134" s="8"/>
    </row>
    <row r="135" spans="1:9" s="9" customFormat="1" ht="11">
      <c r="A135" s="17" t="s">
        <v>33</v>
      </c>
      <c r="B135" s="18" t="s">
        <v>34</v>
      </c>
      <c r="C135" s="18" t="s">
        <v>35</v>
      </c>
      <c r="D135" s="18" t="s">
        <v>36</v>
      </c>
      <c r="E135" s="18" t="s">
        <v>37</v>
      </c>
      <c r="F135" s="18" t="s">
        <v>38</v>
      </c>
      <c r="G135" s="18" t="s">
        <v>39</v>
      </c>
      <c r="H135" s="18" t="s">
        <v>40</v>
      </c>
      <c r="I135" s="8"/>
    </row>
    <row r="136" spans="1:9" s="9" customFormat="1" ht="15.75" customHeight="1">
      <c r="A136" s="19"/>
      <c r="B136" s="20" t="s">
        <v>75</v>
      </c>
      <c r="C136" s="11" t="s">
        <v>45</v>
      </c>
      <c r="D136" s="11"/>
      <c r="E136" s="11"/>
      <c r="F136" s="11"/>
      <c r="G136" s="11"/>
      <c r="H136" s="11"/>
      <c r="I136" s="8"/>
    </row>
    <row r="137" spans="1:9" s="9" customFormat="1" ht="18" customHeight="1">
      <c r="A137" s="19"/>
      <c r="B137" s="21"/>
      <c r="C137" s="14"/>
      <c r="D137" s="14"/>
      <c r="E137" s="14"/>
      <c r="F137" s="14"/>
      <c r="G137" s="14"/>
      <c r="H137" s="14"/>
      <c r="I137" s="8"/>
    </row>
    <row r="138" spans="1:9" s="9" customFormat="1" ht="15.75" customHeight="1">
      <c r="A138" s="19"/>
      <c r="B138" s="18"/>
      <c r="C138" s="18" t="s">
        <v>42</v>
      </c>
      <c r="D138" s="16"/>
      <c r="E138" s="12"/>
      <c r="F138" s="12"/>
      <c r="G138" s="12"/>
      <c r="H138" s="12"/>
      <c r="I138" s="8"/>
    </row>
    <row r="139" spans="1:9" s="9" customFormat="1" ht="9.75" customHeight="1">
      <c r="A139" s="22"/>
      <c r="B139" s="23"/>
      <c r="C139" s="23"/>
      <c r="D139" s="23"/>
      <c r="E139" s="23"/>
      <c r="F139" s="23"/>
      <c r="G139" s="23"/>
      <c r="H139" s="23"/>
      <c r="I139" s="8"/>
    </row>
    <row r="140" spans="1:9" s="9" customFormat="1" ht="13.5" customHeight="1">
      <c r="A140" s="7"/>
      <c r="B140" s="8" t="s">
        <v>17</v>
      </c>
      <c r="C140" s="8" t="s">
        <v>18</v>
      </c>
      <c r="D140" s="8" t="s">
        <v>19</v>
      </c>
      <c r="E140" s="8" t="s">
        <v>20</v>
      </c>
      <c r="F140" s="8" t="s">
        <v>21</v>
      </c>
      <c r="G140" s="8" t="s">
        <v>22</v>
      </c>
      <c r="H140" s="8" t="s">
        <v>23</v>
      </c>
      <c r="I140" s="8"/>
    </row>
    <row r="141" spans="1:9" s="9" customFormat="1" ht="15.75" customHeight="1">
      <c r="A141" s="10">
        <f>A132+1</f>
        <v>15</v>
      </c>
      <c r="B141" s="11" t="s">
        <v>79</v>
      </c>
      <c r="C141" s="11" t="s">
        <v>80</v>
      </c>
      <c r="D141" s="11" t="s">
        <v>81</v>
      </c>
      <c r="E141" s="11" t="s">
        <v>68</v>
      </c>
      <c r="F141" s="11" t="s">
        <v>57</v>
      </c>
      <c r="G141" s="11">
        <v>1176</v>
      </c>
      <c r="H141" s="11"/>
      <c r="I141" s="8"/>
    </row>
    <row r="142" spans="1:9" s="9" customFormat="1" ht="18" customHeight="1">
      <c r="A142" s="12"/>
      <c r="B142" s="11"/>
      <c r="C142" s="13"/>
      <c r="D142" s="14" t="s">
        <v>82</v>
      </c>
      <c r="E142" s="24"/>
      <c r="F142" s="14"/>
      <c r="G142" s="14"/>
      <c r="H142" s="14"/>
      <c r="I142" s="8"/>
    </row>
    <row r="143" spans="1:9" s="9" customFormat="1" ht="15.75" customHeight="1">
      <c r="A143" s="15" t="s">
        <v>30</v>
      </c>
      <c r="B143" s="11" t="s">
        <v>31</v>
      </c>
      <c r="C143" s="15" t="s">
        <v>32</v>
      </c>
      <c r="D143" s="16"/>
      <c r="E143" s="12"/>
      <c r="F143" s="12"/>
      <c r="G143" s="12"/>
      <c r="H143" s="12"/>
      <c r="I143" s="8"/>
    </row>
    <row r="144" spans="1:9" s="9" customFormat="1" ht="11">
      <c r="A144" s="17" t="s">
        <v>33</v>
      </c>
      <c r="B144" s="18" t="s">
        <v>34</v>
      </c>
      <c r="C144" s="18" t="s">
        <v>35</v>
      </c>
      <c r="D144" s="18" t="s">
        <v>36</v>
      </c>
      <c r="E144" s="18" t="s">
        <v>37</v>
      </c>
      <c r="F144" s="18" t="s">
        <v>38</v>
      </c>
      <c r="G144" s="18" t="s">
        <v>39</v>
      </c>
      <c r="H144" s="18" t="s">
        <v>40</v>
      </c>
      <c r="I144" s="8"/>
    </row>
    <row r="145" spans="1:9" s="9" customFormat="1" ht="15.75" customHeight="1">
      <c r="A145" s="19"/>
      <c r="B145" s="20" t="s">
        <v>83</v>
      </c>
      <c r="C145" s="11"/>
      <c r="D145" s="11"/>
      <c r="E145" s="11"/>
      <c r="F145" s="11"/>
      <c r="G145" s="11"/>
      <c r="H145" s="11"/>
      <c r="I145" s="8"/>
    </row>
    <row r="146" spans="1:9" s="9" customFormat="1" ht="18" customHeight="1">
      <c r="A146" s="19"/>
      <c r="B146" s="21"/>
      <c r="C146" s="14"/>
      <c r="D146" s="14"/>
      <c r="E146" s="14"/>
      <c r="F146" s="14"/>
      <c r="G146" s="14"/>
      <c r="H146" s="14"/>
      <c r="I146" s="8"/>
    </row>
    <row r="147" spans="1:9" s="9" customFormat="1" ht="15.75" customHeight="1">
      <c r="A147" s="19"/>
      <c r="B147" s="18"/>
      <c r="C147" s="18" t="s">
        <v>42</v>
      </c>
      <c r="D147" s="16"/>
      <c r="E147" s="12"/>
      <c r="F147" s="12"/>
      <c r="G147" s="12"/>
      <c r="H147" s="12"/>
      <c r="I147" s="8"/>
    </row>
    <row r="148" spans="1:9" s="9" customFormat="1" ht="9.75" customHeight="1">
      <c r="A148" s="22"/>
      <c r="B148" s="23"/>
      <c r="C148" s="23"/>
      <c r="D148" s="23"/>
      <c r="E148" s="23"/>
      <c r="F148" s="23"/>
      <c r="G148" s="23"/>
      <c r="H148" s="23"/>
      <c r="I148" s="8"/>
    </row>
    <row r="149" spans="1:9" s="9" customFormat="1" ht="13.5" customHeight="1">
      <c r="A149" s="7"/>
      <c r="B149" s="8" t="s">
        <v>17</v>
      </c>
      <c r="C149" s="8" t="s">
        <v>18</v>
      </c>
      <c r="D149" s="8" t="s">
        <v>19</v>
      </c>
      <c r="E149" s="8" t="s">
        <v>20</v>
      </c>
      <c r="F149" s="8" t="s">
        <v>21</v>
      </c>
      <c r="G149" s="8" t="s">
        <v>22</v>
      </c>
      <c r="H149" s="8" t="s">
        <v>23</v>
      </c>
      <c r="I149" s="8"/>
    </row>
    <row r="150" spans="1:9" s="9" customFormat="1" ht="15.75" customHeight="1">
      <c r="A150" s="10">
        <f>A141+1</f>
        <v>16</v>
      </c>
      <c r="B150" s="11" t="s">
        <v>79</v>
      </c>
      <c r="C150" s="11" t="s">
        <v>84</v>
      </c>
      <c r="D150" s="11" t="s">
        <v>85</v>
      </c>
      <c r="E150" s="11" t="s">
        <v>68</v>
      </c>
      <c r="F150" s="11" t="s">
        <v>57</v>
      </c>
      <c r="G150" s="11" t="s">
        <v>121</v>
      </c>
      <c r="H150" s="11"/>
      <c r="I150" s="8"/>
    </row>
    <row r="151" spans="1:9" s="9" customFormat="1" ht="18" customHeight="1">
      <c r="A151" s="12"/>
      <c r="B151" s="11"/>
      <c r="C151" s="13"/>
      <c r="D151" s="14" t="s">
        <v>82</v>
      </c>
      <c r="E151" s="24"/>
      <c r="F151" s="14"/>
      <c r="G151" s="14"/>
      <c r="H151" s="14"/>
      <c r="I151" s="8"/>
    </row>
    <row r="152" spans="1:9" s="9" customFormat="1" ht="15.75" customHeight="1">
      <c r="A152" s="15" t="s">
        <v>30</v>
      </c>
      <c r="B152" s="11" t="s">
        <v>31</v>
      </c>
      <c r="C152" s="15" t="s">
        <v>32</v>
      </c>
      <c r="D152" s="16"/>
      <c r="E152" s="12"/>
      <c r="F152" s="12"/>
      <c r="G152" s="12"/>
      <c r="H152" s="12"/>
      <c r="I152" s="8"/>
    </row>
    <row r="153" spans="1:9" s="9" customFormat="1" ht="11">
      <c r="A153" s="17" t="s">
        <v>33</v>
      </c>
      <c r="B153" s="18" t="s">
        <v>34</v>
      </c>
      <c r="C153" s="18" t="s">
        <v>35</v>
      </c>
      <c r="D153" s="18" t="s">
        <v>36</v>
      </c>
      <c r="E153" s="18" t="s">
        <v>37</v>
      </c>
      <c r="F153" s="18" t="s">
        <v>38</v>
      </c>
      <c r="G153" s="18" t="s">
        <v>39</v>
      </c>
      <c r="H153" s="18" t="s">
        <v>40</v>
      </c>
      <c r="I153" s="8"/>
    </row>
    <row r="154" spans="1:9" s="9" customFormat="1" ht="15.75" customHeight="1">
      <c r="A154" s="19"/>
      <c r="B154" s="20" t="s">
        <v>83</v>
      </c>
      <c r="C154" s="11"/>
      <c r="D154" s="11"/>
      <c r="E154" s="11"/>
      <c r="F154" s="11"/>
      <c r="G154" s="11"/>
      <c r="H154" s="11"/>
      <c r="I154" s="8"/>
    </row>
    <row r="155" spans="1:9" s="9" customFormat="1" ht="18" customHeight="1">
      <c r="A155" s="19"/>
      <c r="B155" s="21"/>
      <c r="C155" s="14"/>
      <c r="D155" s="14"/>
      <c r="E155" s="14"/>
      <c r="F155" s="14"/>
      <c r="G155" s="14"/>
      <c r="H155" s="14"/>
      <c r="I155" s="8"/>
    </row>
    <row r="156" spans="1:9" s="9" customFormat="1" ht="15.75" customHeight="1">
      <c r="A156" s="19"/>
      <c r="B156" s="18"/>
      <c r="C156" s="18" t="s">
        <v>42</v>
      </c>
      <c r="D156" s="16"/>
      <c r="E156" s="12"/>
      <c r="F156" s="12"/>
      <c r="G156" s="12"/>
      <c r="H156" s="12"/>
      <c r="I156" s="8"/>
    </row>
    <row r="157" spans="1:9" s="9" customFormat="1" ht="9.75" customHeight="1">
      <c r="A157" s="22"/>
      <c r="B157" s="23"/>
      <c r="C157" s="23"/>
      <c r="D157" s="23"/>
      <c r="E157" s="23"/>
      <c r="F157" s="23"/>
      <c r="G157" s="23"/>
      <c r="H157" s="23"/>
      <c r="I157" s="8"/>
    </row>
    <row r="158" spans="1:9" s="9" customFormat="1" ht="13.5" customHeight="1">
      <c r="A158" s="7"/>
      <c r="B158" s="8" t="s">
        <v>17</v>
      </c>
      <c r="C158" s="8" t="s">
        <v>18</v>
      </c>
      <c r="D158" s="8" t="s">
        <v>19</v>
      </c>
      <c r="E158" s="8" t="s">
        <v>20</v>
      </c>
      <c r="F158" s="8" t="s">
        <v>21</v>
      </c>
      <c r="G158" s="8" t="s">
        <v>22</v>
      </c>
      <c r="H158" s="8" t="s">
        <v>23</v>
      </c>
      <c r="I158" s="8"/>
    </row>
    <row r="159" spans="1:9" s="9" customFormat="1" ht="15.75" customHeight="1">
      <c r="A159" s="10">
        <f>A150+1</f>
        <v>17</v>
      </c>
      <c r="B159" s="11" t="s">
        <v>86</v>
      </c>
      <c r="C159" s="11"/>
      <c r="D159" s="11"/>
      <c r="E159" s="11" t="s">
        <v>87</v>
      </c>
      <c r="F159" s="11" t="s">
        <v>88</v>
      </c>
      <c r="G159" s="11"/>
      <c r="H159" s="11"/>
      <c r="I159" s="8"/>
    </row>
    <row r="160" spans="1:9" s="9" customFormat="1" ht="18" customHeight="1">
      <c r="A160" s="12"/>
      <c r="B160" s="11"/>
      <c r="C160" s="13"/>
      <c r="D160" s="14"/>
      <c r="E160" s="24" t="s">
        <v>89</v>
      </c>
      <c r="F160" s="50" t="str">
        <f>HYPERLINK("http://bit.ly/WV-ADesignsPacifica",HYPERLINK("http://bit.ly/WV-ADesignsPacifica","view more info"))</f>
        <v>view more info</v>
      </c>
      <c r="G160" s="14"/>
      <c r="H160" s="14"/>
      <c r="I160" s="8"/>
    </row>
    <row r="161" spans="1:9" s="9" customFormat="1" ht="15.75" customHeight="1">
      <c r="A161" s="15" t="s">
        <v>30</v>
      </c>
      <c r="B161" s="11" t="s">
        <v>31</v>
      </c>
      <c r="C161" s="15" t="s">
        <v>32</v>
      </c>
      <c r="D161" s="16"/>
      <c r="E161" s="12"/>
      <c r="F161" s="12"/>
      <c r="G161" s="12"/>
      <c r="H161" s="12"/>
      <c r="I161" s="8"/>
    </row>
    <row r="162" spans="1:9" s="9" customFormat="1" ht="11">
      <c r="A162" s="17" t="s">
        <v>33</v>
      </c>
      <c r="B162" s="18" t="s">
        <v>34</v>
      </c>
      <c r="C162" s="18" t="s">
        <v>35</v>
      </c>
      <c r="D162" s="18" t="s">
        <v>36</v>
      </c>
      <c r="E162" s="18" t="s">
        <v>37</v>
      </c>
      <c r="F162" s="18" t="s">
        <v>38</v>
      </c>
      <c r="G162" s="18" t="s">
        <v>39</v>
      </c>
      <c r="H162" s="18" t="s">
        <v>40</v>
      </c>
      <c r="I162" s="8"/>
    </row>
    <row r="163" spans="1:9" s="9" customFormat="1" ht="15.75" customHeight="1">
      <c r="A163" s="19"/>
      <c r="B163" s="20" t="s">
        <v>90</v>
      </c>
      <c r="C163" s="11"/>
      <c r="D163" s="11"/>
      <c r="E163" s="11"/>
      <c r="F163" s="11"/>
      <c r="G163" s="11"/>
      <c r="H163" s="11"/>
      <c r="I163" s="8"/>
    </row>
    <row r="164" spans="1:9" s="9" customFormat="1" ht="18" customHeight="1">
      <c r="A164" s="19"/>
      <c r="B164" s="21"/>
      <c r="C164" s="14"/>
      <c r="D164" s="14"/>
      <c r="E164" s="14"/>
      <c r="F164" s="14"/>
      <c r="G164" s="14"/>
      <c r="H164" s="14"/>
      <c r="I164" s="8"/>
    </row>
    <row r="165" spans="1:9" s="9" customFormat="1" ht="15.75" customHeight="1">
      <c r="A165" s="19"/>
      <c r="B165" s="18"/>
      <c r="C165" s="18" t="s">
        <v>42</v>
      </c>
      <c r="D165" s="16"/>
      <c r="E165" s="12"/>
      <c r="F165" s="12"/>
      <c r="G165" s="12"/>
      <c r="H165" s="12"/>
      <c r="I165" s="8"/>
    </row>
    <row r="166" spans="1:9" s="9" customFormat="1" ht="9.75" customHeight="1">
      <c r="A166" s="22"/>
      <c r="B166" s="23"/>
      <c r="C166" s="23"/>
      <c r="D166" s="23"/>
      <c r="E166" s="23"/>
      <c r="F166" s="23"/>
      <c r="G166" s="23"/>
      <c r="H166" s="23"/>
      <c r="I166" s="8"/>
    </row>
    <row r="167" spans="1:9" s="9" customFormat="1" ht="13.5" customHeight="1">
      <c r="A167" s="7"/>
      <c r="B167" s="8" t="s">
        <v>17</v>
      </c>
      <c r="C167" s="8" t="s">
        <v>18</v>
      </c>
      <c r="D167" s="8" t="s">
        <v>19</v>
      </c>
      <c r="E167" s="8" t="s">
        <v>20</v>
      </c>
      <c r="F167" s="8" t="s">
        <v>21</v>
      </c>
      <c r="G167" s="8" t="s">
        <v>22</v>
      </c>
      <c r="H167" s="8" t="s">
        <v>23</v>
      </c>
      <c r="I167" s="8"/>
    </row>
    <row r="168" spans="1:9" s="9" customFormat="1" ht="15.75" customHeight="1">
      <c r="A168" s="10">
        <f>A159+1</f>
        <v>18</v>
      </c>
      <c r="B168" s="11" t="s">
        <v>91</v>
      </c>
      <c r="C168" s="11" t="s">
        <v>80</v>
      </c>
      <c r="D168" s="11"/>
      <c r="E168" s="11" t="s">
        <v>78</v>
      </c>
      <c r="F168" s="11" t="s">
        <v>88</v>
      </c>
      <c r="G168" s="11" t="s">
        <v>61</v>
      </c>
      <c r="H168" s="11"/>
      <c r="I168" s="8"/>
    </row>
    <row r="169" spans="1:9" s="9" customFormat="1" ht="18" customHeight="1">
      <c r="A169" s="12"/>
      <c r="B169" s="11"/>
      <c r="C169" s="13"/>
      <c r="D169" s="14"/>
      <c r="E169" s="24"/>
      <c r="F169" s="14"/>
      <c r="G169" s="14"/>
      <c r="H169" s="14"/>
      <c r="I169" s="8"/>
    </row>
    <row r="170" spans="1:9" s="9" customFormat="1" ht="15.75" customHeight="1">
      <c r="A170" s="15" t="s">
        <v>30</v>
      </c>
      <c r="B170" s="11" t="s">
        <v>31</v>
      </c>
      <c r="C170" s="15" t="s">
        <v>32</v>
      </c>
      <c r="D170" s="16"/>
      <c r="E170" s="12"/>
      <c r="F170" s="12"/>
      <c r="G170" s="12"/>
      <c r="H170" s="12"/>
      <c r="I170" s="8"/>
    </row>
    <row r="171" spans="1:9" s="9" customFormat="1" ht="11">
      <c r="A171" s="17" t="s">
        <v>33</v>
      </c>
      <c r="B171" s="18" t="s">
        <v>34</v>
      </c>
      <c r="C171" s="18" t="s">
        <v>35</v>
      </c>
      <c r="D171" s="18" t="s">
        <v>36</v>
      </c>
      <c r="E171" s="18" t="s">
        <v>37</v>
      </c>
      <c r="F171" s="18" t="s">
        <v>38</v>
      </c>
      <c r="G171" s="18" t="s">
        <v>39</v>
      </c>
      <c r="H171" s="18" t="s">
        <v>40</v>
      </c>
      <c r="I171" s="8"/>
    </row>
    <row r="172" spans="1:9" s="9" customFormat="1" ht="15.75" customHeight="1">
      <c r="A172" s="19"/>
      <c r="B172" s="20" t="s">
        <v>92</v>
      </c>
      <c r="C172" s="11"/>
      <c r="D172" s="11"/>
      <c r="E172" s="11"/>
      <c r="F172" s="11"/>
      <c r="G172" s="11"/>
      <c r="H172" s="11"/>
      <c r="I172" s="8"/>
    </row>
    <row r="173" spans="1:9" s="9" customFormat="1" ht="18" customHeight="1">
      <c r="A173" s="19"/>
      <c r="B173" s="21"/>
      <c r="C173" s="14"/>
      <c r="D173" s="14"/>
      <c r="E173" s="14"/>
      <c r="F173" s="14"/>
      <c r="G173" s="14"/>
      <c r="H173" s="14"/>
      <c r="I173" s="8"/>
    </row>
    <row r="174" spans="1:9" s="9" customFormat="1" ht="15.75" customHeight="1">
      <c r="A174" s="19"/>
      <c r="B174" s="18"/>
      <c r="C174" s="18" t="s">
        <v>42</v>
      </c>
      <c r="D174" s="16"/>
      <c r="E174" s="12"/>
      <c r="F174" s="12"/>
      <c r="G174" s="12"/>
      <c r="H174" s="12"/>
      <c r="I174" s="8"/>
    </row>
    <row r="175" spans="1:9" s="9" customFormat="1" ht="9.75" customHeight="1">
      <c r="A175" s="22"/>
      <c r="B175" s="23"/>
      <c r="C175" s="23"/>
      <c r="D175" s="23"/>
      <c r="E175" s="23"/>
      <c r="F175" s="23"/>
      <c r="G175" s="23"/>
      <c r="H175" s="23"/>
      <c r="I175" s="8"/>
    </row>
    <row r="176" spans="1:9" s="9" customFormat="1" ht="13.5" customHeight="1">
      <c r="A176" s="7"/>
      <c r="B176" s="8" t="s">
        <v>17</v>
      </c>
      <c r="C176" s="8" t="s">
        <v>18</v>
      </c>
      <c r="D176" s="8" t="s">
        <v>19</v>
      </c>
      <c r="E176" s="8" t="s">
        <v>20</v>
      </c>
      <c r="F176" s="8" t="s">
        <v>21</v>
      </c>
      <c r="G176" s="8" t="s">
        <v>22</v>
      </c>
      <c r="H176" s="8" t="s">
        <v>23</v>
      </c>
      <c r="I176" s="8"/>
    </row>
    <row r="177" spans="1:9" s="9" customFormat="1" ht="15.75" customHeight="1">
      <c r="A177" s="10">
        <f>A168+1</f>
        <v>19</v>
      </c>
      <c r="B177" s="11" t="s">
        <v>91</v>
      </c>
      <c r="C177" s="11" t="s">
        <v>84</v>
      </c>
      <c r="D177" s="11"/>
      <c r="E177" s="11" t="s">
        <v>93</v>
      </c>
      <c r="F177" s="11" t="s">
        <v>88</v>
      </c>
      <c r="G177" s="11" t="s">
        <v>61</v>
      </c>
      <c r="H177" s="11"/>
      <c r="I177" s="8"/>
    </row>
    <row r="178" spans="1:9" s="9" customFormat="1" ht="18" customHeight="1">
      <c r="A178" s="12"/>
      <c r="B178" s="11"/>
      <c r="C178" s="13"/>
      <c r="D178" s="14"/>
      <c r="E178" s="24"/>
      <c r="F178" s="14"/>
      <c r="G178" s="14"/>
      <c r="H178" s="14"/>
      <c r="I178" s="8"/>
    </row>
    <row r="179" spans="1:9" s="9" customFormat="1" ht="15.75" customHeight="1">
      <c r="A179" s="15" t="s">
        <v>30</v>
      </c>
      <c r="B179" s="11" t="s">
        <v>31</v>
      </c>
      <c r="C179" s="15" t="s">
        <v>32</v>
      </c>
      <c r="D179" s="16"/>
      <c r="E179" s="12"/>
      <c r="F179" s="12"/>
      <c r="G179" s="12"/>
      <c r="H179" s="12"/>
      <c r="I179" s="8"/>
    </row>
    <row r="180" spans="1:9" s="9" customFormat="1" ht="11">
      <c r="A180" s="17" t="s">
        <v>33</v>
      </c>
      <c r="B180" s="18" t="s">
        <v>34</v>
      </c>
      <c r="C180" s="18" t="s">
        <v>35</v>
      </c>
      <c r="D180" s="18" t="s">
        <v>36</v>
      </c>
      <c r="E180" s="18" t="s">
        <v>37</v>
      </c>
      <c r="F180" s="18" t="s">
        <v>38</v>
      </c>
      <c r="G180" s="18" t="s">
        <v>39</v>
      </c>
      <c r="H180" s="18" t="s">
        <v>40</v>
      </c>
      <c r="I180" s="8"/>
    </row>
    <row r="181" spans="1:9" s="9" customFormat="1" ht="15.75" customHeight="1">
      <c r="A181" s="19"/>
      <c r="B181" s="20" t="s">
        <v>92</v>
      </c>
      <c r="C181" s="11"/>
      <c r="D181" s="11"/>
      <c r="E181" s="11"/>
      <c r="F181" s="11"/>
      <c r="G181" s="11"/>
      <c r="H181" s="11"/>
      <c r="I181" s="8"/>
    </row>
    <row r="182" spans="1:9" s="9" customFormat="1" ht="18" customHeight="1">
      <c r="A182" s="19"/>
      <c r="B182" s="21"/>
      <c r="C182" s="14"/>
      <c r="D182" s="14"/>
      <c r="E182" s="14"/>
      <c r="F182" s="14"/>
      <c r="G182" s="14"/>
      <c r="H182" s="14"/>
      <c r="I182" s="8"/>
    </row>
    <row r="183" spans="1:9" s="9" customFormat="1" ht="15.75" customHeight="1">
      <c r="A183" s="19"/>
      <c r="B183" s="18"/>
      <c r="C183" s="18" t="s">
        <v>42</v>
      </c>
      <c r="D183" s="16"/>
      <c r="E183" s="12"/>
      <c r="F183" s="12"/>
      <c r="G183" s="12"/>
      <c r="H183" s="12"/>
      <c r="I183" s="8"/>
    </row>
    <row r="184" spans="1:9" s="9" customFormat="1" ht="9.75" customHeight="1">
      <c r="A184" s="22"/>
      <c r="B184" s="23"/>
      <c r="C184" s="23"/>
      <c r="D184" s="23"/>
      <c r="E184" s="23"/>
      <c r="F184" s="23"/>
      <c r="G184" s="23"/>
      <c r="H184" s="23"/>
      <c r="I184" s="23"/>
    </row>
    <row r="185" spans="1:9" s="9" customFormat="1" ht="15.75" customHeight="1">
      <c r="A185" s="25"/>
      <c r="B185" s="26" t="s">
        <v>94</v>
      </c>
      <c r="C185" s="27"/>
      <c r="D185" s="27"/>
      <c r="E185" s="27"/>
      <c r="F185" s="27"/>
      <c r="G185" s="27"/>
      <c r="H185" s="27"/>
      <c r="I185" s="27"/>
    </row>
    <row r="186" spans="1:9" s="9" customFormat="1" ht="15.75" customHeight="1">
      <c r="A186" s="25"/>
      <c r="B186" s="26" t="s">
        <v>95</v>
      </c>
      <c r="C186" s="26" t="s">
        <v>96</v>
      </c>
      <c r="D186" s="26" t="s">
        <v>97</v>
      </c>
      <c r="E186" s="26" t="s">
        <v>98</v>
      </c>
      <c r="F186" s="26" t="s">
        <v>99</v>
      </c>
      <c r="G186" s="26" t="s">
        <v>100</v>
      </c>
      <c r="H186" s="26" t="s">
        <v>101</v>
      </c>
      <c r="I186" s="26"/>
    </row>
    <row r="187" spans="1:9" s="9" customFormat="1" ht="15.75" customHeight="1">
      <c r="A187" s="28">
        <v>1</v>
      </c>
      <c r="B187" s="29" t="s">
        <v>41</v>
      </c>
      <c r="C187" s="29" t="s">
        <v>102</v>
      </c>
      <c r="D187" s="29"/>
      <c r="E187" s="29"/>
      <c r="F187" s="29"/>
      <c r="G187" s="29"/>
      <c r="H187" s="29" t="s">
        <v>103</v>
      </c>
      <c r="I187" s="27"/>
    </row>
    <row r="188" spans="1:9" s="9" customFormat="1" ht="15.75" customHeight="1">
      <c r="A188" s="28">
        <v>2</v>
      </c>
      <c r="B188" s="29" t="s">
        <v>48</v>
      </c>
      <c r="C188" s="29" t="s">
        <v>102</v>
      </c>
      <c r="D188" s="29"/>
      <c r="E188" s="29"/>
      <c r="F188" s="29"/>
      <c r="G188" s="29"/>
      <c r="H188" s="29" t="s">
        <v>104</v>
      </c>
      <c r="I188" s="26"/>
    </row>
    <row r="189" spans="1:9" s="9" customFormat="1" ht="15.75" customHeight="1">
      <c r="A189" s="28">
        <v>3</v>
      </c>
      <c r="B189" s="29" t="s">
        <v>53</v>
      </c>
      <c r="C189" s="29" t="s">
        <v>105</v>
      </c>
      <c r="D189" s="29"/>
      <c r="E189" s="29"/>
      <c r="F189" s="29"/>
      <c r="G189" s="29"/>
      <c r="H189" s="29" t="s">
        <v>106</v>
      </c>
      <c r="I189" s="27"/>
    </row>
    <row r="190" spans="1:9" s="9" customFormat="1" ht="15.75" customHeight="1">
      <c r="A190" s="28">
        <v>4</v>
      </c>
      <c r="B190" s="29" t="s">
        <v>83</v>
      </c>
      <c r="C190" s="29" t="s">
        <v>105</v>
      </c>
      <c r="D190" s="29"/>
      <c r="E190" s="29"/>
      <c r="F190" s="29"/>
      <c r="G190" s="29"/>
      <c r="H190" s="29" t="s">
        <v>107</v>
      </c>
      <c r="I190" s="26"/>
    </row>
    <row r="191" spans="1:9" s="9" customFormat="1" ht="15.75" customHeight="1">
      <c r="A191" s="28">
        <v>5</v>
      </c>
      <c r="B191" s="29" t="s">
        <v>108</v>
      </c>
      <c r="C191" s="29" t="s">
        <v>105</v>
      </c>
      <c r="D191" s="29"/>
      <c r="E191" s="29"/>
      <c r="F191" s="29"/>
      <c r="G191" s="29"/>
      <c r="H191" s="29" t="s">
        <v>109</v>
      </c>
      <c r="I191" s="27"/>
    </row>
    <row r="192" spans="1:9" s="9" customFormat="1" ht="15.75" customHeight="1">
      <c r="A192" s="28">
        <v>6</v>
      </c>
      <c r="B192" s="29" t="s">
        <v>92</v>
      </c>
      <c r="C192" s="29" t="s">
        <v>102</v>
      </c>
      <c r="D192" s="29"/>
      <c r="E192" s="29"/>
      <c r="F192" s="29"/>
      <c r="G192" s="29"/>
      <c r="H192" s="29" t="s">
        <v>110</v>
      </c>
      <c r="I192" s="26"/>
    </row>
    <row r="193" spans="1:9" s="9" customFormat="1" ht="15.75" customHeight="1">
      <c r="A193" s="28">
        <v>7</v>
      </c>
      <c r="B193" s="29" t="s">
        <v>75</v>
      </c>
      <c r="C193" s="29" t="s">
        <v>102</v>
      </c>
      <c r="D193" s="29"/>
      <c r="E193" s="29"/>
      <c r="F193" s="29"/>
      <c r="G193" s="29"/>
      <c r="H193" s="29" t="s">
        <v>111</v>
      </c>
      <c r="I193" s="27"/>
    </row>
    <row r="194" spans="1:9" s="9" customFormat="1" ht="15.75" customHeight="1">
      <c r="A194" s="28">
        <v>8</v>
      </c>
      <c r="B194" s="29"/>
      <c r="C194" s="29"/>
      <c r="D194" s="29"/>
      <c r="E194" s="29"/>
      <c r="F194" s="29"/>
      <c r="G194" s="29"/>
      <c r="H194" s="29"/>
      <c r="I194" s="26"/>
    </row>
    <row r="195" spans="1:9" s="9" customFormat="1" ht="15.75" customHeight="1">
      <c r="A195" s="28">
        <v>9</v>
      </c>
      <c r="B195" s="29"/>
      <c r="C195" s="29"/>
      <c r="D195" s="29"/>
      <c r="E195" s="29"/>
      <c r="F195" s="29"/>
      <c r="G195" s="29"/>
      <c r="H195" s="29"/>
      <c r="I195" s="27"/>
    </row>
    <row r="196" spans="1:9" s="9" customFormat="1" ht="15.75" customHeight="1">
      <c r="A196" s="28">
        <v>10</v>
      </c>
      <c r="B196" s="29"/>
      <c r="C196" s="29"/>
      <c r="D196" s="29"/>
      <c r="E196" s="29"/>
      <c r="F196" s="29"/>
      <c r="G196" s="29"/>
      <c r="H196" s="29"/>
      <c r="I196" s="26"/>
    </row>
    <row r="197" spans="1:9" s="9" customFormat="1" ht="15.75" customHeight="1">
      <c r="A197" s="25"/>
      <c r="B197" s="25"/>
      <c r="C197" s="25"/>
      <c r="D197" s="26" t="s">
        <v>22</v>
      </c>
      <c r="E197" s="26" t="s">
        <v>23</v>
      </c>
      <c r="F197" s="26" t="s">
        <v>99</v>
      </c>
      <c r="G197" s="26" t="s">
        <v>100</v>
      </c>
      <c r="H197" s="26" t="s">
        <v>112</v>
      </c>
      <c r="I197" s="26"/>
    </row>
    <row r="198" spans="1:9" s="9" customFormat="1" ht="15.75" customHeight="1">
      <c r="A198" s="25"/>
      <c r="B198" s="28"/>
      <c r="C198" s="26" t="s">
        <v>113</v>
      </c>
      <c r="D198" s="30" t="str">
        <f>HYPERLINK("http://bit.ly/WV-MassivePassive",HYPERLINK("http://bit.ly/WV-MassivePassive","Manley Massive Passive"))</f>
        <v>Manley Massive Passive</v>
      </c>
      <c r="E198" s="31" t="str">
        <f>HYPERLINK("http://bit.ly/WV-Daking-fetII",HYPERLINK("http://bit.ly/WV-Daking-fetII","Daking Fet II Compressor"))</f>
        <v>Daking Fet II Compressor</v>
      </c>
      <c r="F198" s="31" t="str">
        <f>HYPERLINK("http://bit.ly/DWFearnVT7",HYPERLINK("http://bit.ly/DWFearnVT7","DW Fearn VT 2"))</f>
        <v>DW Fearn VT 2</v>
      </c>
      <c r="G198" s="31" t="str">
        <f>HYPERLINK("http://www.otari.com/product/recorder/mx5050/",HYPERLINK("http://www.otari.com/product/recorder/mx5050/","Otari MX5050"))</f>
        <v>Otari MX5050</v>
      </c>
      <c r="H198" s="29" t="s">
        <v>114</v>
      </c>
      <c r="I198" s="26"/>
    </row>
    <row r="199" spans="1:9" s="9" customFormat="1" ht="15.75" customHeight="1">
      <c r="A199" s="25"/>
      <c r="B199" s="28"/>
      <c r="C199" s="26" t="s">
        <v>115</v>
      </c>
      <c r="D199" s="32"/>
      <c r="E199" s="12"/>
      <c r="F199" s="12"/>
      <c r="G199" s="12"/>
      <c r="H199" s="12"/>
      <c r="I199" s="26"/>
    </row>
    <row r="200" spans="1:9" s="9" customFormat="1" ht="15.75" customHeight="1">
      <c r="A200" s="25"/>
      <c r="B200" s="33" t="str">
        <f>HYPERLINK("mailto:info@weathervanemusic.org",HYPERLINK("mailto:info@weathervanemusic.org","Problem with this sheet?"))</f>
        <v>Problem with this sheet?</v>
      </c>
      <c r="C200" s="26"/>
      <c r="D200" s="26"/>
      <c r="E200" s="26"/>
      <c r="F200" s="26"/>
      <c r="G200" s="26"/>
      <c r="H200" s="26"/>
      <c r="I200" s="26"/>
    </row>
  </sheetData>
  <mergeCells count="62">
    <mergeCell ref="D147:H147"/>
    <mergeCell ref="D152:H152"/>
    <mergeCell ref="D134:H134"/>
    <mergeCell ref="D165:H165"/>
    <mergeCell ref="D170:H170"/>
    <mergeCell ref="D174:H174"/>
    <mergeCell ref="D138:H138"/>
    <mergeCell ref="D143:H143"/>
    <mergeCell ref="D161:H161"/>
    <mergeCell ref="D156:H156"/>
    <mergeCell ref="A150:A151"/>
    <mergeCell ref="A159:A160"/>
    <mergeCell ref="A168:A169"/>
    <mergeCell ref="A177:A178"/>
    <mergeCell ref="A96:A97"/>
    <mergeCell ref="A105:A106"/>
    <mergeCell ref="A114:A115"/>
    <mergeCell ref="D199:H199"/>
    <mergeCell ref="A51:A52"/>
    <mergeCell ref="A15:A16"/>
    <mergeCell ref="A24:A25"/>
    <mergeCell ref="A33:A34"/>
    <mergeCell ref="A42:A43"/>
    <mergeCell ref="A60:A61"/>
    <mergeCell ref="A69:A70"/>
    <mergeCell ref="A78:A79"/>
    <mergeCell ref="A87:A88"/>
    <mergeCell ref="D21:H21"/>
    <mergeCell ref="D26:H26"/>
    <mergeCell ref="D35:H35"/>
    <mergeCell ref="D39:H39"/>
    <mergeCell ref="B2:C2"/>
    <mergeCell ref="B3:C3"/>
    <mergeCell ref="B4:C4"/>
    <mergeCell ref="F2:G2"/>
    <mergeCell ref="D17:H17"/>
    <mergeCell ref="D30:H30"/>
    <mergeCell ref="D44:H44"/>
    <mergeCell ref="D48:H48"/>
    <mergeCell ref="D53:H53"/>
    <mergeCell ref="D57:H57"/>
    <mergeCell ref="D62:H62"/>
    <mergeCell ref="D66:H66"/>
    <mergeCell ref="D71:H71"/>
    <mergeCell ref="D75:H75"/>
    <mergeCell ref="D80:H80"/>
    <mergeCell ref="D84:H84"/>
    <mergeCell ref="D89:H89"/>
    <mergeCell ref="D93:H93"/>
    <mergeCell ref="D98:H98"/>
    <mergeCell ref="D102:H102"/>
    <mergeCell ref="D179:H179"/>
    <mergeCell ref="D183:H183"/>
    <mergeCell ref="D107:H107"/>
    <mergeCell ref="D111:H111"/>
    <mergeCell ref="A123:A124"/>
    <mergeCell ref="A132:A133"/>
    <mergeCell ref="A141:A142"/>
    <mergeCell ref="D116:H116"/>
    <mergeCell ref="D120:H120"/>
    <mergeCell ref="D125:H125"/>
    <mergeCell ref="D129:H129"/>
  </mergeCells>
  <conditionalFormatting sqref="B17:B183">
    <cfRule type="cellIs" dxfId="1" priority="1" operator="equal">
      <formula>"Tape / Daw"</formula>
    </cfRule>
  </conditionalFormatting>
  <conditionalFormatting sqref="B35:B44">
    <cfRule type="cellIs" dxfId="0" priority="2" operator="equal">
      <formula>"Tape / Daw"</formula>
    </cfRule>
  </conditionalFormatting>
  <hyperlinks>
    <hyperlink ref="B2" r:id="rId1" display="http://weathervanemusic.org/shakingthrough"/>
    <hyperlink ref="B4" r:id="rId2" display="http://weathervanemusic.org/"/>
    <hyperlink ref="D198" r:id="rId3" display="http://bit.ly/WV-MassivePassive"/>
    <hyperlink ref="E198" r:id="rId4" display="http://bit.ly/WV-Daking-fetII"/>
    <hyperlink ref="F198" r:id="rId5" display="http://bit.ly/DWFearnVT7"/>
    <hyperlink ref="G198" r:id="rId6" display="http://www.otari.com/product/recorder/mx5050/"/>
    <hyperlink ref="B200" r:id="rId7" display="mailto:info@weathervanemusic.org"/>
    <hyperlink ref="E16" r:id="rId8"/>
    <hyperlink ref="G16" r:id="rId9" display="http://bit.ly/WV-EmpLabsDistressor"/>
    <hyperlink ref="H16" r:id="rId10" display="http://bit.ly/WV-MassivePassive"/>
    <hyperlink ref="E25" r:id="rId11" display="http://bit.ly/WV-ShureKSM32"/>
    <hyperlink ref="E34" r:id="rId12" display="http://bit.ly/WV-ShureSM57"/>
    <hyperlink ref="E43" r:id="rId13" display="http://bit.ly/WV-TelefunkenM81"/>
    <hyperlink ref="G52" r:id="rId14" display="http://bit.ly/WV-Compex760"/>
    <hyperlink ref="E70" r:id="rId15" display="http://bit.ly/WV-AEA-A440"/>
    <hyperlink ref="E79" r:id="rId16" display="http://bit.ly/TfunkElam260"/>
    <hyperlink ref="F79" r:id="rId17" display="http://bit.ly/DWFearnVT2"/>
    <hyperlink ref="G79" r:id="rId18" display="http://bit.ly/WV-Daking-fetII"/>
    <hyperlink ref="G97" r:id="rId19" display="http://bit.ly/WV-UA-LA2a"/>
    <hyperlink ref="E106" r:id="rId20" display="http://bit.ly/WV-AEA-R84"/>
    <hyperlink ref="E115" r:id="rId21" display="http://bit.ly/WV-AEA-R84"/>
    <hyperlink ref="E133" r:id="rId22" display="http://bit.ly/WV-NuemannU67"/>
    <hyperlink ref="F160" r:id="rId23" display="http://bit.ly/WV-ADesignsPacifica"/>
    <hyperlink ref="B5" r:id="rId24"/>
  </hyperlinks>
  <pageMargins left="0.75" right="0.75" top="1" bottom="1" header="0.5" footer="0.5"/>
  <pageSetup orientation="portrait" horizontalDpi="4294967292" verticalDpi="4294967292"/>
  <drawing r:id="rId25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>
          <x14:formula1>
            <xm:f>#REF!</xm:f>
          </x14:formula1>
          <xm:sqref>G15 C19:H19 G24:H24 C28:H28 G33:H33 C37:H37 G42:H42 C46:H46 G51:H51 C55:H55 G60:H60 C64:H64 G69:H69 C73:H73 G78:H78 C82:H82 G87:H87 C91:H91 G96:H96 C100:H100 G105:H105 C109:H109 G114:H114 C118:H118 G123:H123 C127:H127 G132:H132 C136:H136 G141:H141 C145:H145 G150:H150 C154:H154 G159:H159 C163:H163 G168:H168 C172:H172 G177:H177 C181:H181</xm:sqref>
        </x14:dataValidation>
        <x14:dataValidation type="list" allowBlank="1">
          <x14:formula1>
            <xm:f>#REF!</xm:f>
          </x14:formula1>
          <xm:sqref>E15</xm:sqref>
        </x14:dataValidation>
        <x14:dataValidation type="list" allowBlank="1">
          <x14:formula1>
            <xm:f>#REF!</xm:f>
          </x14:formula1>
          <xm:sqref>E24 E33 E42 E51 E60 E69 E78 E87 E96 E105 E114 E123 E132 E141 E150 E159 E168 E177</xm:sqref>
        </x14:dataValidation>
        <x14:dataValidation type="list" allowBlank="1">
          <x14:formula1>
            <xm:f>#REF!</xm:f>
          </x14:formula1>
          <xm:sqref>C8</xm:sqref>
        </x14:dataValidation>
        <x14:dataValidation type="list" allowBlank="1">
          <x14:formula1>
            <xm:f>#REF!</xm:f>
          </x14:formula1>
          <xm:sqref>B26 B35 B44 B53 B62 B71 B80 B89 B98 B107 B116 B125 B134 B143 B152 B161 B170 B179</xm:sqref>
        </x14:dataValidation>
        <x14:dataValidation type="list" allowBlank="1">
          <x14:formula1>
            <xm:f>#REF!</xm:f>
          </x14:formula1>
          <xm:sqref>C187:C196</xm:sqref>
        </x14:dataValidation>
        <x14:dataValidation type="list" allowBlank="1">
          <x14:formula1>
            <xm:f>#REF!</xm:f>
          </x14:formula1>
          <xm:sqref>B15</xm:sqref>
        </x14:dataValidation>
        <x14:dataValidation type="list" allowBlank="1">
          <x14:formula1>
            <xm:f>#REF!</xm:f>
          </x14:formula1>
          <xm:sqref>B24 B33 B42 B51 B60 B69 B78 B87 B96 B105 B114 B123 B132 B141 B150 B159 B168 B177</xm:sqref>
        </x14:dataValidation>
        <x14:dataValidation type="list" allowBlank="1">
          <x14:formula1>
            <xm:f>#REF!</xm:f>
          </x14:formula1>
          <xm:sqref>D15:D16 D24:D25 D33:D34 D42:D43 D51:D52 D60:D61 D69:D70 D78:D79 D87:D88 D96:D97 D105:D106 D114:D115 D123:D124 D132:D133 D141:D142 D150:D151 D159:D160 D168:D169 D177:D178</xm:sqref>
        </x14:dataValidation>
        <x14:dataValidation type="list" allowBlank="1">
          <x14:formula1>
            <xm:f>#REF!</xm:f>
          </x14:formula1>
          <xm:sqref>F15 F24 F33 F42 F51 F60 F69 F78 F87 F96 F105 F114 F123 F132 F141 F150 F159 F168 F177</xm:sqref>
        </x14:dataValidation>
        <x14:dataValidation type="list" allowBlank="1">
          <x14:formula1>
            <xm:f>#REF!</xm:f>
          </x14:formula1>
          <xm:sqref>D187:E196</xm:sqref>
        </x14:dataValidation>
        <x14:dataValidation type="list" allowBlank="1">
          <x14:formula1>
            <xm:f>#REF!</xm:f>
          </x14:formula1>
          <xm:sqref>B19 B28 B37 B46 B55 B64 B73 B82 B91 B100 B109 B118 B127 B136 B145 B154 B163 B172 B181 B187:B196</xm:sqref>
        </x14:dataValidation>
        <x14:dataValidation type="list" allowBlank="1">
          <x14:formula1>
            <xm:f>#REF!</xm:f>
          </x14:formula1>
          <xm:sqref>H187:H196</xm:sqref>
        </x14:dataValidation>
        <x14:dataValidation type="list" allowBlank="1">
          <x14:formula1>
            <xm:f>#REF!</xm:f>
          </x14:formula1>
          <xm:sqref>C9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Dove &amp; The Wolf - Tracksheet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wmyt</cp:lastModifiedBy>
  <dcterms:created xsi:type="dcterms:W3CDTF">2015-12-10T22:00:02Z</dcterms:created>
  <dcterms:modified xsi:type="dcterms:W3CDTF">2015-12-10T22:07:09Z</dcterms:modified>
</cp:coreProperties>
</file>