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15195" windowHeight="7005"/>
  </bookViews>
  <sheets>
    <sheet name="DEBT &amp; Expenses" sheetId="2" r:id="rId1"/>
    <sheet name="Monthly Bills" sheetId="3" r:id="rId2"/>
  </sheets>
  <calcPr calcId="145621"/>
  <fileRecoveryPr autoRecover="0"/>
</workbook>
</file>

<file path=xl/calcChain.xml><?xml version="1.0" encoding="utf-8"?>
<calcChain xmlns="http://schemas.openxmlformats.org/spreadsheetml/2006/main">
  <c r="F72" i="2" l="1"/>
  <c r="F70" i="2"/>
  <c r="F69" i="2"/>
  <c r="F68" i="2"/>
  <c r="F53" i="2"/>
  <c r="F58" i="2"/>
  <c r="C65" i="2"/>
  <c r="G62" i="2"/>
  <c r="G63" i="2"/>
  <c r="G64" i="2"/>
  <c r="F62" i="2"/>
  <c r="F63" i="2"/>
  <c r="F64" i="2"/>
  <c r="G61" i="2"/>
  <c r="F61" i="2"/>
  <c r="C19" i="2"/>
  <c r="D53" i="2"/>
  <c r="G54" i="2"/>
  <c r="G55" i="2"/>
  <c r="G56" i="2"/>
  <c r="G57" i="2"/>
  <c r="F54" i="2"/>
  <c r="F55" i="2"/>
  <c r="F56" i="2"/>
  <c r="F57" i="2"/>
  <c r="D54" i="2"/>
  <c r="D55" i="2"/>
  <c r="D56" i="2"/>
  <c r="D57" i="2"/>
  <c r="F65" i="2" l="1"/>
  <c r="G65" i="2"/>
  <c r="G53" i="2"/>
  <c r="I9" i="2"/>
  <c r="I10" i="2"/>
  <c r="I11" i="2"/>
  <c r="I12" i="2"/>
  <c r="I13" i="2"/>
  <c r="I14" i="2"/>
  <c r="I15" i="2"/>
  <c r="I16" i="2"/>
  <c r="I17" i="2"/>
  <c r="C36" i="2"/>
  <c r="C39" i="2"/>
  <c r="C32" i="2"/>
  <c r="C23" i="2"/>
  <c r="C24" i="2"/>
  <c r="C25" i="2"/>
  <c r="C26" i="2"/>
  <c r="C27" i="2"/>
  <c r="C28" i="2"/>
  <c r="C29" i="2"/>
  <c r="C30" i="2"/>
  <c r="C31" i="2"/>
  <c r="C33" i="2"/>
  <c r="C34" i="2"/>
  <c r="C35" i="2"/>
  <c r="C37" i="2"/>
  <c r="C38" i="2"/>
  <c r="C40" i="2"/>
  <c r="C22" i="2"/>
  <c r="F18" i="2" l="1"/>
  <c r="J5" i="2" l="1"/>
  <c r="C18" i="2"/>
  <c r="I8" i="2"/>
  <c r="I19" i="2" l="1"/>
  <c r="I20" i="2"/>
  <c r="H69" i="2"/>
  <c r="G58" i="2"/>
  <c r="H68" i="2" s="1"/>
  <c r="C45" i="2"/>
  <c r="F46" i="2"/>
  <c r="F48" i="2" s="1"/>
  <c r="H70" i="2" l="1"/>
  <c r="H72" i="2" s="1"/>
  <c r="F49" i="2"/>
  <c r="I49" i="2" s="1"/>
  <c r="F50" i="2" s="1"/>
</calcChain>
</file>

<file path=xl/sharedStrings.xml><?xml version="1.0" encoding="utf-8"?>
<sst xmlns="http://schemas.openxmlformats.org/spreadsheetml/2006/main" count="136" uniqueCount="103">
  <si>
    <t>Date</t>
  </si>
  <si>
    <t>Acct #</t>
  </si>
  <si>
    <t>Rate</t>
  </si>
  <si>
    <t>Mo Min Pay</t>
  </si>
  <si>
    <t>Autopay</t>
  </si>
  <si>
    <t>Annual Carry Cost</t>
  </si>
  <si>
    <t>no</t>
  </si>
  <si>
    <t>1st</t>
  </si>
  <si>
    <t>Total Debt:</t>
  </si>
  <si>
    <t>Monthly Min Payment:</t>
  </si>
  <si>
    <t>per year</t>
  </si>
  <si>
    <t>Bottle Gas</t>
  </si>
  <si>
    <t>Oil - Home Heating</t>
  </si>
  <si>
    <t>Auto - Maintainence</t>
  </si>
  <si>
    <t>Electricity</t>
  </si>
  <si>
    <t>Water</t>
  </si>
  <si>
    <t>Total Annual Needs:</t>
  </si>
  <si>
    <t>Mo. Min.</t>
  </si>
  <si>
    <t>Paraco</t>
  </si>
  <si>
    <t>SCWA</t>
  </si>
  <si>
    <t>TOTAL MONTHLY MINIMUM NEEDS:</t>
  </si>
  <si>
    <t>TOTAL ANNUAL MINIMUM NEEDS:</t>
  </si>
  <si>
    <t>before tax</t>
  </si>
  <si>
    <t>Total Annual Interest Carry Cost:</t>
  </si>
  <si>
    <t>Household Budget &amp; Fixed Expenses</t>
  </si>
  <si>
    <t>Monthly</t>
  </si>
  <si>
    <t>Savings</t>
  </si>
  <si>
    <t>Annual</t>
  </si>
  <si>
    <t>Gross Monthly Household Income:</t>
  </si>
  <si>
    <t>Gross Monthly Household Savings:</t>
  </si>
  <si>
    <t>Gross Monthly Household Expenses:</t>
  </si>
  <si>
    <t>29th</t>
  </si>
  <si>
    <t>AS OF</t>
  </si>
  <si>
    <t>NET Monthly Discretionary Inc:</t>
  </si>
  <si>
    <t>Food / Groceries</t>
  </si>
  <si>
    <t>EST</t>
  </si>
  <si>
    <t>Gifts / Charity</t>
  </si>
  <si>
    <t>Auto - Gas / Tolls</t>
  </si>
  <si>
    <t>Income</t>
  </si>
  <si>
    <t>(Without any Savings)</t>
  </si>
  <si>
    <t>Available LOC</t>
  </si>
  <si>
    <t>DEBT</t>
  </si>
  <si>
    <t>ASSETS:</t>
  </si>
  <si>
    <t>AMP Brok:</t>
  </si>
  <si>
    <t xml:space="preserve">TOTAL: </t>
  </si>
  <si>
    <t>9th</t>
  </si>
  <si>
    <t>10 pay</t>
  </si>
  <si>
    <t>Newsday</t>
  </si>
  <si>
    <t>ATT Wireless - Cell</t>
  </si>
  <si>
    <t>Cash Spending</t>
  </si>
  <si>
    <t>Dog / Cat Food</t>
  </si>
  <si>
    <t>Vett Bills</t>
  </si>
  <si>
    <t>PRESENTS</t>
  </si>
  <si>
    <t>3rd</t>
  </si>
  <si>
    <t>Debt % credit</t>
  </si>
  <si>
    <t>Consumer Debt Interest Carry Costs</t>
  </si>
  <si>
    <t>Weekly</t>
  </si>
  <si>
    <t>Gifts</t>
  </si>
  <si>
    <t>NEW BUSINESS</t>
  </si>
  <si>
    <t>Weekly GROSS Income Needs:</t>
  </si>
  <si>
    <t>PSE&amp;G</t>
  </si>
  <si>
    <t>13th</t>
  </si>
  <si>
    <t>Sept</t>
  </si>
  <si>
    <t>As Needed</t>
  </si>
  <si>
    <t>Quarterly</t>
  </si>
  <si>
    <t>weekly</t>
  </si>
  <si>
    <t>quarterly</t>
  </si>
  <si>
    <t>monthly</t>
  </si>
  <si>
    <t>401k</t>
  </si>
  <si>
    <t>Cash Savings</t>
  </si>
  <si>
    <t>CC</t>
  </si>
  <si>
    <t>CLIENT</t>
  </si>
  <si>
    <t>Debt</t>
  </si>
  <si>
    <t>Car</t>
  </si>
  <si>
    <t>Std Loan</t>
  </si>
  <si>
    <t>Mortgage</t>
  </si>
  <si>
    <t>HELOC</t>
  </si>
  <si>
    <t>Personal Loan</t>
  </si>
  <si>
    <t>Store Cards</t>
  </si>
  <si>
    <t>Short Term Consumer Debt:</t>
  </si>
  <si>
    <t>yes</t>
  </si>
  <si>
    <t>Other Expenses</t>
  </si>
  <si>
    <t>Kids</t>
  </si>
  <si>
    <t>Family</t>
  </si>
  <si>
    <t>Bad Habits</t>
  </si>
  <si>
    <t>Mr</t>
  </si>
  <si>
    <t>Mrs</t>
  </si>
  <si>
    <t>Child Labor</t>
  </si>
  <si>
    <t>Gross Ann.</t>
  </si>
  <si>
    <t>Net Ann.</t>
  </si>
  <si>
    <t>Roth</t>
  </si>
  <si>
    <t>Cash</t>
  </si>
  <si>
    <t>Work Retirement</t>
  </si>
  <si>
    <t>College</t>
  </si>
  <si>
    <t>TOTALS:</t>
  </si>
  <si>
    <t xml:space="preserve">Avg tax </t>
  </si>
  <si>
    <t>Health Insurance</t>
  </si>
  <si>
    <t>Life Insurance</t>
  </si>
  <si>
    <t>Sin Items</t>
  </si>
  <si>
    <t>Boxes 8-13 are …</t>
  </si>
  <si>
    <t>Cable/Internet/Phone</t>
  </si>
  <si>
    <t>Auto Insurance</t>
  </si>
  <si>
    <t>Other Payroll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</si>
</sst>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.00"/>
    <numFmt numFmtId="165" formatCode="&quot;$&quot;#,##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24"/>
      <color theme="1"/>
      <name val="MS Sans Serif"/>
      <family val="2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3" fillId="0" borderId="0" xfId="0" applyFon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justify"/>
    </xf>
    <xf numFmtId="16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justify"/>
    </xf>
    <xf numFmtId="0" fontId="0" fillId="0" borderId="0" xfId="0" applyBorder="1"/>
    <xf numFmtId="0" fontId="3" fillId="0" borderId="1" xfId="0" applyFont="1" applyBorder="1"/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justify"/>
    </xf>
    <xf numFmtId="0" fontId="7" fillId="0" borderId="0" xfId="0" applyFont="1" applyAlignment="1">
      <alignment horizontal="center"/>
    </xf>
    <xf numFmtId="14" fontId="3" fillId="0" borderId="0" xfId="0" applyNumberFormat="1" applyFont="1"/>
    <xf numFmtId="0" fontId="8" fillId="0" borderId="4" xfId="0" applyFont="1" applyBorder="1"/>
    <xf numFmtId="1" fontId="8" fillId="0" borderId="4" xfId="0" applyNumberFormat="1" applyFont="1" applyBorder="1" applyAlignment="1">
      <alignment horizontal="justify"/>
    </xf>
    <xf numFmtId="164" fontId="0" fillId="0" borderId="4" xfId="0" applyNumberFormat="1" applyBorder="1"/>
    <xf numFmtId="10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7" fillId="0" borderId="1" xfId="0" applyNumberFormat="1" applyFont="1" applyBorder="1"/>
    <xf numFmtId="1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/>
    <xf numFmtId="0" fontId="5" fillId="0" borderId="1" xfId="0" applyFont="1" applyBorder="1"/>
    <xf numFmtId="164" fontId="5" fillId="0" borderId="1" xfId="0" applyNumberFormat="1" applyFont="1" applyBorder="1"/>
    <xf numFmtId="10" fontId="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9" fillId="2" borderId="6" xfId="0" applyNumberFormat="1" applyFont="1" applyFill="1" applyBorder="1" applyAlignment="1"/>
    <xf numFmtId="0" fontId="0" fillId="2" borderId="2" xfId="0" applyFill="1" applyBorder="1" applyAlignment="1"/>
    <xf numFmtId="164" fontId="9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6" fillId="0" borderId="1" xfId="0" applyNumberFormat="1" applyFont="1" applyBorder="1"/>
    <xf numFmtId="10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4" xfId="0" applyFont="1" applyBorder="1"/>
    <xf numFmtId="164" fontId="7" fillId="0" borderId="4" xfId="0" applyNumberFormat="1" applyFont="1" applyBorder="1"/>
    <xf numFmtId="0" fontId="0" fillId="0" borderId="1" xfId="0" applyFill="1" applyBorder="1"/>
    <xf numFmtId="1" fontId="10" fillId="0" borderId="1" xfId="0" applyNumberFormat="1" applyFont="1" applyBorder="1" applyAlignment="1">
      <alignment horizontal="justify"/>
    </xf>
    <xf numFmtId="10" fontId="5" fillId="0" borderId="1" xfId="0" applyNumberFormat="1" applyFont="1" applyBorder="1" applyAlignment="1">
      <alignment horizontal="left"/>
    </xf>
    <xf numFmtId="164" fontId="6" fillId="2" borderId="1" xfId="0" applyNumberFormat="1" applyFont="1" applyFill="1" applyBorder="1"/>
    <xf numFmtId="10" fontId="6" fillId="2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3" fillId="0" borderId="4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6" fontId="6" fillId="0" borderId="1" xfId="0" applyNumberFormat="1" applyFont="1" applyBorder="1" applyAlignment="1">
      <alignment horizontal="center"/>
    </xf>
    <xf numFmtId="6" fontId="6" fillId="2" borderId="1" xfId="0" applyNumberFormat="1" applyFont="1" applyFill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38" fontId="0" fillId="0" borderId="0" xfId="0" applyNumberFormat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165" fontId="0" fillId="0" borderId="7" xfId="0" applyNumberForma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0" fillId="0" borderId="10" xfId="0" applyNumberFormat="1" applyBorder="1"/>
    <xf numFmtId="0" fontId="1" fillId="0" borderId="11" xfId="0" applyFont="1" applyBorder="1" applyAlignment="1">
      <alignment horizontal="center"/>
    </xf>
    <xf numFmtId="165" fontId="0" fillId="0" borderId="12" xfId="0" applyNumberFormat="1" applyBorder="1"/>
    <xf numFmtId="0" fontId="0" fillId="0" borderId="13" xfId="0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/>
    <xf numFmtId="14" fontId="1" fillId="0" borderId="1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64" fontId="3" fillId="0" borderId="1" xfId="0" applyNumberFormat="1" applyFont="1" applyBorder="1"/>
    <xf numFmtId="16" fontId="0" fillId="0" borderId="0" xfId="0" applyNumberFormat="1" applyAlignment="1">
      <alignment horizontal="center"/>
    </xf>
    <xf numFmtId="9" fontId="1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4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164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164" fontId="9" fillId="0" borderId="6" xfId="0" applyNumberFormat="1" applyFont="1" applyBorder="1" applyAlignment="1"/>
    <xf numFmtId="0" fontId="0" fillId="0" borderId="2" xfId="0" applyBorder="1" applyAlignment="1"/>
    <xf numFmtId="164" fontId="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0" xfId="0" applyFont="1" applyAlignment="1"/>
    <xf numFmtId="0" fontId="1" fillId="0" borderId="0" xfId="0" applyFont="1" applyAlignment="1"/>
    <xf numFmtId="164" fontId="7" fillId="0" borderId="4" xfId="0" applyNumberFormat="1" applyFont="1" applyBorder="1" applyAlignment="1"/>
    <xf numFmtId="0" fontId="7" fillId="0" borderId="4" xfId="0" applyFont="1" applyBorder="1" applyAlignment="1"/>
    <xf numFmtId="0" fontId="13" fillId="0" borderId="11" xfId="0" applyFont="1" applyBorder="1" applyAlignment="1"/>
    <xf numFmtId="164" fontId="9" fillId="0" borderId="17" xfId="0" applyNumberFormat="1" applyFont="1" applyBorder="1" applyAlignment="1"/>
    <xf numFmtId="0" fontId="0" fillId="0" borderId="17" xfId="0" applyBorder="1" applyAlignment="1"/>
    <xf numFmtId="164" fontId="9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0" fillId="0" borderId="17" xfId="0" applyNumberFormat="1" applyBorder="1"/>
    <xf numFmtId="164" fontId="0" fillId="0" borderId="17" xfId="0" applyNumberFormat="1" applyBorder="1"/>
    <xf numFmtId="6" fontId="0" fillId="0" borderId="17" xfId="0" applyNumberFormat="1" applyBorder="1" applyAlignment="1">
      <alignment horizontal="center"/>
    </xf>
    <xf numFmtId="165" fontId="0" fillId="0" borderId="0" xfId="0" applyNumberFormat="1" applyBorder="1"/>
    <xf numFmtId="164" fontId="0" fillId="0" borderId="0" xfId="0" applyNumberFormat="1" applyBorder="1"/>
    <xf numFmtId="6" fontId="0" fillId="0" borderId="0" xfId="0" applyNumberForma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6" fontId="1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3" fillId="0" borderId="17" xfId="0" applyFont="1" applyBorder="1"/>
    <xf numFmtId="0" fontId="3" fillId="0" borderId="1" xfId="0" applyFont="1" applyFill="1" applyBorder="1"/>
    <xf numFmtId="0" fontId="8" fillId="0" borderId="19" xfId="0" applyFont="1" applyBorder="1"/>
    <xf numFmtId="0" fontId="8" fillId="0" borderId="5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165" fontId="1" fillId="0" borderId="21" xfId="0" applyNumberFormat="1" applyFont="1" applyBorder="1"/>
    <xf numFmtId="164" fontId="0" fillId="0" borderId="21" xfId="0" applyNumberFormat="1" applyBorder="1"/>
    <xf numFmtId="164" fontId="0" fillId="0" borderId="6" xfId="0" applyNumberFormat="1" applyBorder="1"/>
    <xf numFmtId="10" fontId="0" fillId="0" borderId="17" xfId="0" applyNumberFormat="1" applyBorder="1" applyAlignment="1">
      <alignment horizontal="center"/>
    </xf>
    <xf numFmtId="6" fontId="1" fillId="0" borderId="23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6" fontId="1" fillId="0" borderId="22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"/>
  <sheetViews>
    <sheetView tabSelected="1" topLeftCell="A53" zoomScaleNormal="100" workbookViewId="0">
      <selection activeCell="F70" sqref="F70"/>
    </sheetView>
  </sheetViews>
  <sheetFormatPr defaultRowHeight="12.75" x14ac:dyDescent="0.2"/>
  <cols>
    <col min="1" max="1" width="21" customWidth="1"/>
    <col min="2" max="2" width="29" customWidth="1"/>
    <col min="3" max="3" width="12.85546875" customWidth="1"/>
    <col min="4" max="4" width="13" customWidth="1"/>
    <col min="5" max="5" width="12.28515625" bestFit="1" customWidth="1"/>
    <col min="6" max="6" width="14.5703125" customWidth="1"/>
    <col min="7" max="7" width="14.7109375" customWidth="1"/>
    <col min="9" max="9" width="16.42578125" customWidth="1"/>
    <col min="10" max="10" width="12.28515625" customWidth="1"/>
  </cols>
  <sheetData>
    <row r="1" spans="1:24" ht="30.75" x14ac:dyDescent="0.45">
      <c r="A1" s="106" t="s">
        <v>24</v>
      </c>
      <c r="B1" s="107"/>
      <c r="C1" s="107"/>
      <c r="D1" s="107"/>
      <c r="E1" s="107"/>
      <c r="F1" s="107"/>
      <c r="G1" s="6"/>
      <c r="H1" s="72" t="s">
        <v>42</v>
      </c>
      <c r="I1" s="73" t="s">
        <v>43</v>
      </c>
      <c r="J1" s="74"/>
      <c r="U1" s="15"/>
      <c r="V1" s="15"/>
      <c r="W1" s="15"/>
      <c r="X1" s="15"/>
    </row>
    <row r="2" spans="1:24" x14ac:dyDescent="0.2">
      <c r="A2" s="23">
        <v>41671</v>
      </c>
      <c r="B2" t="s">
        <v>32</v>
      </c>
      <c r="C2" s="1"/>
      <c r="D2" s="1"/>
      <c r="E2" s="5"/>
      <c r="F2" s="1"/>
      <c r="G2" s="6"/>
      <c r="H2" s="75"/>
      <c r="I2" s="70" t="s">
        <v>68</v>
      </c>
      <c r="J2" s="76"/>
      <c r="U2" s="15"/>
      <c r="V2" s="15"/>
      <c r="W2" s="15"/>
      <c r="X2" s="15"/>
    </row>
    <row r="3" spans="1:24" x14ac:dyDescent="0.2">
      <c r="A3" s="4"/>
      <c r="C3" s="1"/>
      <c r="D3" s="1"/>
      <c r="E3" s="5"/>
      <c r="F3" s="1"/>
      <c r="G3" s="6"/>
      <c r="H3" s="87"/>
      <c r="I3" s="70" t="s">
        <v>69</v>
      </c>
      <c r="J3" s="76"/>
      <c r="U3" s="15"/>
      <c r="V3" s="15"/>
      <c r="W3" s="15"/>
      <c r="X3" s="15"/>
    </row>
    <row r="4" spans="1:24" ht="23.25" x14ac:dyDescent="0.35">
      <c r="A4" s="33" t="s">
        <v>71</v>
      </c>
      <c r="C4" s="1"/>
      <c r="D4" s="1"/>
      <c r="E4" s="5"/>
      <c r="F4" s="1"/>
      <c r="G4" s="6"/>
      <c r="H4" s="75"/>
      <c r="I4" s="70"/>
      <c r="J4" s="76"/>
      <c r="U4" s="15"/>
      <c r="V4" s="15"/>
      <c r="W4" s="15"/>
      <c r="X4" s="15"/>
    </row>
    <row r="5" spans="1:24" ht="13.5" thickBot="1" x14ac:dyDescent="0.25">
      <c r="A5" s="4"/>
      <c r="C5" s="1"/>
      <c r="D5" s="1"/>
      <c r="E5" s="5"/>
      <c r="F5" s="1"/>
      <c r="G5" s="6"/>
      <c r="H5" s="77"/>
      <c r="I5" s="85" t="s">
        <v>44</v>
      </c>
      <c r="J5" s="86">
        <f>SUM(J1:J4)</f>
        <v>0</v>
      </c>
      <c r="U5" s="15"/>
      <c r="V5" s="15"/>
      <c r="W5" s="15"/>
      <c r="X5" s="15"/>
    </row>
    <row r="6" spans="1:24" x14ac:dyDescent="0.2">
      <c r="A6" s="4"/>
      <c r="C6" s="1"/>
      <c r="D6" s="1"/>
      <c r="E6" s="5"/>
      <c r="F6" s="1"/>
      <c r="G6" s="6"/>
      <c r="H6" s="38"/>
      <c r="I6" s="78"/>
      <c r="J6" s="71"/>
      <c r="U6" s="15"/>
      <c r="V6" s="15"/>
      <c r="W6" s="15"/>
      <c r="X6" s="15"/>
    </row>
    <row r="7" spans="1:24" s="6" customFormat="1" ht="14.25" customHeight="1" x14ac:dyDescent="0.25">
      <c r="A7" s="80" t="s">
        <v>72</v>
      </c>
      <c r="B7" s="81" t="s">
        <v>1</v>
      </c>
      <c r="C7" s="82" t="s">
        <v>41</v>
      </c>
      <c r="D7" s="82" t="s">
        <v>40</v>
      </c>
      <c r="E7" s="83" t="s">
        <v>2</v>
      </c>
      <c r="F7" s="82" t="s">
        <v>3</v>
      </c>
      <c r="G7" s="81" t="s">
        <v>0</v>
      </c>
      <c r="H7" s="81" t="s">
        <v>4</v>
      </c>
      <c r="I7" s="82" t="s">
        <v>5</v>
      </c>
      <c r="J7" s="84" t="s">
        <v>54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38"/>
      <c r="V7" s="38"/>
      <c r="W7" s="38"/>
      <c r="X7" s="38"/>
    </row>
    <row r="8" spans="1:24" ht="15" customHeight="1" x14ac:dyDescent="0.2">
      <c r="A8" s="24" t="s">
        <v>70</v>
      </c>
      <c r="B8" s="25">
        <v>12345678</v>
      </c>
      <c r="C8" s="26">
        <v>5000</v>
      </c>
      <c r="D8" s="26">
        <v>25000</v>
      </c>
      <c r="E8" s="27">
        <v>9.9900000000000003E-2</v>
      </c>
      <c r="F8" s="26">
        <v>250</v>
      </c>
      <c r="G8" s="28" t="s">
        <v>53</v>
      </c>
      <c r="H8" s="29" t="s">
        <v>6</v>
      </c>
      <c r="I8" s="79">
        <f>(E8*C8)</f>
        <v>499.5</v>
      </c>
      <c r="U8" s="15"/>
      <c r="V8" s="15"/>
      <c r="W8" s="15"/>
      <c r="X8" s="15"/>
    </row>
    <row r="9" spans="1:24" ht="15.75" customHeight="1" x14ac:dyDescent="0.2">
      <c r="A9" s="8" t="s">
        <v>73</v>
      </c>
      <c r="B9" s="9"/>
      <c r="C9" s="10"/>
      <c r="D9" s="10"/>
      <c r="E9" s="11"/>
      <c r="F9" s="10"/>
      <c r="G9" s="12" t="s">
        <v>7</v>
      </c>
      <c r="H9" s="20" t="s">
        <v>80</v>
      </c>
      <c r="I9" s="79">
        <f t="shared" ref="I9:I17" si="0">(E9*C9)</f>
        <v>0</v>
      </c>
      <c r="U9" s="15"/>
      <c r="V9" s="15"/>
      <c r="W9" s="15"/>
      <c r="X9" s="15"/>
    </row>
    <row r="10" spans="1:24" ht="12.75" customHeight="1" x14ac:dyDescent="0.2">
      <c r="A10" s="8" t="s">
        <v>78</v>
      </c>
      <c r="B10" s="9"/>
      <c r="C10" s="10"/>
      <c r="D10" s="10"/>
      <c r="E10" s="11"/>
      <c r="F10" s="10"/>
      <c r="G10" s="12"/>
      <c r="H10" s="12"/>
      <c r="I10" s="79">
        <f t="shared" si="0"/>
        <v>0</v>
      </c>
      <c r="U10" s="15"/>
      <c r="V10" s="15"/>
      <c r="W10" s="15"/>
      <c r="X10" s="15"/>
    </row>
    <row r="11" spans="1:24" x14ac:dyDescent="0.2">
      <c r="A11" s="8" t="s">
        <v>77</v>
      </c>
      <c r="B11" s="9"/>
      <c r="C11" s="10"/>
      <c r="D11" s="10"/>
      <c r="E11" s="11"/>
      <c r="F11" s="10"/>
      <c r="G11" s="12"/>
      <c r="H11" s="12"/>
      <c r="I11" s="79">
        <f t="shared" si="0"/>
        <v>0</v>
      </c>
      <c r="U11" s="15"/>
      <c r="V11" s="15"/>
      <c r="W11" s="15"/>
      <c r="X11" s="15"/>
    </row>
    <row r="12" spans="1:24" ht="13.5" customHeight="1" x14ac:dyDescent="0.2">
      <c r="A12" s="8"/>
      <c r="B12" s="9"/>
      <c r="C12" s="10"/>
      <c r="D12" s="10"/>
      <c r="E12" s="11"/>
      <c r="F12" s="10"/>
      <c r="G12" s="20"/>
      <c r="H12" s="12"/>
      <c r="I12" s="79">
        <f t="shared" si="0"/>
        <v>0</v>
      </c>
      <c r="U12" s="15"/>
      <c r="V12" s="15"/>
      <c r="W12" s="15"/>
      <c r="X12" s="15"/>
    </row>
    <row r="13" spans="1:24" ht="13.5" customHeight="1" thickBot="1" x14ac:dyDescent="0.25">
      <c r="A13" s="129"/>
      <c r="B13" s="88"/>
      <c r="C13" s="10"/>
      <c r="D13" s="10"/>
      <c r="E13" s="11"/>
      <c r="F13" s="10"/>
      <c r="G13" s="20"/>
      <c r="H13" s="12"/>
      <c r="I13" s="79">
        <f t="shared" si="0"/>
        <v>0</v>
      </c>
      <c r="U13" s="15"/>
      <c r="V13" s="15"/>
      <c r="W13" s="15"/>
      <c r="X13" s="15"/>
    </row>
    <row r="14" spans="1:24" ht="14.25" customHeight="1" x14ac:dyDescent="0.2">
      <c r="A14" s="24"/>
      <c r="B14" s="9"/>
      <c r="C14" s="10"/>
      <c r="D14" s="10"/>
      <c r="E14" s="11"/>
      <c r="F14" s="10"/>
      <c r="G14" s="12"/>
      <c r="H14" s="12"/>
      <c r="I14" s="79">
        <f t="shared" si="0"/>
        <v>0</v>
      </c>
      <c r="U14" s="15"/>
      <c r="V14" s="15"/>
      <c r="W14" s="15"/>
      <c r="X14" s="15"/>
    </row>
    <row r="15" spans="1:24" x14ac:dyDescent="0.2">
      <c r="A15" s="8" t="s">
        <v>74</v>
      </c>
      <c r="B15" s="53"/>
      <c r="C15" s="10"/>
      <c r="D15" s="10"/>
      <c r="E15" s="11"/>
      <c r="F15" s="10"/>
      <c r="G15" s="20"/>
      <c r="H15" s="12"/>
      <c r="I15" s="79">
        <f t="shared" si="0"/>
        <v>0</v>
      </c>
      <c r="U15" s="15"/>
      <c r="V15" s="15"/>
      <c r="W15" s="15"/>
      <c r="X15" s="15"/>
    </row>
    <row r="16" spans="1:24" x14ac:dyDescent="0.2">
      <c r="A16" s="8" t="s">
        <v>75</v>
      </c>
      <c r="B16" s="14"/>
      <c r="C16" s="10"/>
      <c r="D16" s="10"/>
      <c r="E16" s="11"/>
      <c r="F16" s="10"/>
      <c r="G16" s="20"/>
      <c r="H16" s="12"/>
      <c r="I16" s="79">
        <f t="shared" si="0"/>
        <v>0</v>
      </c>
      <c r="J16" s="4"/>
      <c r="K16" s="4"/>
      <c r="U16" s="15"/>
      <c r="V16" s="15"/>
      <c r="W16" s="15"/>
      <c r="X16" s="15"/>
    </row>
    <row r="17" spans="1:24" ht="15" customHeight="1" x14ac:dyDescent="0.2">
      <c r="A17" s="8" t="s">
        <v>76</v>
      </c>
      <c r="B17" s="21"/>
      <c r="C17" s="10"/>
      <c r="D17" s="10"/>
      <c r="E17" s="11"/>
      <c r="F17" s="93"/>
      <c r="G17" s="20"/>
      <c r="H17" s="12"/>
      <c r="I17" s="79">
        <f t="shared" si="0"/>
        <v>0</v>
      </c>
      <c r="J17" s="4"/>
      <c r="K17" s="4"/>
      <c r="U17" s="15"/>
      <c r="V17" s="15"/>
      <c r="W17" s="15"/>
      <c r="X17" s="15"/>
    </row>
    <row r="18" spans="1:24" ht="15" x14ac:dyDescent="0.25">
      <c r="B18" s="50" t="s">
        <v>8</v>
      </c>
      <c r="C18" s="94">
        <f>SUM(C8:C17)</f>
        <v>5000</v>
      </c>
      <c r="D18" s="108" t="s">
        <v>9</v>
      </c>
      <c r="E18" s="109"/>
      <c r="F18" s="51">
        <f>SUM(F8:F17)</f>
        <v>250</v>
      </c>
      <c r="G18" s="28"/>
      <c r="H18" s="28"/>
      <c r="I18" s="79"/>
      <c r="U18" s="15"/>
      <c r="V18" s="15"/>
      <c r="W18" s="15"/>
      <c r="X18" s="15"/>
    </row>
    <row r="19" spans="1:24" ht="15" x14ac:dyDescent="0.25">
      <c r="A19" s="130" t="s">
        <v>99</v>
      </c>
      <c r="B19" s="96" t="s">
        <v>79</v>
      </c>
      <c r="C19" s="95">
        <f>SUM(C8:C13)</f>
        <v>5000</v>
      </c>
      <c r="D19" s="10"/>
      <c r="E19" s="11"/>
      <c r="F19" s="100" t="s">
        <v>23</v>
      </c>
      <c r="G19" s="101"/>
      <c r="H19" s="101"/>
      <c r="I19" s="32">
        <f>SUM(I8:I17)</f>
        <v>499.5</v>
      </c>
      <c r="U19" s="15"/>
      <c r="V19" s="15"/>
      <c r="W19" s="15"/>
      <c r="X19" s="15"/>
    </row>
    <row r="20" spans="1:24" x14ac:dyDescent="0.2">
      <c r="C20" s="1"/>
      <c r="D20" s="1"/>
      <c r="E20" s="5"/>
      <c r="F20" s="115" t="s">
        <v>55</v>
      </c>
      <c r="G20" s="116"/>
      <c r="H20" s="116"/>
      <c r="I20" s="17">
        <f>SUM(I8:I14)</f>
        <v>499.5</v>
      </c>
      <c r="U20" s="15"/>
      <c r="V20" s="15"/>
      <c r="W20" s="15"/>
      <c r="X20" s="15"/>
    </row>
    <row r="21" spans="1:24" ht="21" x14ac:dyDescent="0.35">
      <c r="A21" s="110" t="s">
        <v>81</v>
      </c>
      <c r="B21" s="98"/>
      <c r="C21" s="1"/>
      <c r="D21" s="1"/>
      <c r="E21" s="5"/>
      <c r="F21" s="1"/>
      <c r="G21" s="6"/>
      <c r="H21" s="6"/>
      <c r="I21" s="7"/>
      <c r="U21" s="15"/>
      <c r="V21" s="15"/>
      <c r="W21" s="15"/>
      <c r="X21" s="15"/>
    </row>
    <row r="22" spans="1:24" x14ac:dyDescent="0.2">
      <c r="A22" s="13" t="s">
        <v>47</v>
      </c>
      <c r="B22" s="13"/>
      <c r="C22" s="10">
        <f>F22*12</f>
        <v>252</v>
      </c>
      <c r="D22" s="10" t="s">
        <v>10</v>
      </c>
      <c r="E22" s="11"/>
      <c r="F22" s="10">
        <v>21</v>
      </c>
      <c r="G22" s="20" t="s">
        <v>62</v>
      </c>
      <c r="H22" s="12"/>
      <c r="I22" s="7"/>
      <c r="J22" s="4"/>
      <c r="U22" s="15"/>
      <c r="V22" s="15"/>
      <c r="W22" s="15"/>
      <c r="X22" s="15"/>
    </row>
    <row r="23" spans="1:24" x14ac:dyDescent="0.2">
      <c r="A23" s="16" t="s">
        <v>100</v>
      </c>
      <c r="B23" s="13"/>
      <c r="C23" s="10">
        <f t="shared" ref="C23:C40" si="1">F23*12</f>
        <v>120</v>
      </c>
      <c r="D23" s="10" t="s">
        <v>10</v>
      </c>
      <c r="E23" s="11"/>
      <c r="F23" s="10">
        <v>10</v>
      </c>
      <c r="G23" s="20" t="s">
        <v>31</v>
      </c>
      <c r="H23" s="12"/>
      <c r="I23" s="7"/>
      <c r="J23" s="4"/>
      <c r="U23" s="15"/>
      <c r="V23" s="15"/>
      <c r="W23" s="15"/>
      <c r="X23" s="15"/>
    </row>
    <row r="24" spans="1:24" x14ac:dyDescent="0.2">
      <c r="A24" s="13" t="s">
        <v>11</v>
      </c>
      <c r="B24" s="16" t="s">
        <v>18</v>
      </c>
      <c r="C24" s="10">
        <f t="shared" si="1"/>
        <v>960</v>
      </c>
      <c r="D24" s="10" t="s">
        <v>10</v>
      </c>
      <c r="E24" s="11"/>
      <c r="F24" s="10">
        <v>80</v>
      </c>
      <c r="G24" s="20" t="s">
        <v>64</v>
      </c>
      <c r="H24" s="12"/>
      <c r="I24" s="7"/>
      <c r="U24" s="15"/>
      <c r="V24" s="15"/>
      <c r="W24" s="15"/>
      <c r="X24" s="15"/>
    </row>
    <row r="25" spans="1:24" x14ac:dyDescent="0.2">
      <c r="A25" s="13" t="s">
        <v>12</v>
      </c>
      <c r="B25" s="13"/>
      <c r="C25" s="10">
        <f t="shared" si="1"/>
        <v>1800</v>
      </c>
      <c r="D25" s="10" t="s">
        <v>10</v>
      </c>
      <c r="E25" s="11"/>
      <c r="F25" s="10">
        <v>150</v>
      </c>
      <c r="G25" s="20" t="s">
        <v>63</v>
      </c>
      <c r="H25" s="12"/>
      <c r="I25" s="7"/>
      <c r="U25" s="15"/>
      <c r="V25" s="15"/>
      <c r="W25" s="15"/>
      <c r="X25" s="15"/>
    </row>
    <row r="26" spans="1:24" x14ac:dyDescent="0.2">
      <c r="A26" s="16" t="s">
        <v>37</v>
      </c>
      <c r="B26" s="13"/>
      <c r="C26" s="10">
        <f t="shared" si="1"/>
        <v>2400</v>
      </c>
      <c r="D26" s="10" t="s">
        <v>10</v>
      </c>
      <c r="E26" s="11"/>
      <c r="F26" s="10">
        <v>200</v>
      </c>
      <c r="G26" s="20" t="s">
        <v>65</v>
      </c>
      <c r="H26" s="12"/>
      <c r="I26" s="7"/>
      <c r="U26" s="15"/>
      <c r="V26" s="15"/>
      <c r="W26" s="15"/>
      <c r="X26" s="15"/>
    </row>
    <row r="27" spans="1:24" x14ac:dyDescent="0.2">
      <c r="A27" s="13" t="s">
        <v>13</v>
      </c>
      <c r="B27" s="16"/>
      <c r="C27" s="10">
        <f t="shared" si="1"/>
        <v>1500</v>
      </c>
      <c r="D27" s="10" t="s">
        <v>10</v>
      </c>
      <c r="E27" s="11"/>
      <c r="F27" s="10">
        <v>125</v>
      </c>
      <c r="G27" s="20" t="s">
        <v>63</v>
      </c>
      <c r="H27" s="12"/>
      <c r="I27" s="7"/>
      <c r="U27" s="15"/>
      <c r="V27" s="15"/>
      <c r="W27" s="15"/>
      <c r="X27" s="15"/>
    </row>
    <row r="28" spans="1:24" x14ac:dyDescent="0.2">
      <c r="A28" s="16" t="s">
        <v>101</v>
      </c>
      <c r="B28" s="13"/>
      <c r="C28" s="10">
        <f t="shared" si="1"/>
        <v>1320</v>
      </c>
      <c r="D28" s="10" t="s">
        <v>10</v>
      </c>
      <c r="E28" s="11"/>
      <c r="F28" s="10">
        <v>110</v>
      </c>
      <c r="G28" s="20" t="s">
        <v>45</v>
      </c>
      <c r="H28" s="12"/>
      <c r="I28" s="7" t="s">
        <v>46</v>
      </c>
      <c r="J28" s="4"/>
      <c r="U28" s="15"/>
      <c r="V28" s="15"/>
      <c r="W28" s="15"/>
      <c r="X28" s="15"/>
    </row>
    <row r="29" spans="1:24" x14ac:dyDescent="0.2">
      <c r="A29" s="16" t="s">
        <v>96</v>
      </c>
      <c r="B29" s="16"/>
      <c r="C29" s="10">
        <f t="shared" si="1"/>
        <v>1200</v>
      </c>
      <c r="D29" s="89" t="s">
        <v>10</v>
      </c>
      <c r="E29" s="11"/>
      <c r="F29" s="10">
        <v>100</v>
      </c>
      <c r="G29" s="20" t="s">
        <v>7</v>
      </c>
      <c r="H29" s="12"/>
      <c r="I29" s="7"/>
      <c r="J29" s="4"/>
      <c r="U29" s="15"/>
      <c r="V29" s="15"/>
      <c r="W29" s="15"/>
      <c r="X29" s="15"/>
    </row>
    <row r="30" spans="1:24" x14ac:dyDescent="0.2">
      <c r="A30" s="13" t="s">
        <v>14</v>
      </c>
      <c r="B30" s="16" t="s">
        <v>60</v>
      </c>
      <c r="C30" s="10">
        <f t="shared" si="1"/>
        <v>960</v>
      </c>
      <c r="D30" s="10" t="s">
        <v>10</v>
      </c>
      <c r="E30" s="11"/>
      <c r="F30" s="10">
        <v>80</v>
      </c>
      <c r="G30" s="20" t="s">
        <v>61</v>
      </c>
      <c r="H30" s="12"/>
      <c r="I30" s="7"/>
      <c r="J30" s="4"/>
      <c r="U30" s="15"/>
      <c r="V30" s="15"/>
      <c r="W30" s="15"/>
      <c r="X30" s="15"/>
    </row>
    <row r="31" spans="1:24" x14ac:dyDescent="0.2">
      <c r="A31" s="13" t="s">
        <v>15</v>
      </c>
      <c r="B31" s="16" t="s">
        <v>19</v>
      </c>
      <c r="C31" s="10">
        <f t="shared" si="1"/>
        <v>144</v>
      </c>
      <c r="D31" s="10" t="s">
        <v>10</v>
      </c>
      <c r="E31" s="11"/>
      <c r="F31" s="10">
        <v>12</v>
      </c>
      <c r="G31" s="20" t="s">
        <v>66</v>
      </c>
      <c r="H31" s="12"/>
      <c r="I31" s="7"/>
      <c r="J31" s="4"/>
      <c r="U31" s="15"/>
      <c r="V31" s="15"/>
      <c r="W31" s="15"/>
      <c r="X31" s="15"/>
    </row>
    <row r="32" spans="1:24" x14ac:dyDescent="0.2">
      <c r="A32" s="52" t="s">
        <v>48</v>
      </c>
      <c r="B32" s="13"/>
      <c r="C32" s="10">
        <f t="shared" ref="C32" si="2">F32*12</f>
        <v>420</v>
      </c>
      <c r="D32" s="10" t="s">
        <v>10</v>
      </c>
      <c r="E32" s="11"/>
      <c r="F32" s="10">
        <v>35</v>
      </c>
      <c r="G32" s="20" t="s">
        <v>7</v>
      </c>
      <c r="H32" s="12"/>
      <c r="I32" s="7"/>
      <c r="U32" s="15"/>
      <c r="V32" s="15"/>
      <c r="W32" s="15"/>
      <c r="X32" s="15"/>
    </row>
    <row r="33" spans="1:24" x14ac:dyDescent="0.2">
      <c r="A33" s="16" t="s">
        <v>97</v>
      </c>
      <c r="B33" s="16"/>
      <c r="C33" s="10">
        <f t="shared" si="1"/>
        <v>1956</v>
      </c>
      <c r="D33" s="10" t="s">
        <v>10</v>
      </c>
      <c r="E33" s="11"/>
      <c r="F33" s="10">
        <v>163</v>
      </c>
      <c r="G33" s="20" t="s">
        <v>45</v>
      </c>
      <c r="H33" s="12"/>
      <c r="I33" s="7"/>
      <c r="J33" s="4"/>
      <c r="U33" s="15"/>
      <c r="V33" s="15"/>
      <c r="W33" s="15"/>
      <c r="X33" s="15"/>
    </row>
    <row r="34" spans="1:24" x14ac:dyDescent="0.2">
      <c r="A34" s="13" t="s">
        <v>52</v>
      </c>
      <c r="B34" s="13"/>
      <c r="C34" s="10">
        <f t="shared" si="1"/>
        <v>600</v>
      </c>
      <c r="D34" s="10" t="s">
        <v>10</v>
      </c>
      <c r="E34" s="11"/>
      <c r="F34" s="10">
        <v>50</v>
      </c>
      <c r="G34" s="20" t="s">
        <v>63</v>
      </c>
      <c r="H34" s="12"/>
      <c r="I34" s="7"/>
      <c r="U34" s="15"/>
      <c r="V34" s="15"/>
      <c r="W34" s="15"/>
      <c r="X34" s="15"/>
    </row>
    <row r="35" spans="1:24" x14ac:dyDescent="0.2">
      <c r="A35" s="57" t="s">
        <v>34</v>
      </c>
      <c r="B35" s="58" t="s">
        <v>35</v>
      </c>
      <c r="C35" s="10">
        <f t="shared" si="1"/>
        <v>2400</v>
      </c>
      <c r="D35" s="10" t="s">
        <v>10</v>
      </c>
      <c r="E35" s="11"/>
      <c r="F35" s="10">
        <v>200</v>
      </c>
      <c r="G35" s="20" t="s">
        <v>65</v>
      </c>
      <c r="H35" s="12"/>
      <c r="I35" s="7"/>
      <c r="U35" s="15"/>
      <c r="V35" s="15"/>
      <c r="W35" s="15"/>
      <c r="X35" s="15"/>
    </row>
    <row r="36" spans="1:24" x14ac:dyDescent="0.2">
      <c r="A36" s="128" t="s">
        <v>98</v>
      </c>
      <c r="B36" s="58"/>
      <c r="C36" s="10">
        <f t="shared" si="1"/>
        <v>3600</v>
      </c>
      <c r="D36" s="10" t="s">
        <v>10</v>
      </c>
      <c r="E36" s="11"/>
      <c r="F36" s="10">
        <v>300</v>
      </c>
      <c r="G36" s="20" t="s">
        <v>65</v>
      </c>
      <c r="H36" s="12"/>
      <c r="I36" s="7"/>
      <c r="U36" s="15"/>
      <c r="V36" s="15"/>
      <c r="W36" s="15"/>
      <c r="X36" s="15"/>
    </row>
    <row r="37" spans="1:24" x14ac:dyDescent="0.2">
      <c r="A37" s="57" t="s">
        <v>49</v>
      </c>
      <c r="B37" s="58" t="s">
        <v>35</v>
      </c>
      <c r="C37" s="10">
        <f t="shared" si="1"/>
        <v>4800</v>
      </c>
      <c r="D37" s="10" t="s">
        <v>10</v>
      </c>
      <c r="E37" s="11"/>
      <c r="F37" s="10">
        <v>400</v>
      </c>
      <c r="G37" s="20" t="s">
        <v>65</v>
      </c>
      <c r="H37" s="12"/>
      <c r="I37" s="7"/>
      <c r="U37" s="15"/>
      <c r="V37" s="15"/>
      <c r="W37" s="15"/>
      <c r="X37" s="15"/>
    </row>
    <row r="38" spans="1:24" x14ac:dyDescent="0.2">
      <c r="A38" s="57" t="s">
        <v>36</v>
      </c>
      <c r="B38" s="16" t="s">
        <v>35</v>
      </c>
      <c r="C38" s="10">
        <f t="shared" si="1"/>
        <v>600</v>
      </c>
      <c r="D38" s="10" t="s">
        <v>10</v>
      </c>
      <c r="E38" s="11"/>
      <c r="F38" s="10">
        <v>50</v>
      </c>
      <c r="G38" s="20" t="s">
        <v>65</v>
      </c>
      <c r="H38" s="12"/>
      <c r="I38" s="7"/>
      <c r="U38" s="15"/>
      <c r="V38" s="15"/>
      <c r="W38" s="15"/>
      <c r="X38" s="15"/>
    </row>
    <row r="39" spans="1:24" x14ac:dyDescent="0.2">
      <c r="A39" s="57" t="s">
        <v>51</v>
      </c>
      <c r="B39" s="16"/>
      <c r="C39" s="10">
        <f t="shared" si="1"/>
        <v>1200</v>
      </c>
      <c r="D39" s="10" t="s">
        <v>10</v>
      </c>
      <c r="E39" s="11"/>
      <c r="F39" s="10">
        <v>100</v>
      </c>
      <c r="G39" s="20" t="s">
        <v>63</v>
      </c>
      <c r="H39" s="12"/>
      <c r="I39" s="7"/>
      <c r="U39" s="15"/>
      <c r="V39" s="15"/>
      <c r="W39" s="15"/>
      <c r="X39" s="15"/>
    </row>
    <row r="40" spans="1:24" x14ac:dyDescent="0.2">
      <c r="A40" s="57" t="s">
        <v>50</v>
      </c>
      <c r="B40" s="16" t="s">
        <v>35</v>
      </c>
      <c r="C40" s="10">
        <f t="shared" si="1"/>
        <v>2400</v>
      </c>
      <c r="D40" s="10" t="s">
        <v>10</v>
      </c>
      <c r="E40" s="11"/>
      <c r="F40" s="10">
        <v>200</v>
      </c>
      <c r="G40" s="20" t="s">
        <v>67</v>
      </c>
      <c r="H40" s="12"/>
      <c r="I40" s="7"/>
      <c r="U40" s="15"/>
      <c r="V40" s="15"/>
      <c r="W40" s="15"/>
      <c r="X40" s="15"/>
    </row>
    <row r="41" spans="1:24" x14ac:dyDescent="0.2">
      <c r="A41" s="57" t="s">
        <v>82</v>
      </c>
      <c r="B41" s="58"/>
      <c r="C41" s="26"/>
      <c r="D41" s="26"/>
      <c r="E41" s="27"/>
      <c r="F41" s="26"/>
      <c r="G41" s="20"/>
      <c r="H41" s="12"/>
      <c r="I41" s="7"/>
      <c r="U41" s="15"/>
      <c r="V41" s="15"/>
      <c r="W41" s="15"/>
      <c r="X41" s="15"/>
    </row>
    <row r="42" spans="1:24" x14ac:dyDescent="0.2">
      <c r="A42" s="57" t="s">
        <v>83</v>
      </c>
      <c r="B42" s="58"/>
      <c r="C42" s="26"/>
      <c r="D42" s="26"/>
      <c r="E42" s="27"/>
      <c r="F42" s="26"/>
      <c r="G42" s="20"/>
      <c r="H42" s="12"/>
      <c r="I42" s="7"/>
      <c r="U42" s="15"/>
      <c r="V42" s="15"/>
      <c r="W42" s="15"/>
      <c r="X42" s="15"/>
    </row>
    <row r="43" spans="1:24" x14ac:dyDescent="0.2">
      <c r="A43" s="128" t="s">
        <v>102</v>
      </c>
      <c r="B43" s="58"/>
      <c r="C43" s="26"/>
      <c r="D43" s="26"/>
      <c r="E43" s="27"/>
      <c r="F43" s="26"/>
      <c r="G43" s="20"/>
      <c r="H43" s="12"/>
      <c r="I43" s="7"/>
      <c r="U43" s="15"/>
      <c r="V43" s="15"/>
      <c r="W43" s="15"/>
      <c r="X43" s="15"/>
    </row>
    <row r="44" spans="1:24" x14ac:dyDescent="0.2">
      <c r="A44" s="57" t="s">
        <v>84</v>
      </c>
      <c r="B44" s="58"/>
      <c r="C44" s="26"/>
      <c r="D44" s="26"/>
      <c r="E44" s="27"/>
      <c r="F44" s="26"/>
      <c r="G44" s="20"/>
      <c r="H44" s="12"/>
      <c r="I44" s="7"/>
      <c r="U44" s="15"/>
      <c r="V44" s="15"/>
      <c r="W44" s="15"/>
      <c r="X44" s="15"/>
    </row>
    <row r="45" spans="1:24" ht="15" x14ac:dyDescent="0.25">
      <c r="B45" s="50" t="s">
        <v>16</v>
      </c>
      <c r="C45" s="51">
        <f>SUM(C22:C40)</f>
        <v>28632</v>
      </c>
      <c r="D45" s="26" t="s">
        <v>10</v>
      </c>
      <c r="E45" s="27"/>
      <c r="F45" s="26"/>
      <c r="G45" s="12"/>
      <c r="H45" s="12"/>
      <c r="I45" s="7"/>
      <c r="U45" s="15"/>
      <c r="V45" s="15"/>
      <c r="W45" s="15"/>
      <c r="X45" s="15"/>
    </row>
    <row r="46" spans="1:24" ht="15" x14ac:dyDescent="0.25">
      <c r="C46" s="1"/>
      <c r="D46" s="1"/>
      <c r="E46" s="31" t="s">
        <v>17</v>
      </c>
      <c r="F46" s="30">
        <f>SUM(F22:F45)</f>
        <v>2386</v>
      </c>
      <c r="G46" s="6"/>
      <c r="H46" s="6"/>
      <c r="I46" s="7"/>
      <c r="U46" s="15"/>
      <c r="V46" s="15"/>
      <c r="W46" s="15"/>
      <c r="X46" s="15"/>
    </row>
    <row r="47" spans="1:24" x14ac:dyDescent="0.2">
      <c r="C47" s="1"/>
      <c r="D47" s="1"/>
      <c r="E47" s="5"/>
      <c r="F47" s="1"/>
      <c r="G47" s="6"/>
      <c r="H47" s="6"/>
      <c r="I47" s="7"/>
      <c r="U47" s="15"/>
      <c r="V47" s="15"/>
      <c r="W47" s="15"/>
      <c r="X47" s="15"/>
    </row>
    <row r="48" spans="1:24" ht="23.25" x14ac:dyDescent="0.35">
      <c r="B48" s="111" t="s">
        <v>20</v>
      </c>
      <c r="C48" s="112"/>
      <c r="D48" s="112"/>
      <c r="E48" s="112"/>
      <c r="F48" s="113">
        <f>F18+F46</f>
        <v>2636</v>
      </c>
      <c r="G48" s="114"/>
      <c r="H48" s="60" t="s">
        <v>39</v>
      </c>
      <c r="I48" s="17"/>
      <c r="U48" s="15"/>
      <c r="V48" s="15"/>
      <c r="W48" s="15"/>
      <c r="X48" s="15"/>
    </row>
    <row r="49" spans="1:24" ht="23.25" x14ac:dyDescent="0.35">
      <c r="B49" s="102" t="s">
        <v>21</v>
      </c>
      <c r="C49" s="103"/>
      <c r="D49" s="103"/>
      <c r="E49" s="103"/>
      <c r="F49" s="104">
        <f>F48*12</f>
        <v>31632</v>
      </c>
      <c r="G49" s="105"/>
      <c r="H49" s="91">
        <v>0.1</v>
      </c>
      <c r="I49" s="18">
        <f>F49/(1-H49)</f>
        <v>35146.666666666664</v>
      </c>
      <c r="J49" s="19" t="s">
        <v>22</v>
      </c>
      <c r="K49" s="2"/>
      <c r="U49" s="15"/>
      <c r="V49" s="15"/>
      <c r="W49" s="15"/>
      <c r="X49" s="15"/>
    </row>
    <row r="50" spans="1:24" ht="23.25" x14ac:dyDescent="0.35">
      <c r="A50" s="2"/>
      <c r="B50" s="97" t="s">
        <v>59</v>
      </c>
      <c r="C50" s="98"/>
      <c r="D50" s="98"/>
      <c r="E50" s="98"/>
      <c r="F50" s="99">
        <f>I49/52</f>
        <v>675.8974358974358</v>
      </c>
      <c r="G50" s="99"/>
      <c r="H50" s="6"/>
      <c r="I50" s="7"/>
    </row>
    <row r="51" spans="1:24" s="3" customFormat="1" ht="23.25" x14ac:dyDescent="0.35">
      <c r="B51" s="42"/>
      <c r="C51" s="43"/>
      <c r="D51" s="43"/>
      <c r="E51" s="43"/>
      <c r="F51" s="44"/>
      <c r="G51" s="45"/>
      <c r="H51" s="40"/>
      <c r="I51" s="41"/>
    </row>
    <row r="52" spans="1:24" ht="16.5" customHeight="1" x14ac:dyDescent="0.25">
      <c r="A52" s="35" t="s">
        <v>38</v>
      </c>
      <c r="B52" s="35"/>
      <c r="C52" s="36" t="s">
        <v>88</v>
      </c>
      <c r="D52" s="37" t="s">
        <v>89</v>
      </c>
      <c r="E52" s="37" t="s">
        <v>95</v>
      </c>
      <c r="F52" s="36" t="s">
        <v>25</v>
      </c>
      <c r="G52" s="36" t="s">
        <v>56</v>
      </c>
      <c r="H52" s="6"/>
      <c r="I52" s="7"/>
    </row>
    <row r="53" spans="1:24" x14ac:dyDescent="0.2">
      <c r="A53" s="39"/>
      <c r="B53" s="34" t="s">
        <v>85</v>
      </c>
      <c r="C53" s="65">
        <v>100000</v>
      </c>
      <c r="D53" s="10">
        <f>C53*(1-E53)</f>
        <v>80000</v>
      </c>
      <c r="E53" s="11">
        <v>0.2</v>
      </c>
      <c r="F53" s="140">
        <f>D53/12</f>
        <v>6666.666666666667</v>
      </c>
      <c r="G53" s="67">
        <f>D53/50</f>
        <v>1600</v>
      </c>
      <c r="H53" s="69"/>
      <c r="I53" s="7"/>
    </row>
    <row r="54" spans="1:24" x14ac:dyDescent="0.2">
      <c r="A54" s="15"/>
      <c r="B54" s="34" t="s">
        <v>86</v>
      </c>
      <c r="C54" s="65">
        <v>0</v>
      </c>
      <c r="D54" s="10">
        <f t="shared" ref="D54:D57" si="3">C54*E54</f>
        <v>0</v>
      </c>
      <c r="E54" s="11"/>
      <c r="F54" s="1">
        <f t="shared" ref="F54:F57" si="4">D54/12</f>
        <v>0</v>
      </c>
      <c r="G54" s="67">
        <f t="shared" ref="G54:G57" si="5">D54/50</f>
        <v>0</v>
      </c>
      <c r="H54" s="69"/>
      <c r="I54" s="7"/>
    </row>
    <row r="55" spans="1:24" x14ac:dyDescent="0.2">
      <c r="A55" s="15"/>
      <c r="B55" s="34" t="s">
        <v>87</v>
      </c>
      <c r="C55" s="65">
        <v>0</v>
      </c>
      <c r="D55" s="10">
        <f t="shared" si="3"/>
        <v>0</v>
      </c>
      <c r="E55" s="11"/>
      <c r="F55" s="1">
        <f t="shared" si="4"/>
        <v>0</v>
      </c>
      <c r="G55" s="67">
        <f t="shared" si="5"/>
        <v>0</v>
      </c>
      <c r="H55" s="69"/>
      <c r="I55" s="7"/>
    </row>
    <row r="56" spans="1:24" x14ac:dyDescent="0.2">
      <c r="A56" s="15"/>
      <c r="B56" s="16" t="s">
        <v>57</v>
      </c>
      <c r="C56" s="65">
        <v>0</v>
      </c>
      <c r="D56" s="10">
        <f t="shared" si="3"/>
        <v>0</v>
      </c>
      <c r="E56" s="11"/>
      <c r="F56" s="1">
        <f t="shared" si="4"/>
        <v>0</v>
      </c>
      <c r="G56" s="67">
        <f t="shared" si="5"/>
        <v>0</v>
      </c>
      <c r="H56" s="6"/>
      <c r="I56" s="7"/>
    </row>
    <row r="57" spans="1:24" ht="13.5" thickBot="1" x14ac:dyDescent="0.25">
      <c r="A57" s="15"/>
      <c r="B57" s="16" t="s">
        <v>58</v>
      </c>
      <c r="C57" s="65">
        <v>0</v>
      </c>
      <c r="D57" s="10">
        <f t="shared" si="3"/>
        <v>0</v>
      </c>
      <c r="E57" s="135"/>
      <c r="F57" s="1">
        <f t="shared" si="4"/>
        <v>0</v>
      </c>
      <c r="G57" s="119">
        <f t="shared" si="5"/>
        <v>0</v>
      </c>
      <c r="H57" s="6"/>
      <c r="I57" s="7"/>
    </row>
    <row r="58" spans="1:24" ht="13.5" thickBot="1" x14ac:dyDescent="0.25">
      <c r="A58" s="15"/>
      <c r="B58" s="13"/>
      <c r="C58" s="65"/>
      <c r="D58" s="134"/>
      <c r="E58" s="136" t="s">
        <v>94</v>
      </c>
      <c r="F58" s="137">
        <f>SUM(F53:F57)</f>
        <v>6666.666666666667</v>
      </c>
      <c r="G58" s="138">
        <f>SUM(G53:G57)</f>
        <v>1600</v>
      </c>
      <c r="H58" s="6"/>
      <c r="I58" s="7"/>
    </row>
    <row r="59" spans="1:24" x14ac:dyDescent="0.2">
      <c r="A59" s="15"/>
      <c r="B59" s="15"/>
      <c r="C59" s="120"/>
      <c r="D59" s="121"/>
      <c r="E59" s="122"/>
      <c r="F59" s="123"/>
      <c r="G59" s="124"/>
      <c r="H59" s="6"/>
      <c r="I59" s="7"/>
    </row>
    <row r="60" spans="1:24" x14ac:dyDescent="0.2">
      <c r="A60" s="15"/>
      <c r="B60" s="15"/>
      <c r="C60" s="120"/>
      <c r="D60" s="121"/>
      <c r="E60" s="122"/>
      <c r="F60" s="123"/>
      <c r="G60" s="124"/>
      <c r="H60" s="6"/>
      <c r="I60" s="7"/>
    </row>
    <row r="61" spans="1:24" ht="15.75" x14ac:dyDescent="0.25">
      <c r="A61" s="126" t="s">
        <v>26</v>
      </c>
      <c r="B61" s="13" t="s">
        <v>92</v>
      </c>
      <c r="C61" s="65">
        <v>17500</v>
      </c>
      <c r="D61" s="10"/>
      <c r="E61" s="67"/>
      <c r="F61" s="10">
        <f>C61/12</f>
        <v>1458.3333333333333</v>
      </c>
      <c r="G61" s="67">
        <f>C61/52</f>
        <v>336.53846153846155</v>
      </c>
      <c r="H61" s="6"/>
      <c r="I61" s="7"/>
    </row>
    <row r="62" spans="1:24" ht="15.75" x14ac:dyDescent="0.25">
      <c r="A62" s="125"/>
      <c r="B62" s="16" t="s">
        <v>90</v>
      </c>
      <c r="C62" s="65">
        <v>5500</v>
      </c>
      <c r="D62" s="10"/>
      <c r="E62" s="67"/>
      <c r="F62" s="10">
        <f t="shared" ref="F62:F64" si="6">C62/12</f>
        <v>458.33333333333331</v>
      </c>
      <c r="G62" s="67">
        <f t="shared" ref="G62:G64" si="7">C62/52</f>
        <v>105.76923076923077</v>
      </c>
      <c r="H62" s="6"/>
      <c r="I62" s="7"/>
    </row>
    <row r="63" spans="1:24" ht="15.75" x14ac:dyDescent="0.25">
      <c r="A63" s="125"/>
      <c r="B63" s="16" t="s">
        <v>93</v>
      </c>
      <c r="C63" s="65">
        <v>5000</v>
      </c>
      <c r="D63" s="10"/>
      <c r="E63" s="67"/>
      <c r="F63" s="10">
        <f t="shared" si="6"/>
        <v>416.66666666666669</v>
      </c>
      <c r="G63" s="67">
        <f t="shared" si="7"/>
        <v>96.15384615384616</v>
      </c>
      <c r="H63" s="6"/>
      <c r="I63" s="7"/>
    </row>
    <row r="64" spans="1:24" ht="16.5" thickBot="1" x14ac:dyDescent="0.3">
      <c r="A64" s="125"/>
      <c r="B64" s="127" t="s">
        <v>91</v>
      </c>
      <c r="C64" s="117">
        <v>5000</v>
      </c>
      <c r="D64" s="118"/>
      <c r="E64" s="119"/>
      <c r="F64" s="118">
        <f t="shared" si="6"/>
        <v>416.66666666666669</v>
      </c>
      <c r="G64" s="119">
        <f t="shared" si="7"/>
        <v>96.15384615384616</v>
      </c>
      <c r="H64" s="6"/>
      <c r="I64" s="7"/>
    </row>
    <row r="65" spans="2:9" ht="13.5" thickBot="1" x14ac:dyDescent="0.25">
      <c r="B65" s="131" t="s">
        <v>94</v>
      </c>
      <c r="C65" s="132">
        <f>SUM(C61:C64)</f>
        <v>33000</v>
      </c>
      <c r="D65" s="133"/>
      <c r="E65" s="133"/>
      <c r="F65" s="133">
        <f t="shared" ref="E65:G65" si="8">SUM(F61:F64)</f>
        <v>2749.9999999999995</v>
      </c>
      <c r="G65" s="139">
        <f t="shared" si="8"/>
        <v>634.61538461538464</v>
      </c>
      <c r="H65" s="6"/>
      <c r="I65" s="7"/>
    </row>
    <row r="66" spans="2:9" x14ac:dyDescent="0.2">
      <c r="C66" s="1"/>
      <c r="D66" s="1"/>
      <c r="E66" s="5"/>
      <c r="F66" s="1"/>
      <c r="G66" s="68"/>
      <c r="H66" s="6"/>
      <c r="I66" s="7"/>
    </row>
    <row r="67" spans="2:9" x14ac:dyDescent="0.2">
      <c r="C67" s="1"/>
      <c r="D67" s="1"/>
      <c r="E67" s="5"/>
      <c r="F67" s="1"/>
      <c r="G67" s="66"/>
      <c r="H67" s="17" t="s">
        <v>27</v>
      </c>
      <c r="I67" s="17"/>
    </row>
    <row r="68" spans="2:9" ht="15" x14ac:dyDescent="0.2">
      <c r="C68" s="46" t="s">
        <v>28</v>
      </c>
      <c r="D68" s="47"/>
      <c r="E68" s="46"/>
      <c r="F68" s="62">
        <f>F58</f>
        <v>6666.666666666667</v>
      </c>
      <c r="G68" s="61"/>
      <c r="H68" s="68">
        <f>F68*12</f>
        <v>80000</v>
      </c>
    </row>
    <row r="69" spans="2:9" ht="15" x14ac:dyDescent="0.2">
      <c r="C69" s="46" t="s">
        <v>29</v>
      </c>
      <c r="D69" s="47"/>
      <c r="E69" s="46"/>
      <c r="F69" s="62">
        <f>F65*-1</f>
        <v>-2749.9999999999995</v>
      </c>
      <c r="G69" s="61"/>
      <c r="H69" s="68">
        <f>F69*12</f>
        <v>-32999.999999999993</v>
      </c>
    </row>
    <row r="70" spans="2:9" ht="15" x14ac:dyDescent="0.2">
      <c r="C70" s="46" t="s">
        <v>30</v>
      </c>
      <c r="D70" s="47"/>
      <c r="E70" s="46"/>
      <c r="F70" s="62">
        <f>((F18+F46)*-1)</f>
        <v>-2636</v>
      </c>
      <c r="G70" s="61"/>
      <c r="H70" s="68">
        <f>F70*12</f>
        <v>-31632</v>
      </c>
    </row>
    <row r="71" spans="2:9" ht="15" x14ac:dyDescent="0.2">
      <c r="C71" s="55"/>
      <c r="D71" s="56"/>
      <c r="E71" s="55"/>
      <c r="F71" s="63"/>
      <c r="G71" s="61"/>
      <c r="H71" s="68"/>
    </row>
    <row r="72" spans="2:9" ht="15.75" x14ac:dyDescent="0.25">
      <c r="C72" s="54" t="s">
        <v>33</v>
      </c>
      <c r="D72" s="54"/>
      <c r="E72" s="36"/>
      <c r="F72" s="64">
        <f>SUM(F68:F70)</f>
        <v>1280.6666666666674</v>
      </c>
      <c r="G72" s="61"/>
      <c r="H72" s="68">
        <f>H68+(H69+H70)</f>
        <v>15368.000000000007</v>
      </c>
    </row>
    <row r="73" spans="2:9" x14ac:dyDescent="0.2">
      <c r="C73" s="1"/>
      <c r="D73" s="1"/>
      <c r="E73" s="5"/>
      <c r="F73" s="1"/>
      <c r="G73" s="6"/>
      <c r="H73" s="6"/>
      <c r="I73" s="7"/>
    </row>
    <row r="74" spans="2:9" x14ac:dyDescent="0.2">
      <c r="C74" s="1"/>
      <c r="D74" s="1"/>
      <c r="E74" s="5"/>
      <c r="F74" s="1"/>
      <c r="G74" s="6"/>
      <c r="H74" s="6"/>
      <c r="I74" s="7"/>
    </row>
    <row r="75" spans="2:9" x14ac:dyDescent="0.2">
      <c r="C75" s="1"/>
      <c r="D75" s="1"/>
      <c r="E75" s="5"/>
      <c r="F75" s="1"/>
      <c r="G75" s="6"/>
      <c r="H75" s="6"/>
      <c r="I75" s="7"/>
    </row>
    <row r="76" spans="2:9" x14ac:dyDescent="0.2">
      <c r="C76" s="1"/>
      <c r="D76" s="1"/>
      <c r="E76" s="5"/>
      <c r="F76" s="1"/>
      <c r="G76" s="6"/>
      <c r="H76" s="6"/>
      <c r="I76" s="7"/>
    </row>
    <row r="77" spans="2:9" x14ac:dyDescent="0.2">
      <c r="C77" s="1"/>
      <c r="D77" s="1"/>
      <c r="E77" s="5"/>
      <c r="F77" s="1"/>
      <c r="G77" s="6"/>
      <c r="H77" s="6"/>
      <c r="I77" s="7"/>
    </row>
    <row r="78" spans="2:9" x14ac:dyDescent="0.2">
      <c r="C78" s="1"/>
      <c r="D78" s="1"/>
      <c r="E78" s="5"/>
      <c r="F78" s="1"/>
      <c r="G78" s="6"/>
      <c r="H78" s="6"/>
      <c r="I78" s="7"/>
    </row>
    <row r="79" spans="2:9" x14ac:dyDescent="0.2">
      <c r="C79" s="1"/>
      <c r="D79" s="1"/>
      <c r="E79" s="5"/>
      <c r="F79" s="1"/>
      <c r="G79" s="6"/>
      <c r="H79" s="6"/>
      <c r="I79" s="7"/>
    </row>
    <row r="80" spans="2:9" x14ac:dyDescent="0.2">
      <c r="C80" s="1"/>
      <c r="D80" s="1"/>
      <c r="E80" s="5"/>
      <c r="F80" s="1"/>
      <c r="G80" s="6"/>
      <c r="H80" s="6"/>
      <c r="I80" s="7"/>
    </row>
    <row r="81" spans="3:9" x14ac:dyDescent="0.2">
      <c r="C81" s="1"/>
      <c r="D81" s="1"/>
      <c r="E81" s="5"/>
      <c r="F81" s="1"/>
      <c r="G81" s="6"/>
      <c r="H81" s="6"/>
      <c r="I81" s="7"/>
    </row>
    <row r="82" spans="3:9" x14ac:dyDescent="0.2">
      <c r="C82" s="1"/>
      <c r="D82" s="1"/>
      <c r="E82" s="5"/>
      <c r="F82" s="1"/>
      <c r="G82" s="6"/>
      <c r="H82" s="6"/>
      <c r="I82" s="7"/>
    </row>
    <row r="83" spans="3:9" x14ac:dyDescent="0.2">
      <c r="C83" s="1"/>
      <c r="D83" s="1"/>
      <c r="E83" s="5"/>
      <c r="F83" s="1"/>
      <c r="G83" s="6"/>
      <c r="H83" s="6"/>
      <c r="I83" s="7"/>
    </row>
    <row r="84" spans="3:9" x14ac:dyDescent="0.2">
      <c r="C84" s="1"/>
      <c r="D84" s="1"/>
      <c r="E84" s="5"/>
      <c r="F84" s="1"/>
      <c r="G84" s="6"/>
      <c r="H84" s="6"/>
      <c r="I84" s="7"/>
    </row>
    <row r="85" spans="3:9" x14ac:dyDescent="0.2">
      <c r="C85" s="1"/>
      <c r="D85" s="1"/>
      <c r="E85" s="5"/>
      <c r="F85" s="1"/>
      <c r="G85" s="6"/>
      <c r="H85" s="6"/>
      <c r="I85" s="7"/>
    </row>
    <row r="86" spans="3:9" x14ac:dyDescent="0.2">
      <c r="C86" s="1"/>
      <c r="D86" s="1"/>
      <c r="E86" s="5"/>
      <c r="F86" s="1"/>
      <c r="G86" s="6"/>
      <c r="H86" s="6"/>
      <c r="I86" s="7"/>
    </row>
    <row r="87" spans="3:9" x14ac:dyDescent="0.2">
      <c r="C87" s="1"/>
      <c r="D87" s="1"/>
      <c r="E87" s="5"/>
      <c r="F87" s="1"/>
      <c r="G87" s="6"/>
      <c r="H87" s="6"/>
      <c r="I87" s="7"/>
    </row>
    <row r="88" spans="3:9" x14ac:dyDescent="0.2">
      <c r="C88" s="1"/>
      <c r="D88" s="1"/>
      <c r="E88" s="5"/>
      <c r="F88" s="1"/>
      <c r="G88" s="6"/>
      <c r="H88" s="6"/>
      <c r="I88" s="7"/>
    </row>
    <row r="89" spans="3:9" x14ac:dyDescent="0.2">
      <c r="C89" s="1"/>
      <c r="D89" s="1"/>
      <c r="E89" s="5"/>
      <c r="F89" s="1"/>
      <c r="G89" s="6"/>
      <c r="H89" s="6"/>
      <c r="I89" s="7"/>
    </row>
    <row r="90" spans="3:9" x14ac:dyDescent="0.2">
      <c r="C90" s="1"/>
      <c r="D90" s="1"/>
      <c r="E90" s="5"/>
      <c r="F90" s="1"/>
      <c r="G90" s="6"/>
      <c r="H90" s="6"/>
      <c r="I90" s="7"/>
    </row>
    <row r="91" spans="3:9" x14ac:dyDescent="0.2">
      <c r="C91" s="1"/>
      <c r="D91" s="1"/>
      <c r="E91" s="5"/>
      <c r="F91" s="1"/>
      <c r="G91" s="6"/>
      <c r="H91" s="6"/>
      <c r="I91" s="7"/>
    </row>
    <row r="92" spans="3:9" x14ac:dyDescent="0.2">
      <c r="C92" s="1"/>
      <c r="D92" s="1"/>
      <c r="E92" s="5"/>
      <c r="F92" s="1"/>
      <c r="G92" s="6"/>
      <c r="H92" s="6"/>
      <c r="I92" s="7"/>
    </row>
    <row r="93" spans="3:9" x14ac:dyDescent="0.2">
      <c r="C93" s="1"/>
      <c r="D93" s="1"/>
      <c r="E93" s="5"/>
      <c r="F93" s="1"/>
      <c r="G93" s="6"/>
      <c r="H93" s="6"/>
      <c r="I93" s="7"/>
    </row>
    <row r="94" spans="3:9" x14ac:dyDescent="0.2">
      <c r="C94" s="1"/>
      <c r="D94" s="1"/>
      <c r="E94" s="5"/>
      <c r="F94" s="1"/>
      <c r="G94" s="6"/>
      <c r="H94" s="6"/>
      <c r="I94" s="7"/>
    </row>
    <row r="95" spans="3:9" x14ac:dyDescent="0.2">
      <c r="C95" s="1"/>
      <c r="D95" s="1"/>
      <c r="E95" s="5"/>
      <c r="F95" s="1"/>
      <c r="G95" s="6"/>
      <c r="H95" s="6"/>
      <c r="I95" s="7"/>
    </row>
    <row r="96" spans="3:9" x14ac:dyDescent="0.2">
      <c r="C96" s="1"/>
      <c r="D96" s="1"/>
      <c r="E96" s="5"/>
      <c r="F96" s="1"/>
      <c r="G96" s="6"/>
      <c r="H96" s="6"/>
      <c r="I96" s="7"/>
    </row>
    <row r="97" spans="3:9" x14ac:dyDescent="0.2">
      <c r="C97" s="1"/>
      <c r="D97" s="1"/>
      <c r="E97" s="5"/>
      <c r="F97" s="1"/>
      <c r="G97" s="6"/>
      <c r="H97" s="6"/>
      <c r="I97" s="7"/>
    </row>
    <row r="98" spans="3:9" x14ac:dyDescent="0.2">
      <c r="C98" s="1"/>
      <c r="D98" s="1"/>
      <c r="E98" s="5"/>
      <c r="F98" s="1"/>
      <c r="G98" s="6"/>
      <c r="H98" s="6"/>
      <c r="I98" s="7"/>
    </row>
    <row r="99" spans="3:9" x14ac:dyDescent="0.2">
      <c r="C99" s="1"/>
      <c r="D99" s="1"/>
      <c r="E99" s="5"/>
      <c r="F99" s="1"/>
      <c r="G99" s="6"/>
      <c r="H99" s="6"/>
      <c r="I99" s="7"/>
    </row>
    <row r="100" spans="3:9" x14ac:dyDescent="0.2">
      <c r="C100" s="1"/>
      <c r="D100" s="1"/>
      <c r="E100" s="5"/>
      <c r="F100" s="1"/>
      <c r="G100" s="6"/>
      <c r="H100" s="6"/>
      <c r="I100" s="7"/>
    </row>
    <row r="101" spans="3:9" x14ac:dyDescent="0.2">
      <c r="C101" s="1"/>
      <c r="D101" s="1"/>
      <c r="E101" s="5"/>
      <c r="F101" s="1"/>
      <c r="G101" s="6"/>
      <c r="H101" s="6"/>
      <c r="I101" s="7"/>
    </row>
    <row r="102" spans="3:9" x14ac:dyDescent="0.2">
      <c r="C102" s="1"/>
      <c r="D102" s="1"/>
      <c r="E102" s="5"/>
      <c r="F102" s="1"/>
      <c r="G102" s="6"/>
      <c r="H102" s="6"/>
      <c r="I102" s="7"/>
    </row>
    <row r="103" spans="3:9" x14ac:dyDescent="0.2">
      <c r="C103" s="1"/>
      <c r="D103" s="1"/>
      <c r="E103" s="5"/>
      <c r="F103" s="1"/>
      <c r="G103" s="6"/>
      <c r="H103" s="6"/>
      <c r="I103" s="7"/>
    </row>
    <row r="104" spans="3:9" x14ac:dyDescent="0.2">
      <c r="C104" s="1"/>
      <c r="D104" s="1"/>
      <c r="E104" s="5"/>
      <c r="F104" s="1"/>
      <c r="G104" s="6"/>
      <c r="H104" s="6"/>
      <c r="I104" s="7"/>
    </row>
    <row r="105" spans="3:9" x14ac:dyDescent="0.2">
      <c r="C105" s="1"/>
      <c r="D105" s="1"/>
      <c r="E105" s="5"/>
      <c r="F105" s="1"/>
      <c r="G105" s="6"/>
      <c r="H105" s="6"/>
      <c r="I105" s="7"/>
    </row>
    <row r="106" spans="3:9" x14ac:dyDescent="0.2">
      <c r="C106" s="1"/>
      <c r="D106" s="1"/>
      <c r="E106" s="5"/>
      <c r="F106" s="1"/>
      <c r="G106" s="6"/>
      <c r="H106" s="6"/>
      <c r="I106" s="7"/>
    </row>
    <row r="107" spans="3:9" x14ac:dyDescent="0.2">
      <c r="C107" s="1"/>
      <c r="D107" s="1"/>
      <c r="E107" s="5"/>
      <c r="F107" s="1"/>
      <c r="G107" s="6"/>
      <c r="H107" s="6"/>
      <c r="I107" s="7"/>
    </row>
    <row r="108" spans="3:9" x14ac:dyDescent="0.2">
      <c r="C108" s="1"/>
      <c r="D108" s="1"/>
      <c r="E108" s="5"/>
      <c r="F108" s="1"/>
      <c r="G108" s="6"/>
      <c r="H108" s="6"/>
      <c r="I108" s="7"/>
    </row>
    <row r="109" spans="3:9" x14ac:dyDescent="0.2">
      <c r="C109" s="1"/>
      <c r="D109" s="1"/>
      <c r="E109" s="5"/>
      <c r="F109" s="1"/>
      <c r="G109" s="6"/>
      <c r="H109" s="6"/>
      <c r="I109" s="7"/>
    </row>
    <row r="110" spans="3:9" x14ac:dyDescent="0.2">
      <c r="C110" s="1"/>
      <c r="D110" s="1"/>
      <c r="E110" s="5"/>
      <c r="F110" s="1"/>
      <c r="G110" s="6"/>
      <c r="H110" s="6"/>
      <c r="I110" s="7"/>
    </row>
    <row r="111" spans="3:9" x14ac:dyDescent="0.2">
      <c r="C111" s="1"/>
      <c r="D111" s="1"/>
      <c r="E111" s="5"/>
      <c r="F111" s="1"/>
      <c r="G111" s="6"/>
      <c r="H111" s="6"/>
      <c r="I111" s="7"/>
    </row>
    <row r="112" spans="3:9" x14ac:dyDescent="0.2">
      <c r="C112" s="1"/>
      <c r="D112" s="1"/>
      <c r="E112" s="5"/>
      <c r="F112" s="1"/>
      <c r="G112" s="6"/>
      <c r="H112" s="6"/>
      <c r="I112" s="7"/>
    </row>
    <row r="113" spans="3:9" x14ac:dyDescent="0.2">
      <c r="C113" s="1"/>
      <c r="D113" s="1"/>
      <c r="E113" s="5"/>
      <c r="F113" s="1"/>
      <c r="G113" s="6"/>
      <c r="H113" s="6"/>
      <c r="I113" s="7"/>
    </row>
    <row r="114" spans="3:9" x14ac:dyDescent="0.2">
      <c r="C114" s="1"/>
      <c r="D114" s="1"/>
      <c r="E114" s="5"/>
      <c r="F114" s="1"/>
      <c r="G114" s="6"/>
      <c r="H114" s="6"/>
      <c r="I114" s="7"/>
    </row>
    <row r="115" spans="3:9" x14ac:dyDescent="0.2">
      <c r="C115" s="1"/>
      <c r="D115" s="1"/>
      <c r="E115" s="5"/>
      <c r="F115" s="1"/>
      <c r="G115" s="6"/>
      <c r="H115" s="6"/>
      <c r="I115" s="7"/>
    </row>
    <row r="116" spans="3:9" x14ac:dyDescent="0.2">
      <c r="C116" s="1"/>
      <c r="D116" s="1"/>
      <c r="E116" s="5"/>
      <c r="F116" s="1"/>
      <c r="G116" s="6"/>
      <c r="H116" s="6"/>
      <c r="I116" s="7"/>
    </row>
    <row r="117" spans="3:9" x14ac:dyDescent="0.2">
      <c r="C117" s="1"/>
      <c r="D117" s="1"/>
      <c r="E117" s="5"/>
      <c r="F117" s="1"/>
      <c r="G117" s="6"/>
      <c r="H117" s="6"/>
      <c r="I117" s="7"/>
    </row>
    <row r="118" spans="3:9" x14ac:dyDescent="0.2">
      <c r="C118" s="1"/>
      <c r="D118" s="1"/>
      <c r="E118" s="5"/>
      <c r="F118" s="1"/>
      <c r="G118" s="6"/>
      <c r="H118" s="6"/>
      <c r="I118" s="7"/>
    </row>
    <row r="119" spans="3:9" x14ac:dyDescent="0.2">
      <c r="C119" s="1"/>
      <c r="D119" s="1"/>
      <c r="E119" s="5"/>
      <c r="F119" s="1"/>
      <c r="G119" s="6"/>
      <c r="H119" s="6"/>
      <c r="I119" s="7"/>
    </row>
    <row r="120" spans="3:9" x14ac:dyDescent="0.2">
      <c r="C120" s="1"/>
      <c r="D120" s="1"/>
      <c r="E120" s="5"/>
      <c r="F120" s="1"/>
      <c r="G120" s="6"/>
      <c r="H120" s="6"/>
      <c r="I120" s="7"/>
    </row>
    <row r="121" spans="3:9" x14ac:dyDescent="0.2">
      <c r="C121" s="1"/>
      <c r="D121" s="1"/>
      <c r="E121" s="5"/>
      <c r="F121" s="1"/>
      <c r="G121" s="6"/>
      <c r="H121" s="6"/>
      <c r="I121" s="7"/>
    </row>
    <row r="122" spans="3:9" x14ac:dyDescent="0.2">
      <c r="C122" s="1"/>
      <c r="D122" s="1"/>
      <c r="E122" s="5"/>
      <c r="F122" s="1"/>
      <c r="G122" s="6"/>
      <c r="H122" s="6"/>
      <c r="I122" s="7"/>
    </row>
    <row r="123" spans="3:9" x14ac:dyDescent="0.2">
      <c r="C123" s="1"/>
      <c r="D123" s="1"/>
      <c r="E123" s="5"/>
      <c r="F123" s="1"/>
      <c r="G123" s="6"/>
      <c r="H123" s="6"/>
      <c r="I123" s="7"/>
    </row>
    <row r="124" spans="3:9" x14ac:dyDescent="0.2">
      <c r="C124" s="1"/>
      <c r="D124" s="1"/>
      <c r="E124" s="5"/>
      <c r="F124" s="1"/>
      <c r="G124" s="6"/>
      <c r="H124" s="6"/>
      <c r="I124" s="7"/>
    </row>
    <row r="125" spans="3:9" x14ac:dyDescent="0.2">
      <c r="C125" s="1"/>
      <c r="D125" s="1"/>
      <c r="E125" s="5"/>
      <c r="F125" s="1"/>
      <c r="G125" s="6"/>
      <c r="H125" s="6"/>
      <c r="I125" s="7"/>
    </row>
    <row r="126" spans="3:9" x14ac:dyDescent="0.2">
      <c r="C126" s="1"/>
      <c r="D126" s="1"/>
      <c r="E126" s="5"/>
      <c r="F126" s="1"/>
      <c r="G126" s="6"/>
      <c r="H126" s="6"/>
      <c r="I126" s="7"/>
    </row>
    <row r="127" spans="3:9" x14ac:dyDescent="0.2">
      <c r="C127" s="1"/>
      <c r="D127" s="1"/>
      <c r="E127" s="5"/>
      <c r="F127" s="1"/>
      <c r="G127" s="6"/>
      <c r="H127" s="6"/>
      <c r="I127" s="7"/>
    </row>
    <row r="128" spans="3:9" x14ac:dyDescent="0.2">
      <c r="C128" s="1"/>
      <c r="D128" s="1"/>
      <c r="E128" s="5"/>
      <c r="F128" s="1"/>
      <c r="G128" s="6"/>
      <c r="H128" s="6"/>
      <c r="I128" s="7"/>
    </row>
    <row r="129" spans="3:9" x14ac:dyDescent="0.2">
      <c r="C129" s="1"/>
      <c r="D129" s="1"/>
      <c r="E129" s="5"/>
      <c r="F129" s="1"/>
      <c r="G129" s="6"/>
      <c r="H129" s="6"/>
      <c r="I129" s="7"/>
    </row>
    <row r="130" spans="3:9" x14ac:dyDescent="0.2">
      <c r="C130" s="1"/>
      <c r="D130" s="1"/>
      <c r="E130" s="5"/>
      <c r="F130" s="1"/>
      <c r="G130" s="6"/>
      <c r="H130" s="6"/>
      <c r="I130" s="7"/>
    </row>
    <row r="131" spans="3:9" x14ac:dyDescent="0.2">
      <c r="C131" s="1"/>
      <c r="D131" s="1"/>
      <c r="E131" s="5"/>
      <c r="F131" s="1"/>
      <c r="G131" s="6"/>
      <c r="H131" s="6"/>
      <c r="I131" s="7"/>
    </row>
    <row r="132" spans="3:9" x14ac:dyDescent="0.2">
      <c r="C132" s="1"/>
      <c r="D132" s="1"/>
      <c r="E132" s="5"/>
      <c r="F132" s="1"/>
      <c r="G132" s="6"/>
      <c r="H132" s="6"/>
      <c r="I132" s="7"/>
    </row>
    <row r="133" spans="3:9" x14ac:dyDescent="0.2">
      <c r="C133" s="1"/>
      <c r="D133" s="1"/>
      <c r="E133" s="5"/>
      <c r="F133" s="1"/>
      <c r="G133" s="6"/>
      <c r="H133" s="6"/>
      <c r="I133" s="7"/>
    </row>
    <row r="134" spans="3:9" x14ac:dyDescent="0.2">
      <c r="C134" s="1"/>
      <c r="D134" s="1"/>
      <c r="E134" s="5"/>
      <c r="F134" s="1"/>
      <c r="G134" s="6"/>
      <c r="H134" s="6"/>
      <c r="I134" s="7"/>
    </row>
    <row r="135" spans="3:9" x14ac:dyDescent="0.2">
      <c r="C135" s="1"/>
      <c r="D135" s="1"/>
      <c r="E135" s="5"/>
      <c r="F135" s="1"/>
      <c r="G135" s="6"/>
      <c r="H135" s="6"/>
      <c r="I135" s="7"/>
    </row>
    <row r="136" spans="3:9" x14ac:dyDescent="0.2">
      <c r="C136" s="1"/>
      <c r="D136" s="1"/>
      <c r="E136" s="5"/>
      <c r="F136" s="1"/>
      <c r="G136" s="6"/>
      <c r="H136" s="6"/>
      <c r="I136" s="7"/>
    </row>
    <row r="137" spans="3:9" x14ac:dyDescent="0.2">
      <c r="C137" s="1"/>
      <c r="D137" s="1"/>
      <c r="E137" s="5"/>
      <c r="F137" s="1"/>
      <c r="G137" s="6"/>
      <c r="H137" s="6"/>
      <c r="I137" s="7"/>
    </row>
    <row r="138" spans="3:9" x14ac:dyDescent="0.2">
      <c r="C138" s="1"/>
      <c r="D138" s="1"/>
      <c r="E138" s="5"/>
      <c r="F138" s="1"/>
      <c r="G138" s="6"/>
      <c r="H138" s="6"/>
      <c r="I138" s="7"/>
    </row>
    <row r="139" spans="3:9" x14ac:dyDescent="0.2">
      <c r="C139" s="1"/>
      <c r="D139" s="1"/>
      <c r="E139" s="5"/>
      <c r="F139" s="1"/>
      <c r="G139" s="6"/>
      <c r="H139" s="6"/>
      <c r="I139" s="7"/>
    </row>
    <row r="140" spans="3:9" x14ac:dyDescent="0.2">
      <c r="C140" s="1"/>
      <c r="D140" s="1"/>
      <c r="E140" s="5"/>
      <c r="F140" s="1"/>
      <c r="G140" s="6"/>
      <c r="H140" s="6"/>
      <c r="I140" s="7"/>
    </row>
    <row r="141" spans="3:9" x14ac:dyDescent="0.2">
      <c r="C141" s="1"/>
      <c r="D141" s="1"/>
      <c r="E141" s="5"/>
      <c r="F141" s="1"/>
      <c r="G141" s="6"/>
      <c r="H141" s="6"/>
      <c r="I141" s="7"/>
    </row>
    <row r="142" spans="3:9" x14ac:dyDescent="0.2">
      <c r="C142" s="1"/>
      <c r="D142" s="1"/>
      <c r="E142" s="5"/>
      <c r="F142" s="1"/>
      <c r="G142" s="6"/>
      <c r="H142" s="6"/>
      <c r="I142" s="7"/>
    </row>
    <row r="143" spans="3:9" x14ac:dyDescent="0.2">
      <c r="C143" s="1"/>
      <c r="D143" s="1"/>
      <c r="E143" s="5"/>
      <c r="F143" s="1"/>
      <c r="G143" s="6"/>
      <c r="H143" s="6"/>
      <c r="I143" s="7"/>
    </row>
    <row r="144" spans="3:9" x14ac:dyDescent="0.2">
      <c r="C144" s="1"/>
      <c r="D144" s="1"/>
      <c r="E144" s="5"/>
      <c r="F144" s="1"/>
      <c r="G144" s="6"/>
      <c r="H144" s="6"/>
      <c r="I144" s="7"/>
    </row>
    <row r="145" spans="3:9" x14ac:dyDescent="0.2">
      <c r="C145" s="1"/>
      <c r="D145" s="1"/>
      <c r="E145" s="5"/>
      <c r="F145" s="1"/>
      <c r="G145" s="6"/>
      <c r="H145" s="6"/>
      <c r="I145" s="7"/>
    </row>
    <row r="146" spans="3:9" x14ac:dyDescent="0.2">
      <c r="C146" s="1"/>
      <c r="D146" s="1"/>
      <c r="E146" s="5"/>
      <c r="F146" s="1"/>
      <c r="G146" s="6"/>
      <c r="H146" s="6"/>
      <c r="I146" s="7"/>
    </row>
    <row r="147" spans="3:9" x14ac:dyDescent="0.2">
      <c r="C147" s="1"/>
      <c r="D147" s="1"/>
      <c r="E147" s="5"/>
      <c r="F147" s="1"/>
      <c r="G147" s="6"/>
      <c r="H147" s="6"/>
      <c r="I147" s="7"/>
    </row>
    <row r="148" spans="3:9" x14ac:dyDescent="0.2">
      <c r="C148" s="1"/>
      <c r="D148" s="1"/>
      <c r="E148" s="5"/>
      <c r="F148" s="1"/>
      <c r="G148" s="6"/>
      <c r="H148" s="6"/>
      <c r="I148" s="7"/>
    </row>
    <row r="149" spans="3:9" x14ac:dyDescent="0.2">
      <c r="C149" s="1"/>
      <c r="D149" s="1"/>
      <c r="E149" s="5"/>
      <c r="F149" s="1"/>
      <c r="G149" s="6"/>
      <c r="H149" s="6"/>
      <c r="I149" s="7"/>
    </row>
    <row r="150" spans="3:9" x14ac:dyDescent="0.2">
      <c r="C150" s="1"/>
      <c r="D150" s="1"/>
      <c r="E150" s="5"/>
      <c r="F150" s="1"/>
      <c r="G150" s="6"/>
      <c r="H150" s="6"/>
      <c r="I150" s="7"/>
    </row>
    <row r="151" spans="3:9" x14ac:dyDescent="0.2">
      <c r="C151" s="1"/>
      <c r="D151" s="1"/>
      <c r="E151" s="5"/>
      <c r="F151" s="1"/>
      <c r="G151" s="6"/>
      <c r="H151" s="6"/>
      <c r="I151" s="7"/>
    </row>
    <row r="152" spans="3:9" x14ac:dyDescent="0.2">
      <c r="C152" s="1"/>
      <c r="D152" s="1"/>
      <c r="E152" s="5"/>
      <c r="F152" s="1"/>
      <c r="G152" s="6"/>
      <c r="H152" s="6"/>
      <c r="I152" s="7"/>
    </row>
    <row r="153" spans="3:9" x14ac:dyDescent="0.2">
      <c r="C153" s="1"/>
      <c r="D153" s="1"/>
      <c r="E153" s="5"/>
      <c r="F153" s="1"/>
      <c r="G153" s="6"/>
      <c r="H153" s="6"/>
      <c r="I153" s="7"/>
    </row>
    <row r="154" spans="3:9" x14ac:dyDescent="0.2">
      <c r="C154" s="1"/>
      <c r="D154" s="1"/>
      <c r="E154" s="5"/>
      <c r="F154" s="1"/>
      <c r="G154" s="6"/>
      <c r="H154" s="6"/>
      <c r="I154" s="7"/>
    </row>
    <row r="155" spans="3:9" x14ac:dyDescent="0.2">
      <c r="C155" s="1"/>
      <c r="D155" s="1"/>
      <c r="E155" s="5"/>
      <c r="F155" s="1"/>
      <c r="G155" s="6"/>
      <c r="H155" s="6"/>
      <c r="I155" s="7"/>
    </row>
    <row r="156" spans="3:9" x14ac:dyDescent="0.2">
      <c r="C156" s="1"/>
      <c r="D156" s="1"/>
      <c r="E156" s="5"/>
      <c r="F156" s="1"/>
      <c r="G156" s="6"/>
      <c r="H156" s="6"/>
      <c r="I156" s="7"/>
    </row>
    <row r="157" spans="3:9" x14ac:dyDescent="0.2">
      <c r="C157" s="1"/>
      <c r="D157" s="1"/>
      <c r="E157" s="5"/>
      <c r="F157" s="1"/>
      <c r="G157" s="6"/>
      <c r="H157" s="6"/>
      <c r="I157" s="7"/>
    </row>
    <row r="158" spans="3:9" x14ac:dyDescent="0.2">
      <c r="C158" s="1"/>
      <c r="D158" s="1"/>
      <c r="E158" s="5"/>
      <c r="F158" s="1"/>
      <c r="G158" s="6"/>
      <c r="H158" s="6"/>
      <c r="I158" s="7"/>
    </row>
    <row r="159" spans="3:9" x14ac:dyDescent="0.2">
      <c r="C159" s="1"/>
      <c r="D159" s="1"/>
      <c r="E159" s="5"/>
      <c r="F159" s="1"/>
      <c r="G159" s="6"/>
      <c r="H159" s="6"/>
      <c r="I159" s="7"/>
    </row>
    <row r="160" spans="3:9" x14ac:dyDescent="0.2">
      <c r="C160" s="1"/>
      <c r="D160" s="1"/>
      <c r="E160" s="5"/>
      <c r="F160" s="1"/>
      <c r="G160" s="6"/>
      <c r="H160" s="6"/>
      <c r="I160" s="7"/>
    </row>
    <row r="161" spans="3:9" x14ac:dyDescent="0.2">
      <c r="C161" s="1"/>
      <c r="D161" s="1"/>
      <c r="E161" s="5"/>
      <c r="F161" s="1"/>
      <c r="G161" s="6"/>
      <c r="H161" s="6"/>
      <c r="I161" s="7"/>
    </row>
    <row r="162" spans="3:9" x14ac:dyDescent="0.2">
      <c r="C162" s="1"/>
      <c r="D162" s="1"/>
      <c r="E162" s="5"/>
      <c r="F162" s="1"/>
      <c r="G162" s="6"/>
      <c r="H162" s="6"/>
      <c r="I162" s="7"/>
    </row>
  </sheetData>
  <mergeCells count="11">
    <mergeCell ref="A1:F1"/>
    <mergeCell ref="D18:E18"/>
    <mergeCell ref="A21:B21"/>
    <mergeCell ref="B48:E48"/>
    <mergeCell ref="F48:G48"/>
    <mergeCell ref="F20:H20"/>
    <mergeCell ref="B50:E50"/>
    <mergeCell ref="F50:G50"/>
    <mergeCell ref="F19:H19"/>
    <mergeCell ref="B49:E49"/>
    <mergeCell ref="F49:G49"/>
  </mergeCells>
  <phoneticPr fontId="2" type="noConversion"/>
  <pageMargins left="0.2" right="0.19" top="0.17" bottom="0.17" header="0.5" footer="0.5"/>
  <pageSetup scale="5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4" zoomScale="115" zoomScaleNormal="115" workbookViewId="0"/>
  </sheetViews>
  <sheetFormatPr defaultRowHeight="12.75" x14ac:dyDescent="0.2"/>
  <cols>
    <col min="1" max="1" width="23" customWidth="1"/>
    <col min="2" max="2" width="13" style="7" customWidth="1"/>
    <col min="3" max="3" width="10.7109375" style="6" customWidth="1"/>
    <col min="4" max="4" width="17.85546875" customWidth="1"/>
    <col min="5" max="5" width="17" customWidth="1"/>
  </cols>
  <sheetData>
    <row r="1" spans="1:5" x14ac:dyDescent="0.2">
      <c r="A1" s="4"/>
    </row>
    <row r="4" spans="1:5" x14ac:dyDescent="0.2">
      <c r="A4" s="4"/>
      <c r="C4" s="48"/>
      <c r="D4" s="4"/>
    </row>
    <row r="5" spans="1:5" x14ac:dyDescent="0.2">
      <c r="A5" s="4"/>
      <c r="C5" s="48"/>
      <c r="D5" s="4"/>
    </row>
    <row r="6" spans="1:5" x14ac:dyDescent="0.2">
      <c r="A6" s="4"/>
      <c r="B6" s="49"/>
      <c r="C6" s="48"/>
      <c r="D6" s="4"/>
    </row>
    <row r="7" spans="1:5" x14ac:dyDescent="0.2">
      <c r="A7" s="4"/>
      <c r="B7" s="49"/>
      <c r="C7" s="48"/>
      <c r="D7" s="4"/>
    </row>
    <row r="8" spans="1:5" x14ac:dyDescent="0.2">
      <c r="A8" s="4"/>
      <c r="C8" s="48"/>
      <c r="D8" s="4"/>
      <c r="E8" s="4"/>
    </row>
    <row r="9" spans="1:5" x14ac:dyDescent="0.2">
      <c r="A9" s="4"/>
      <c r="C9" s="48"/>
      <c r="D9" s="4"/>
    </row>
    <row r="10" spans="1:5" x14ac:dyDescent="0.2">
      <c r="A10" s="4"/>
      <c r="B10" s="49"/>
      <c r="C10" s="48"/>
      <c r="D10" s="4"/>
    </row>
    <row r="11" spans="1:5" x14ac:dyDescent="0.2">
      <c r="D11" s="4"/>
    </row>
    <row r="12" spans="1:5" x14ac:dyDescent="0.2">
      <c r="A12" s="4"/>
      <c r="C12" s="48"/>
      <c r="D12" s="4"/>
      <c r="E12" s="4"/>
    </row>
    <row r="13" spans="1:5" x14ac:dyDescent="0.2">
      <c r="A13" s="4"/>
      <c r="C13" s="48"/>
      <c r="D13" s="4"/>
    </row>
    <row r="14" spans="1:5" x14ac:dyDescent="0.2">
      <c r="A14" s="4"/>
      <c r="C14" s="48"/>
      <c r="D14" s="4"/>
    </row>
    <row r="15" spans="1:5" x14ac:dyDescent="0.2">
      <c r="A15" s="4"/>
      <c r="B15" s="49"/>
      <c r="C15" s="48"/>
      <c r="D15" s="4"/>
    </row>
    <row r="16" spans="1:5" x14ac:dyDescent="0.2">
      <c r="A16" s="4"/>
      <c r="B16" s="49"/>
      <c r="C16" s="48"/>
      <c r="D16" s="4"/>
      <c r="E16" s="4"/>
    </row>
    <row r="17" spans="1:6" x14ac:dyDescent="0.2">
      <c r="A17" s="4"/>
      <c r="B17" s="49"/>
      <c r="C17" s="48"/>
      <c r="D17" s="4"/>
      <c r="E17" s="4"/>
    </row>
    <row r="18" spans="1:6" x14ac:dyDescent="0.2">
      <c r="A18" s="4"/>
      <c r="B18" s="49"/>
      <c r="C18" s="48"/>
      <c r="D18" s="4"/>
      <c r="E18" s="4"/>
    </row>
    <row r="19" spans="1:6" x14ac:dyDescent="0.2">
      <c r="A19" s="4"/>
      <c r="C19" s="48"/>
      <c r="D19" s="4"/>
      <c r="E19" s="4"/>
    </row>
    <row r="20" spans="1:6" x14ac:dyDescent="0.2">
      <c r="A20" s="4"/>
      <c r="B20" s="49"/>
      <c r="C20" s="48"/>
      <c r="D20" s="4"/>
    </row>
    <row r="21" spans="1:6" x14ac:dyDescent="0.2">
      <c r="A21" s="4"/>
      <c r="B21" s="49"/>
      <c r="C21" s="48"/>
      <c r="D21" s="4"/>
      <c r="E21" s="4"/>
    </row>
    <row r="22" spans="1:6" x14ac:dyDescent="0.2">
      <c r="A22" s="4"/>
      <c r="C22" s="48"/>
      <c r="D22" s="4"/>
      <c r="E22" s="4"/>
      <c r="F22" s="4"/>
    </row>
    <row r="23" spans="1:6" x14ac:dyDescent="0.2">
      <c r="A23" s="4"/>
      <c r="C23" s="48"/>
      <c r="D23" s="4"/>
      <c r="E23" s="4"/>
      <c r="F23" s="4"/>
    </row>
    <row r="24" spans="1:6" x14ac:dyDescent="0.2">
      <c r="A24" s="4"/>
      <c r="B24" s="49"/>
      <c r="C24" s="48"/>
      <c r="D24" s="4"/>
    </row>
    <row r="25" spans="1:6" x14ac:dyDescent="0.2">
      <c r="A25" s="4"/>
      <c r="B25" s="49"/>
      <c r="C25" s="48"/>
      <c r="D25" s="4"/>
    </row>
    <row r="26" spans="1:6" x14ac:dyDescent="0.2">
      <c r="A26" s="4"/>
      <c r="C26" s="48"/>
      <c r="D26" s="4"/>
      <c r="E26" s="4"/>
      <c r="F26" s="4"/>
    </row>
    <row r="27" spans="1:6" x14ac:dyDescent="0.2">
      <c r="A27" s="4"/>
      <c r="B27" s="49"/>
      <c r="C27" s="48"/>
      <c r="D27" s="4"/>
    </row>
    <row r="28" spans="1:6" x14ac:dyDescent="0.2">
      <c r="A28" s="4"/>
      <c r="D28" s="4"/>
    </row>
    <row r="29" spans="1:6" x14ac:dyDescent="0.2">
      <c r="A29" s="4"/>
      <c r="D29" s="4"/>
    </row>
    <row r="30" spans="1:6" x14ac:dyDescent="0.2">
      <c r="A30" s="4"/>
      <c r="D30" s="4"/>
    </row>
    <row r="31" spans="1:6" x14ac:dyDescent="0.2">
      <c r="A31" s="4"/>
      <c r="C31" s="90"/>
      <c r="D31" s="4"/>
    </row>
    <row r="35" spans="1:3" x14ac:dyDescent="0.2">
      <c r="A35" s="2"/>
      <c r="B35" s="92"/>
      <c r="C35" s="59"/>
    </row>
    <row r="36" spans="1:3" x14ac:dyDescent="0.2">
      <c r="A36" s="4"/>
    </row>
    <row r="37" spans="1:3" x14ac:dyDescent="0.2">
      <c r="A37" s="4"/>
    </row>
    <row r="38" spans="1:3" x14ac:dyDescent="0.2">
      <c r="A38" s="4"/>
    </row>
    <row r="39" spans="1:3" x14ac:dyDescent="0.2">
      <c r="A39" s="4"/>
    </row>
    <row r="40" spans="1:3" x14ac:dyDescent="0.2">
      <c r="A40" s="4"/>
    </row>
    <row r="41" spans="1:3" x14ac:dyDescent="0.2">
      <c r="A41" s="4"/>
    </row>
    <row r="42" spans="1:3" x14ac:dyDescent="0.2">
      <c r="A42" s="4"/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&amp; Expenses</vt:lpstr>
      <vt:lpstr>Monthly Bills</vt:lpstr>
    </vt:vector>
  </TitlesOfParts>
  <Company>Ameriprise Financial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Martino</dc:creator>
  <cp:lastModifiedBy>Robert Martino</cp:lastModifiedBy>
  <cp:lastPrinted>2012-10-07T01:31:39Z</cp:lastPrinted>
  <dcterms:created xsi:type="dcterms:W3CDTF">2006-05-09T14:06:51Z</dcterms:created>
  <dcterms:modified xsi:type="dcterms:W3CDTF">2014-02-21T03:54:43Z</dcterms:modified>
</cp:coreProperties>
</file>