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checkCompatibility="1" autoCompressPictures="0"/>
  <mc:AlternateContent xmlns:mc="http://schemas.openxmlformats.org/markup-compatibility/2006">
    <mc:Choice Requires="x15">
      <x15ac:absPath xmlns:x15ac="http://schemas.microsoft.com/office/spreadsheetml/2010/11/ac" url="C:\Users\ccastellanos\Downloads\"/>
    </mc:Choice>
  </mc:AlternateContent>
  <xr:revisionPtr revIDLastSave="0" documentId="13_ncr:1_{0946DD63-D8CF-4DEE-AEFC-F5F55ED3DF40}" xr6:coauthVersionLast="47" xr6:coauthVersionMax="47" xr10:uidLastSave="{00000000-0000-0000-0000-000000000000}"/>
  <bookViews>
    <workbookView xWindow="-120" yWindow="-120" windowWidth="20730" windowHeight="11160" xr2:uid="{00000000-000D-0000-FFFF-FFFF00000000}"/>
  </bookViews>
  <sheets>
    <sheet name="Formato" sheetId="5" r:id="rId1"/>
    <sheet name="Instuctivo" sheetId="8" r:id="rId2"/>
    <sheet name="Instructivo" sheetId="6" state="hidden" r:id="rId3"/>
    <sheet name="Validacion " sheetId="7" state="hidden" r:id="rId4"/>
  </sheets>
  <definedNames>
    <definedName name="_xlnm.Print_Area" localSheetId="0">Formato!$A$1:$O$43</definedName>
    <definedName name="GASTOS">'Validacion '!$H$2:$H$4</definedName>
    <definedName name="OTROS">'Validacion '!$E$2:$E$18</definedName>
    <definedName name="PERSONAL">'Validacion '!$C$2:$C$7</definedName>
    <definedName name="PRODUCCIÓN_LOGISTICA">'Validacion '!$U$2:$U$13</definedName>
    <definedName name="PRODUCCIÓN_TECNICA">'Validacion '!$T$2:$T$7</definedName>
    <definedName name="TRANSPORTE">'Validacion '!$F$2:$F$6</definedName>
    <definedName name="UNIDAD">'Validacion '!$B$2:$B$8</definedName>
    <definedName name="VIAJES">'Validacion '!$O$2:$O$5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31" i="5" l="1"/>
  <c r="K30" i="5"/>
  <c r="K28" i="5"/>
  <c r="K27" i="5"/>
  <c r="M17" i="5"/>
  <c r="K32" i="5" l="1"/>
  <c r="K33" i="5" s="1"/>
  <c r="A15" i="5"/>
  <c r="M21" i="5" l="1"/>
  <c r="N21" i="5" s="1"/>
  <c r="O21" i="5" s="1"/>
  <c r="M22" i="5"/>
  <c r="N22" i="5" s="1"/>
  <c r="O22" i="5" s="1"/>
  <c r="M23" i="5"/>
  <c r="N23" i="5" s="1"/>
  <c r="M24" i="5"/>
  <c r="N24" i="5" s="1"/>
  <c r="O24" i="5" s="1"/>
  <c r="M25" i="5"/>
  <c r="N25" i="5" s="1"/>
  <c r="O25" i="5" s="1"/>
  <c r="M26" i="5"/>
  <c r="N26" i="5" s="1"/>
  <c r="O26" i="5" s="1"/>
  <c r="M18" i="5"/>
  <c r="M19" i="5"/>
  <c r="N19" i="5" s="1"/>
  <c r="O19" i="5" s="1"/>
  <c r="M20" i="5"/>
  <c r="N20" i="5" s="1"/>
  <c r="O20" i="5" s="1"/>
  <c r="N18" i="5" l="1"/>
  <c r="O18" i="5" s="1"/>
  <c r="O23" i="5"/>
  <c r="N17" i="5"/>
  <c r="K29" i="5" l="1"/>
  <c r="K34" i="5" s="1"/>
  <c r="O17" i="5"/>
</calcChain>
</file>

<file path=xl/sharedStrings.xml><?xml version="1.0" encoding="utf-8"?>
<sst xmlns="http://schemas.openxmlformats.org/spreadsheetml/2006/main" count="521" uniqueCount="401">
  <si>
    <t>TOTAL</t>
  </si>
  <si>
    <t xml:space="preserve">
</t>
  </si>
  <si>
    <t>EVENTO</t>
  </si>
  <si>
    <t>OPERADOR</t>
  </si>
  <si>
    <t>LUGAR</t>
  </si>
  <si>
    <t>FECHA</t>
  </si>
  <si>
    <t>PRODUCTOR</t>
  </si>
  <si>
    <t>VR UNIT SIN IVA</t>
  </si>
  <si>
    <t>TOTAL SIN IVA</t>
  </si>
  <si>
    <t>IVA</t>
  </si>
  <si>
    <t>VALOR TOTAL</t>
  </si>
  <si>
    <t>SUBGERENTE RADIO RTVC</t>
  </si>
  <si>
    <t>OBJETO</t>
  </si>
  <si>
    <t>Vo. Bo. _____________________________________</t>
  </si>
  <si>
    <r>
      <rPr>
        <b/>
        <sz val="10"/>
        <rFont val="Arial"/>
        <family val="2"/>
      </rPr>
      <t>Código:</t>
    </r>
    <r>
      <rPr>
        <sz val="10"/>
        <rFont val="Arial"/>
        <family val="2"/>
      </rPr>
      <t xml:space="preserve"> S-F-10</t>
    </r>
  </si>
  <si>
    <t xml:space="preserve">LEA DETENIDAMENTE LAS INSTRUCCIONES ANTES DE DILIGENCIAR DEL FORMATO </t>
  </si>
  <si>
    <t>Ítem</t>
  </si>
  <si>
    <t>Descripción</t>
  </si>
  <si>
    <t>Ciudad o municipio donde se realizara el evento o actividad</t>
  </si>
  <si>
    <t>Espacio para colocar el nombre de quien realiza y solicita el evento por parte de proudcción</t>
  </si>
  <si>
    <t>Filas a Elimiar</t>
  </si>
  <si>
    <t>Eliminar filas 13 y 14</t>
  </si>
  <si>
    <t>Fila 16</t>
  </si>
  <si>
    <t xml:space="preserve">Colocar el nombre del proyecto a desarrollar </t>
  </si>
  <si>
    <t>Colocar el nombre del proyecto a desarrollar, formular o enlazar con el item de EVENTO (FILA 7)</t>
  </si>
  <si>
    <t>Fila 17  Columna A</t>
  </si>
  <si>
    <t>Fila 17  Columna B</t>
  </si>
  <si>
    <t>Fila 17  Columna C</t>
  </si>
  <si>
    <t>Fila 17  Columna D, E</t>
  </si>
  <si>
    <t>PERSONAL</t>
  </si>
  <si>
    <t>TRANSPORTE</t>
  </si>
  <si>
    <t>COORDINADOR</t>
  </si>
  <si>
    <t>LOGÍSTICO</t>
  </si>
  <si>
    <t>MODELO</t>
  </si>
  <si>
    <t>PROMOTOR</t>
  </si>
  <si>
    <t>SUPERVISOR</t>
  </si>
  <si>
    <t>ESPECIAL</t>
  </si>
  <si>
    <t>ALQUILER</t>
  </si>
  <si>
    <t>CAPACITACIÓN</t>
  </si>
  <si>
    <t>COMPRAS</t>
  </si>
  <si>
    <t>ESCENOGRAFÍA</t>
  </si>
  <si>
    <t>IMPRESOS</t>
  </si>
  <si>
    <t>LOCACIÓN</t>
  </si>
  <si>
    <t>PRODUCCIÓN GENERAL</t>
  </si>
  <si>
    <t>PRODUCCIÓN TÉCNICA</t>
  </si>
  <si>
    <t>UNIFORMES</t>
  </si>
  <si>
    <t>PIEZAS GRÁFICAS</t>
  </si>
  <si>
    <t>MERCHANDISING</t>
  </si>
  <si>
    <t>MANTENIMIENTO</t>
  </si>
  <si>
    <t>PREMIOS</t>
  </si>
  <si>
    <t>SOFTWARE</t>
  </si>
  <si>
    <t>VIAJES</t>
  </si>
  <si>
    <t>AUTOMÓVIL</t>
  </si>
  <si>
    <t>TAXI</t>
  </si>
  <si>
    <t>CARGA</t>
  </si>
  <si>
    <t>AUTOMOVIL</t>
  </si>
  <si>
    <t>CAMIONETAS 4 X 4</t>
  </si>
  <si>
    <t>VAN</t>
  </si>
  <si>
    <t>CAMIONETAS DOBLE CABINA</t>
  </si>
  <si>
    <t>VAN 7 PASAJEROS</t>
  </si>
  <si>
    <t>VAN 12 PASAJEROS</t>
  </si>
  <si>
    <t>VAN 16 PASAJEROS</t>
  </si>
  <si>
    <t>VAN  19 PASAJEROS</t>
  </si>
  <si>
    <t>BUSETA 23 PASAJEROS</t>
  </si>
  <si>
    <t>BUSETON 30 PASAJEROS</t>
  </si>
  <si>
    <t>BUS 40 PASAJEROS</t>
  </si>
  <si>
    <t>CARGA 1 TONELADA</t>
  </si>
  <si>
    <t>CARGA 2 TONELADAS</t>
  </si>
  <si>
    <t>CARGA 3 TONELADAS</t>
  </si>
  <si>
    <t xml:space="preserve">CARGA 4.5 TONELADAS </t>
  </si>
  <si>
    <t xml:space="preserve">CARGA 10 TONELADAS </t>
  </si>
  <si>
    <t>GRUAS</t>
  </si>
  <si>
    <t>CAMA BAJA</t>
  </si>
  <si>
    <t xml:space="preserve">CARRO VALLA </t>
  </si>
  <si>
    <t>MOTO VALLA</t>
  </si>
  <si>
    <t>REMOLQUE</t>
  </si>
  <si>
    <t>MOVIL AUDIOVISUAL</t>
  </si>
  <si>
    <t>MOVIL DE RADIO</t>
  </si>
  <si>
    <t>Cambiar Cantidad por palabra Unidad y colocar un menu desplegable con lo siguiente (PERSONAL, PRODUCCIÓN, TRANSPORTE, GASTOS)</t>
  </si>
  <si>
    <r>
      <t xml:space="preserve">Cambiar Insumo por la palabra Concepto y colocar un menu desplegable que lo enlace con la Columna B y en cada uno de los grupos su repectivo menú:
</t>
    </r>
    <r>
      <rPr>
        <b/>
        <sz val="11"/>
        <color rgb="FFFF0000"/>
        <rFont val="Calibri"/>
        <family val="2"/>
        <scheme val="minor"/>
      </rPr>
      <t>PERSONA</t>
    </r>
    <r>
      <rPr>
        <sz val="11"/>
        <color rgb="FFFF0000"/>
        <rFont val="Calibri"/>
        <family val="2"/>
        <scheme val="minor"/>
      </rPr>
      <t xml:space="preserve">L (COORDIANDOR. LOGISTICO, PROMOTOR, PRODUCTOR, ESPECIAL)
</t>
    </r>
    <r>
      <rPr>
        <b/>
        <sz val="11"/>
        <color rgb="FFFF0000"/>
        <rFont val="Calibri"/>
        <family val="2"/>
        <scheme val="minor"/>
      </rPr>
      <t>PRODUCCION</t>
    </r>
    <r>
      <rPr>
        <sz val="11"/>
        <color rgb="FFFF0000"/>
        <rFont val="Calibri"/>
        <family val="2"/>
        <scheme val="minor"/>
      </rPr>
      <t xml:space="preserve"> (ALQUILER, CAPACITACIÓN, COMPRAS, ESCENOGRAFÍA, IMPRESOS, LOCACIÓN, PRODUCCIÓN GENERAL, PRODUCCIÓN TÉCNICA, UNIFORMES, ALIMENTOS Y BEBIDAS, PIEZAS GRÁFICAS, MERCHANDISING, MANTENIMIENTO, PREMIOS, SOFTWARE,)
</t>
    </r>
    <r>
      <rPr>
        <b/>
        <sz val="11"/>
        <color rgb="FFFF0000"/>
        <rFont val="Calibri"/>
        <family val="2"/>
        <scheme val="minor"/>
      </rPr>
      <t>TRANSPORTE</t>
    </r>
    <r>
      <rPr>
        <sz val="11"/>
        <color rgb="FFFF0000"/>
        <rFont val="Calibri"/>
        <family val="2"/>
        <scheme val="minor"/>
      </rPr>
      <t xml:space="preserve"> (AUTOMÓVIL, CARGA, TERMOKING, VAN, VIAJES) </t>
    </r>
    <r>
      <rPr>
        <b/>
        <sz val="11"/>
        <color rgb="FFFF0000"/>
        <rFont val="Calibri"/>
        <family val="2"/>
        <scheme val="minor"/>
      </rPr>
      <t>SUBGRUPO</t>
    </r>
    <r>
      <rPr>
        <sz val="11"/>
        <color rgb="FFFF0000"/>
        <rFont val="Calibri"/>
        <family val="2"/>
        <scheme val="minor"/>
      </rPr>
      <t xml:space="preserve"> TAXI, AUTOMOVIL, CAMIONETAS 4 X 4, CAMIONETAS DOBLE CABINA, VAN 7 PASAJEROS, VAN 12 PASAJEROS,VAN 16 PASAJEROS,VAN  19 PASAJEROS, BUSETA 23 PASAJEROS BUSETON 30 PASAJEROS, BUS 40 PASAJEROS, CARGA 1 TONELADA, CARGA 2 TONELADAS, CARGA 3 TONELADAS, CARGA 4.5 TONELADAS, CARGA 10 TONELADAS ,MOVIL AUDIOVISUAL, MOVIL DE RADIO, GRUAS, CAMA BAJA,CARRO VALLA, MOTO VALLA,  MOTO, REMOLQUE, TIQUETES AEREOS, OTROS
</t>
    </r>
    <r>
      <rPr>
        <b/>
        <sz val="11"/>
        <color rgb="FFFF0000"/>
        <rFont val="Calibri"/>
        <family val="2"/>
        <scheme val="minor"/>
      </rPr>
      <t>GASTOS</t>
    </r>
    <r>
      <rPr>
        <sz val="11"/>
        <color rgb="FFFF0000"/>
        <rFont val="Calibri"/>
        <family val="2"/>
        <scheme val="minor"/>
      </rPr>
      <t xml:space="preserve"> (GASTOS DE VIAJE, GASTOS DE PRODUCCION, IMPREVISTOS)}</t>
    </r>
  </si>
  <si>
    <t>Unir las dos columnas y  dejar la palabra  Descripción</t>
  </si>
  <si>
    <t>Fila 17  Columna F, G</t>
  </si>
  <si>
    <t>Colocar calendario  desplegable para tener fecha de inicio y fecha de finalizacion  exactas del  evento o actividad a realizar</t>
  </si>
  <si>
    <t>Fila 17  Columna I</t>
  </si>
  <si>
    <t>Colocar la palabra Cantidad</t>
  </si>
  <si>
    <t>TOTAL SIN IVA  formulado con la Columna  H</t>
  </si>
  <si>
    <t xml:space="preserve">VR UNIT SIN IVA </t>
  </si>
  <si>
    <t>Fila 17  Columna J</t>
  </si>
  <si>
    <t>Fila 17  Columna L</t>
  </si>
  <si>
    <t>Fila 17  Columna K</t>
  </si>
  <si>
    <t>VALOR TOTAL formulado con la Columna  H</t>
  </si>
  <si>
    <t>Fila 32 A LA 45</t>
  </si>
  <si>
    <t>Todo se Mantien con sus respectivas Formulas</t>
  </si>
  <si>
    <t>CIUDAD</t>
  </si>
  <si>
    <t>UNIDAD</t>
  </si>
  <si>
    <t>ESPECIFICACIONES TRANSPORTE</t>
  </si>
  <si>
    <t>BOGOTÁ</t>
  </si>
  <si>
    <t>ACTOR (IZ)</t>
  </si>
  <si>
    <t xml:space="preserve">PRODUCCION </t>
  </si>
  <si>
    <t>MEDELLÍN</t>
  </si>
  <si>
    <t>VIAJE</t>
  </si>
  <si>
    <t>CALI</t>
  </si>
  <si>
    <t>ANFITRIÓN</t>
  </si>
  <si>
    <t>IMPREVISTOS</t>
  </si>
  <si>
    <t>BARRANQUILLA</t>
  </si>
  <si>
    <t>ANIMADOR</t>
  </si>
  <si>
    <t>CARTAGENA</t>
  </si>
  <si>
    <t>APOYO</t>
  </si>
  <si>
    <t>PEREIRA</t>
  </si>
  <si>
    <t>ARTISTA</t>
  </si>
  <si>
    <t>BUCARAMANGA</t>
  </si>
  <si>
    <t>ASESOR (A) COMERCIAL</t>
  </si>
  <si>
    <t>MANIZALES</t>
  </si>
  <si>
    <t>ASISTENTE DE INFORMACIÓN</t>
  </si>
  <si>
    <t>BARRANCABERMEJA</t>
  </si>
  <si>
    <t>ASISTENTE DE PRODUCCIÓN</t>
  </si>
  <si>
    <t>ARMENIA</t>
  </si>
  <si>
    <t>CÚCUTA</t>
  </si>
  <si>
    <t>DOSQUEBRADAS</t>
  </si>
  <si>
    <t>GIRARDOT</t>
  </si>
  <si>
    <t>IBAGUÉ</t>
  </si>
  <si>
    <t>AUXILIAR BODEGA</t>
  </si>
  <si>
    <t>MONTERÍA</t>
  </si>
  <si>
    <t>NEIVA</t>
  </si>
  <si>
    <t>AUXILIAR TÉCNICO</t>
  </si>
  <si>
    <t>PASTO</t>
  </si>
  <si>
    <t>BAILARÍN</t>
  </si>
  <si>
    <t>CAMARÓGRAFO</t>
  </si>
  <si>
    <t>QUIBDÓ</t>
  </si>
  <si>
    <t xml:space="preserve">CHEF </t>
  </si>
  <si>
    <t>SAN ANDRÉS</t>
  </si>
  <si>
    <t>CONDUCTOR</t>
  </si>
  <si>
    <t>SANTA MARTA</t>
  </si>
  <si>
    <t>COORD. NACIONAL</t>
  </si>
  <si>
    <t>SINCELEJO</t>
  </si>
  <si>
    <t>COORD. REGIONAL</t>
  </si>
  <si>
    <t>SOPÓ</t>
  </si>
  <si>
    <t xml:space="preserve">MOTO </t>
  </si>
  <si>
    <t>TIBASOSA</t>
  </si>
  <si>
    <t>DIGITADOR</t>
  </si>
  <si>
    <t>TUNJA</t>
  </si>
  <si>
    <t>DISEÑADOR INDUSTRIAL</t>
  </si>
  <si>
    <t>TIQUETES AEREOS</t>
  </si>
  <si>
    <t>VALLEDUPAR</t>
  </si>
  <si>
    <t>GESTIÓN</t>
  </si>
  <si>
    <t>OTROS</t>
  </si>
  <si>
    <t>VILLAVICENCIO</t>
  </si>
  <si>
    <t>NACIONAL</t>
  </si>
  <si>
    <t>LOGÍSTICO (M - D)</t>
  </si>
  <si>
    <t>LOGÍSTICO DE DISFRAZ</t>
  </si>
  <si>
    <t>LOGÍSTICO DE SEGURIDAD</t>
  </si>
  <si>
    <t>MOTORIZADO</t>
  </si>
  <si>
    <t>NUTRICIONISTA</t>
  </si>
  <si>
    <t>PRESENTADOR</t>
  </si>
  <si>
    <t>PRODUCTOR EJECUTIVO</t>
  </si>
  <si>
    <t>PRODUCTOR GENERAL</t>
  </si>
  <si>
    <t>TELEMERCADERISTA</t>
  </si>
  <si>
    <t>VOLANTEADOR</t>
  </si>
  <si>
    <t>Colocar menu desplegable  los tipos de eventos (Transmisión, Cubrimiento, Productos Especiales, Gira, Actividad Propia)</t>
  </si>
  <si>
    <t>Fila 17  H</t>
  </si>
  <si>
    <t>Camibiar la palabra producto por Ciudad</t>
  </si>
  <si>
    <t>IVA 19%</t>
  </si>
  <si>
    <t>CONCEPTO</t>
  </si>
  <si>
    <t>CANTIDAD</t>
  </si>
  <si>
    <t>Unir las DOS columnas de la dejar la palabra numero de dias</t>
  </si>
  <si>
    <t xml:space="preserve">DESCRIPCIÓN </t>
  </si>
  <si>
    <t>TIPO PERSONAL</t>
  </si>
  <si>
    <t>AREAS</t>
  </si>
  <si>
    <t>Lider</t>
  </si>
  <si>
    <t xml:space="preserve">Tipo de Transmision </t>
  </si>
  <si>
    <t>Productos Especiales</t>
  </si>
  <si>
    <t>Actividad Propia</t>
  </si>
  <si>
    <t>Alojamiento</t>
  </si>
  <si>
    <t>Gastos</t>
  </si>
  <si>
    <t>Documento</t>
  </si>
  <si>
    <t>Tipo de Cuenta</t>
  </si>
  <si>
    <t>CONTROL</t>
  </si>
  <si>
    <t>LOGISTICA</t>
  </si>
  <si>
    <t>PRIMEROS AUXILIOS</t>
  </si>
  <si>
    <t>ASEO</t>
  </si>
  <si>
    <t>SEGURIDAD</t>
  </si>
  <si>
    <t>ILUMINACION PERIMETRAL</t>
  </si>
  <si>
    <t>CABINAS SANITARIAS</t>
  </si>
  <si>
    <t>VALLA Ó MURO</t>
  </si>
  <si>
    <t>PERMISOS</t>
  </si>
  <si>
    <t>COMUNICACIONES</t>
  </si>
  <si>
    <t>Mobiliario</t>
  </si>
  <si>
    <t>Alimentos y Bebidas</t>
  </si>
  <si>
    <t>Hora</t>
  </si>
  <si>
    <t>Bancos</t>
  </si>
  <si>
    <t>RADIONICA</t>
  </si>
  <si>
    <t xml:space="preserve"> Jefe  y/o Lider de Gestión</t>
  </si>
  <si>
    <t>AIRE /RADIO</t>
  </si>
  <si>
    <t>ALIANZAS</t>
  </si>
  <si>
    <t>FORO</t>
  </si>
  <si>
    <t xml:space="preserve">SENCILLA </t>
  </si>
  <si>
    <t>GASTOS DE VIAJE</t>
  </si>
  <si>
    <t>CEDULA</t>
  </si>
  <si>
    <t>CUENTA CORRIENTE</t>
  </si>
  <si>
    <t>SONIDO</t>
  </si>
  <si>
    <t>CONTROL DE ACCESO</t>
  </si>
  <si>
    <t>BRAZALETES</t>
  </si>
  <si>
    <t>OPERADOR LOGISTICO</t>
  </si>
  <si>
    <t>AUX DE ENFERMERIA</t>
  </si>
  <si>
    <t>BRIGADA DE ASEO</t>
  </si>
  <si>
    <t>GUARDAS CON ARMAMENTO</t>
  </si>
  <si>
    <t>TORRE</t>
  </si>
  <si>
    <t>BAÑOS NIÑOS</t>
  </si>
  <si>
    <t xml:space="preserve">VALLAS DE SEPARACION </t>
  </si>
  <si>
    <t>SAYCO</t>
  </si>
  <si>
    <t>RADIO</t>
  </si>
  <si>
    <t>CARPAS</t>
  </si>
  <si>
    <t>DESAYUNO</t>
  </si>
  <si>
    <t>DAVIVIENDA</t>
  </si>
  <si>
    <t>RADIO NACIONAL</t>
  </si>
  <si>
    <t>Jefe  y/o Lider de Información</t>
  </si>
  <si>
    <t>TELEVISIÓN</t>
  </si>
  <si>
    <t xml:space="preserve">PRATICIPACION </t>
  </si>
  <si>
    <t>TALLER</t>
  </si>
  <si>
    <t>TIQUETES TERRESTRES</t>
  </si>
  <si>
    <t>DOBLE</t>
  </si>
  <si>
    <t xml:space="preserve">GASTOS DE PRODUCCION </t>
  </si>
  <si>
    <t>PASAPORTE</t>
  </si>
  <si>
    <t>CUENTA DE AHORROS</t>
  </si>
  <si>
    <t>LUCES</t>
  </si>
  <si>
    <t>ACREDITACIONES</t>
  </si>
  <si>
    <t>BRIGADISTA CONTRA INCEDIOS</t>
  </si>
  <si>
    <t>PUESTO DE SALUD</t>
  </si>
  <si>
    <t>MANEJO DE BASURAS</t>
  </si>
  <si>
    <t>GUARDAS SIN ARMAMENTOS</t>
  </si>
  <si>
    <t>GRUA</t>
  </si>
  <si>
    <t>BAÑOS HOMBRE</t>
  </si>
  <si>
    <t>MURO DE CONTENCION</t>
  </si>
  <si>
    <t>ACINPRO</t>
  </si>
  <si>
    <t>TELEFONO CELULAR</t>
  </si>
  <si>
    <t>MESAS</t>
  </si>
  <si>
    <t>DESAYUNO EMPACADO</t>
  </si>
  <si>
    <t>BANCO CAJA SOCIAL</t>
  </si>
  <si>
    <t>MOVIL</t>
  </si>
  <si>
    <t>COORDINACIÓN DE EMISION</t>
  </si>
  <si>
    <t xml:space="preserve"> Jefe  y/o Lider de Producción</t>
  </si>
  <si>
    <t>WEB</t>
  </si>
  <si>
    <t>CONVENIOS</t>
  </si>
  <si>
    <t>SESIONES</t>
  </si>
  <si>
    <t>ALOJAMIENTOS</t>
  </si>
  <si>
    <t>TRIPLE</t>
  </si>
  <si>
    <t>DNI</t>
  </si>
  <si>
    <t>NEQUI</t>
  </si>
  <si>
    <t>VIDEO</t>
  </si>
  <si>
    <t>LECTOR DE CEDULA</t>
  </si>
  <si>
    <t>OPERADOR DE ALTURAS</t>
  </si>
  <si>
    <t>MEDICO</t>
  </si>
  <si>
    <t>IMPLEMENTOS DE ASEO</t>
  </si>
  <si>
    <t>GUARDAS CON CANINO</t>
  </si>
  <si>
    <t>PLANTA ELECTRICA</t>
  </si>
  <si>
    <t>BAÑOS MUJER</t>
  </si>
  <si>
    <t>OTRO</t>
  </si>
  <si>
    <t>PULET</t>
  </si>
  <si>
    <t>SIM CARD</t>
  </si>
  <si>
    <t>SILLAS</t>
  </si>
  <si>
    <t>ALMUERZO</t>
  </si>
  <si>
    <t>BANCOLOMBIA</t>
  </si>
  <si>
    <t>SUBGERENCIA DE RADIO</t>
  </si>
  <si>
    <t xml:space="preserve"> Jefe  y/o Lider de Musical</t>
  </si>
  <si>
    <t>CONCIERTOS</t>
  </si>
  <si>
    <t>DAVIPLATA</t>
  </si>
  <si>
    <t>ESTRUCTURAS</t>
  </si>
  <si>
    <t>INVITACION</t>
  </si>
  <si>
    <t>POLICIA</t>
  </si>
  <si>
    <t>AMBULANCIA BASICA</t>
  </si>
  <si>
    <t>GUARDAS SIN CANINO</t>
  </si>
  <si>
    <t>BAÑOS MIXTO</t>
  </si>
  <si>
    <t>SUGA</t>
  </si>
  <si>
    <t>AVANTEL</t>
  </si>
  <si>
    <t>SOFA</t>
  </si>
  <si>
    <t>ALMUERZO EMPACADO</t>
  </si>
  <si>
    <t>COLPATRIA</t>
  </si>
  <si>
    <t>FONOTECAS</t>
  </si>
  <si>
    <t>Productor de Campo</t>
  </si>
  <si>
    <t>BACKLINE</t>
  </si>
  <si>
    <t>BOLETERIA</t>
  </si>
  <si>
    <t>EJERCITO</t>
  </si>
  <si>
    <t>AMBULANCIA MEDICALIZADA</t>
  </si>
  <si>
    <t>BANOS DISCAPACITADOS</t>
  </si>
  <si>
    <t>INTERNET</t>
  </si>
  <si>
    <t>PUFF</t>
  </si>
  <si>
    <t xml:space="preserve">CENA </t>
  </si>
  <si>
    <t>AV VILLAS</t>
  </si>
  <si>
    <t>Lider Digital</t>
  </si>
  <si>
    <t>DEFESNA CIVIL</t>
  </si>
  <si>
    <t>CRUZ ROJA</t>
  </si>
  <si>
    <t>MESA DE CENTRO</t>
  </si>
  <si>
    <t>CENA EMPACADA</t>
  </si>
  <si>
    <t>BANCO DE OCCIDENTE</t>
  </si>
  <si>
    <t>Subgerente de Radio</t>
  </si>
  <si>
    <t>DEFENSA CIVIL</t>
  </si>
  <si>
    <t>PERCHERO</t>
  </si>
  <si>
    <t>REFRIGERIO LIGERO AM</t>
  </si>
  <si>
    <t>BANCO POPULAR</t>
  </si>
  <si>
    <t>Coordiandor de emisión</t>
  </si>
  <si>
    <t>PLANTA DECORATIVA</t>
  </si>
  <si>
    <t>REFRIGERIO LIGERO PM</t>
  </si>
  <si>
    <t>ITAU</t>
  </si>
  <si>
    <t>Otro</t>
  </si>
  <si>
    <t>ESPEJO</t>
  </si>
  <si>
    <t>REFRIGERIO REFORZADO AM</t>
  </si>
  <si>
    <t>BANCA MIA</t>
  </si>
  <si>
    <t>TAPETE</t>
  </si>
  <si>
    <t>REFRIGERIO REFORZADO PM</t>
  </si>
  <si>
    <t>BANCO AGRARIO</t>
  </si>
  <si>
    <t xml:space="preserve">ALIMENTOS Y BEBIDAS </t>
  </si>
  <si>
    <t>AGUA EN BOTELLA</t>
  </si>
  <si>
    <t>BBVA COLOMBIA</t>
  </si>
  <si>
    <t>CATERING ARTISTAS</t>
  </si>
  <si>
    <t>BANCO DE BOGOTA</t>
  </si>
  <si>
    <t>ESTACION DE CAFÉ</t>
  </si>
  <si>
    <t>BANCO FALABELLA</t>
  </si>
  <si>
    <t>BUFFET</t>
  </si>
  <si>
    <t>GNB SUDAMERIS</t>
  </si>
  <si>
    <t>MOBILIARIO</t>
  </si>
  <si>
    <t>BANCO PICHINCHA</t>
  </si>
  <si>
    <t>EXTINTORES</t>
  </si>
  <si>
    <t>BANCO SANTANDER</t>
  </si>
  <si>
    <t>BANCOOMEVA</t>
  </si>
  <si>
    <t>CITIBANK</t>
  </si>
  <si>
    <t>LOGÍSTICO DE MONTAJE</t>
  </si>
  <si>
    <t>PERDIODISTA</t>
  </si>
  <si>
    <t>ILUSTRADOR</t>
  </si>
  <si>
    <t>GRAFICADOR</t>
  </si>
  <si>
    <t>GUIONISTA</t>
  </si>
  <si>
    <t>FOTOGRAFO</t>
  </si>
  <si>
    <t>REALIZADOR</t>
  </si>
  <si>
    <t>DD/MM/AAAA</t>
  </si>
  <si>
    <t xml:space="preserve">TRANSMISION </t>
  </si>
  <si>
    <t>CUBRIMIENTO</t>
  </si>
  <si>
    <t>PRODUCTOS ESPECIALES</t>
  </si>
  <si>
    <t>GIRAS</t>
  </si>
  <si>
    <t>ACTIVIDAD PROPIA</t>
  </si>
  <si>
    <t>ANDRES BELLO</t>
  </si>
  <si>
    <t>PRODUCCIÓN TECNICA</t>
  </si>
  <si>
    <t>Espacio para colocar el menu desplegable el area  que realiza la actividad o el evento (Radiónica, Radio Nacional, Emision de Radio, Fonotecas, Subgerencia de radio)</t>
  </si>
  <si>
    <t>PRODUCCIÓN LOGISTICA</t>
  </si>
  <si>
    <t>GASTOS</t>
  </si>
  <si>
    <t>INGRID PEÑA</t>
  </si>
  <si>
    <t>HEIDI RODRIGUEZ</t>
  </si>
  <si>
    <t>JHON CAMACHO</t>
  </si>
  <si>
    <t>DURACION</t>
  </si>
  <si>
    <t>FACTOR</t>
  </si>
  <si>
    <t>No.</t>
  </si>
  <si>
    <t>REF. ITEM</t>
  </si>
  <si>
    <t>Número consecutivo del elemento en la ficha</t>
  </si>
  <si>
    <t>CODIGO EVENTO</t>
  </si>
  <si>
    <t xml:space="preserve">Colocar el nombre del contenido, evento, experiencia, actividad y/o producto a desarrollar </t>
  </si>
  <si>
    <t>Ciudad o municipio donde se realizara el contenido, evento, experiencia, actividad y/o producto</t>
  </si>
  <si>
    <t>Colocar la fecha de inicio y/o de ejecución del contenido, evento, experiencia, actividad y/o producto</t>
  </si>
  <si>
    <t>Colocar el valor unitario del ítem sin IVA</t>
  </si>
  <si>
    <t>Campo</t>
  </si>
  <si>
    <t>Sección</t>
  </si>
  <si>
    <t>LISTADO DE ELEMENTOS</t>
  </si>
  <si>
    <t>RESUMEN DE VALORES</t>
  </si>
  <si>
    <t>INFORMACIÓN GENERAL</t>
  </si>
  <si>
    <t>Espacio para colocar el nombre del funcionario o contratista de RTVC  quien realiza y solicita el contenido, evento, experiencia, actividad y/o producto por parte de producción</t>
  </si>
  <si>
    <t>Colocar el código del " Ítem o Artículo" que corresponda según la tabla de precios oficial de la administración delegada u operador</t>
  </si>
  <si>
    <t>Colocar el valor total de la cotización para el concepto solicitado a partir de la suma de "TOTAL SIN IVA" e "IVA"</t>
  </si>
  <si>
    <t>Colocar un código consecutivo para el proyecto a realizar. Este campo debe ser diligenciado por área que hace el requerimiento y corresponde a un código de 5 dígitos impuesto de un prefijo de 2 letras y un consecutivo de 3 dígitos que arranca desde el 001 en adelante. Los prefijos son:
SR (Subgerencia de Radio)
SC (Señal Colombia)
RP (RTVCPlay)
ET (Grupos étnicos)
IN (Informativo)
GC (Gestión Comercial)
CM (Gestión de Comunicaciones)
Ejemplos: SR001, CM010, GC027</t>
  </si>
  <si>
    <t>Espacio para colocar el menú desplegable el (as) área (s) de RTVC que realizará el contenido, evento, experiencia, actividad y/o producto</t>
  </si>
  <si>
    <t>Colocar menú desplegable  los tipos de eventos (Transmisión, Cubrimiento, Productos Especiales, Gira, Actividad Propia)</t>
  </si>
  <si>
    <t>Colocar la naturaleza de la inversión o gasto en términos de PERSONAL, PRODUCCIÓN TÉCNICA, PRODUCCIÓN LOGÍSTICA, VIAJES, TRANSPORTE, GASTOS, OTROS…</t>
  </si>
  <si>
    <t>Colocar el concepto del gasto o inversión en función de la UNIDAD anterior. Por ejemplo para TRANSPORTE las opciones son: AUTOMÓVIL, CARGA, MÓVIL, VAN y VIAJES</t>
  </si>
  <si>
    <t>Colocar la descripción del elemento a ser cotizado, conforme con la necesidad del solicitante. Ejemplo: Kit de bioseguridad que contenga mascarilla y gel, ilustrador, Van de 12 pasajeros…</t>
  </si>
  <si>
    <t>Colocar la cantidad de unidades de tiempo y/o fracción requeridas para el servicio prestado tomando para esto la "Unidad de medida" del artículo correspondiente según la tabla de precios.
Ejemplo 1: Si el artículo en el precario esta ofertado en días, un valor de 5 corresponderá a 5 días y si un artículo esta ofertado en semanas, un valor de 5 corresponderá a 5 semanas.</t>
  </si>
  <si>
    <t>Colocar la cantidad de unidades físicas y/o fracción requeridas para el servicio prestado tomando para esto la "Unidad de medida" del artículo correspondiente. Esta variable corresponde a cantidades como: Personas, Vehículos, Kits, Ciudades, etc…</t>
  </si>
  <si>
    <t>Colocar el factor multiplicador de los artículos cotizados. Este factor normalmente debe estar en 1, no obstante considerando negociación entre las partes, este factor podrá incorporar descuentos (factor menor a 1) o recargos extra (factor mayor a 1)</t>
  </si>
  <si>
    <t>Colocar el valor de IVA que corresponda. Este valor es el resultado de multiplicar DURACIÓN, CANTIDAD, VR UNIT SIN IVA y FACTOR</t>
  </si>
  <si>
    <t>Colocar el valor del IVA a aplicar sobre el TOTAL SIN IVA. Se debe tener en cuenta que algunos artículos no están grabados con IVA</t>
  </si>
  <si>
    <t>Valor de la comisión IVA Incluido. El porcentaje de la comisión corresponde al que se haya definido en el contrato (Ejemplo 8%)</t>
  </si>
  <si>
    <t>Colocar el valor total de la cotización a partir de la suma de "SUB - TOTAL" y "COMISIÓN (IVA INCLUIDO)"</t>
  </si>
  <si>
    <t>Coordinador(a) de Proyectos: _________________________________________</t>
  </si>
  <si>
    <t>Productor(a) ejecutivo(a):   __________________________________________</t>
  </si>
  <si>
    <t>SUB TOTAL TERCEROS (SIN IVA)</t>
  </si>
  <si>
    <t>SUB TOTAL TERCEROS</t>
  </si>
  <si>
    <t>IVA TOTAL TERCEROS</t>
  </si>
  <si>
    <t>COMISION TERCEROS (IVA INCLUIDO)</t>
  </si>
  <si>
    <t>SUB TOTAL S. PROPIOS (SIN IVA)</t>
  </si>
  <si>
    <t>IVA TOTAL S. PROPIOS</t>
  </si>
  <si>
    <t>SUB TOTAL S. PROPIOS</t>
  </si>
  <si>
    <t>IVA S. PROPIOS</t>
  </si>
  <si>
    <t>Colocar la suma de los campos "SUB TOTAL S. PROPIOS (SIN IVA)" e "IVA TOTAL S. PROPIOS"</t>
  </si>
  <si>
    <t>Colocar la suma de los campos "SUB TOTAL TERCEROS (SIN IVA)" e "IVA TOTAL TERCEROS"</t>
  </si>
  <si>
    <t>CLASE</t>
  </si>
  <si>
    <t>Clase de servicio prestado por la administracion delegada: Propio (P) o Tercero (T)</t>
  </si>
  <si>
    <t>Colocar la suma de la columna "TOTAL SIN IVA" para los servicios propios (CLASE = P)</t>
  </si>
  <si>
    <t>Colocar la suma de la columna " IVA" para los servicios propios (CLASE = P)</t>
  </si>
  <si>
    <t>Colocar la suma de la columna "TOTAL SIN IVA" para los servicios de tereros (CLASE = T)</t>
  </si>
  <si>
    <t>Colocar la suma de la columna " IVA" para los servicios de terceros (CLASE = T)</t>
  </si>
  <si>
    <t>APROVISIONAMIENTO PARA LA PRESTACIÓN DE PRODUCTOS Y SERVICIOS CONVERGENTES</t>
  </si>
  <si>
    <r>
      <t>Nota 1: </t>
    </r>
    <r>
      <rPr>
        <sz val="11"/>
        <color rgb="FF000000"/>
        <rFont val="Arial Narrow"/>
        <family val="2"/>
      </rPr>
      <t>Se acepta la firma física, firma digital o a través de la aceptación mediante medios digitales (correo electrónico), estos últimos, como mecanismos idóneos conforme a lo establecido en los artículos 6 y 7 de la Ley 527 de 1999.</t>
    </r>
  </si>
  <si>
    <r>
      <t>Nota 2:</t>
    </r>
    <r>
      <rPr>
        <sz val="11"/>
        <color rgb="FF000000"/>
        <rFont val="Arial Narrow"/>
        <family val="2"/>
      </rPr>
      <t>  Si la aprobación de este formato se realiza a través de correo electrónico, se deben archivar los correos junto con el formato diligenciado como evidencia de la aprobación. Así mismo se aclara que esta información no se debe imprimir, esta debe conservarse digitalmente en formato PDF</t>
    </r>
    <r>
      <rPr>
        <b/>
        <sz val="11"/>
        <color rgb="FFFFFFFF"/>
        <rFont val="Arial Narrow"/>
        <family val="2"/>
      </rPr>
      <t>Y </t>
    </r>
  </si>
  <si>
    <t xml:space="preserve">
FORMATO DE COTIZACIÓN Y PRESUPUESTO PARA LA ADMINISTRACIÓN DELEGADA Y/O APOYO A LA PRE - PRODUCCIÓN Y POST LOGÍSTICO Y TÉCNICO</t>
  </si>
  <si>
    <r>
      <rPr>
        <b/>
        <sz val="10"/>
        <rFont val="Arial"/>
        <family val="2"/>
      </rPr>
      <t>Versión:</t>
    </r>
    <r>
      <rPr>
        <sz val="10"/>
        <rFont val="Arial"/>
        <family val="2"/>
      </rPr>
      <t xml:space="preserve">  4</t>
    </r>
  </si>
  <si>
    <r>
      <rPr>
        <b/>
        <sz val="10"/>
        <rFont val="Arial"/>
        <family val="2"/>
      </rPr>
      <t>Fecha:</t>
    </r>
    <r>
      <rPr>
        <sz val="10"/>
        <rFont val="Arial"/>
        <family val="2"/>
      </rPr>
      <t xml:space="preserve"> 08/08/2023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</si>
</sst>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_ &quot;$&quot;\ * #,##0_ ;_ &quot;$&quot;\ * \-#,##0_ ;_ &quot;$&quot;\ * &quot;-&quot;_ ;_ @_ "/>
    <numFmt numFmtId="165" formatCode="_ * #,##0.00_ ;_ * \-#,##0.00_ ;_ * &quot;-&quot;??_ ;_ @_ "/>
    <numFmt numFmtId="166" formatCode="_ &quot;€&quot;\ * #,##0.00_ ;_ &quot;€&quot;\ * \-#,##0.00_ ;_ &quot;€&quot;\ * &quot;-&quot;??_ ;_ @_ "/>
    <numFmt numFmtId="167" formatCode="_ [$$-240A]\ * #,##0_ ;_ [$$-240A]\ * \-#,##0_ ;_ [$$-240A]\ * &quot;-&quot;??_ ;_ @_ "/>
    <numFmt numFmtId="168" formatCode="_([$$-240A]\ * #,##0_);_([$$-240A]\ * \(#,##0\);_([$$-240A]\ * &quot;-&quot;_);_(@_)"/>
    <numFmt numFmtId="169" formatCode="_(* #,##0_);_(* \(#,##0\);_(* &quot;-&quot;??_);_(@_)"/>
  </numFmts>
  <fonts count="30">
    <font>
      <sz val="10"/>
      <name val="Arial"/>
    </font>
    <font>
      <sz val="10"/>
      <name val="Arial"/>
      <family val="2"/>
    </font>
    <font>
      <sz val="8"/>
      <name val="Arial"/>
      <family val="2"/>
    </font>
    <font>
      <sz val="10"/>
      <name val="Verdana"/>
      <family val="2"/>
    </font>
    <font>
      <b/>
      <sz val="10"/>
      <name val="Verdana"/>
      <family val="2"/>
    </font>
    <font>
      <b/>
      <sz val="12"/>
      <name val="Arial"/>
      <family val="2"/>
    </font>
    <font>
      <sz val="12"/>
      <name val="Arial"/>
      <family val="2"/>
    </font>
    <font>
      <b/>
      <sz val="9"/>
      <name val="Arial Unicode MS"/>
      <family val="2"/>
    </font>
    <font>
      <sz val="14"/>
      <name val="Arial Unicode MS"/>
      <family val="2"/>
    </font>
    <font>
      <b/>
      <sz val="10"/>
      <name val="Arial Unicode MS"/>
      <family val="2"/>
    </font>
    <font>
      <b/>
      <sz val="10"/>
      <name val="Arial"/>
      <family val="2"/>
    </font>
    <font>
      <sz val="11"/>
      <color rgb="FFFF0000"/>
      <name val="Calibri"/>
      <family val="2"/>
      <scheme val="minor"/>
    </font>
    <font>
      <b/>
      <sz val="14"/>
      <name val="Calibri"/>
      <family val="2"/>
      <scheme val="minor"/>
    </font>
    <font>
      <b/>
      <sz val="12"/>
      <color theme="1"/>
      <name val="Calibri"/>
      <family val="2"/>
      <scheme val="minor"/>
    </font>
    <font>
      <sz val="12"/>
      <color theme="1"/>
      <name val="Calibri"/>
      <family val="2"/>
      <scheme val="minor"/>
    </font>
    <font>
      <sz val="10"/>
      <name val="Calibri"/>
      <family val="2"/>
      <scheme val="minor"/>
    </font>
    <font>
      <b/>
      <sz val="11"/>
      <color rgb="FFFF0000"/>
      <name val="Calibri"/>
      <family val="2"/>
      <scheme val="minor"/>
    </font>
    <font>
      <b/>
      <sz val="10"/>
      <name val="Calibri"/>
      <family val="2"/>
      <scheme val="minor"/>
    </font>
    <font>
      <sz val="11"/>
      <name val="Calibri"/>
      <family val="2"/>
      <scheme val="minor"/>
    </font>
    <font>
      <b/>
      <sz val="11"/>
      <name val="Calibri"/>
      <family val="2"/>
      <scheme val="minor"/>
    </font>
    <font>
      <sz val="10"/>
      <name val="Arial"/>
      <family val="2"/>
    </font>
    <font>
      <b/>
      <sz val="12"/>
      <name val="Calibri"/>
      <family val="2"/>
      <scheme val="minor"/>
    </font>
    <font>
      <b/>
      <sz val="12"/>
      <color theme="0" tint="-0.249977111117893"/>
      <name val="Arial"/>
      <family val="2"/>
    </font>
    <font>
      <sz val="12"/>
      <color theme="0" tint="-0.249977111117893"/>
      <name val="Arial"/>
      <family val="2"/>
    </font>
    <font>
      <b/>
      <sz val="11"/>
      <color rgb="FF000000"/>
      <name val="Arial Narrow"/>
      <family val="2"/>
    </font>
    <font>
      <sz val="11"/>
      <color rgb="FF000000"/>
      <name val="Arial Narrow"/>
      <family val="2"/>
    </font>
    <font>
      <b/>
      <sz val="11"/>
      <color rgb="FFFFFFFF"/>
      <name val="Arial Narrow"/>
      <family val="2"/>
    </font>
    <font>
      <b/>
      <sz val="9"/>
      <name val="Calibri"/>
      <family val="2"/>
      <scheme val="minor"/>
    </font>
    <font>
      <b/>
      <sz val="8"/>
      <name val="Calibri"/>
      <family val="2"/>
      <scheme val="minor"/>
    </font>
    <font>
      <b/>
      <sz val="8"/>
      <name val="Arial Unicode MS"/>
      <family val="2"/>
    </font>
  </fonts>
  <fills count="16">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auto="1"/>
      </left>
      <right style="thin">
        <color auto="1"/>
      </right>
      <top style="thin">
        <color auto="1"/>
      </top>
      <bottom style="thin">
        <color auto="1"/>
      </bottom>
      <diagonal/>
    </border>
    <border>
      <left style="medium">
        <color indexed="64"/>
      </left>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s>
  <cellStyleXfs count="4">
    <xf numFmtId="0" fontId="0" fillId="0" borderId="0"/>
    <xf numFmtId="166" fontId="1" fillId="0" borderId="0" applyFont="0" applyFill="0" applyBorder="0" applyAlignment="0" applyProtection="0"/>
    <xf numFmtId="165" fontId="1" fillId="0" borderId="0" applyFont="0" applyFill="0" applyBorder="0" applyAlignment="0" applyProtection="0"/>
    <xf numFmtId="41" fontId="20" fillId="0" borderId="0" applyFont="0" applyFill="0" applyBorder="0" applyAlignment="0" applyProtection="0"/>
  </cellStyleXfs>
  <cellXfs count="154">
    <xf numFmtId="0" fontId="0" fillId="0" borderId="0" xfId="0"/>
    <xf numFmtId="0" fontId="3" fillId="0" borderId="0" xfId="0" applyFont="1"/>
    <xf numFmtId="164" fontId="3" fillId="0" borderId="0" xfId="0" applyNumberFormat="1" applyFont="1"/>
    <xf numFmtId="3"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9" fontId="1" fillId="0" borderId="0" xfId="0" applyNumberFormat="1" applyFont="1" applyAlignment="1">
      <alignment horizontal="center"/>
    </xf>
    <xf numFmtId="0" fontId="1" fillId="0" borderId="0" xfId="0" applyFont="1"/>
    <xf numFmtId="0" fontId="6" fillId="0" borderId="2" xfId="0" applyFont="1" applyBorder="1" applyAlignment="1">
      <alignment horizontal="center" vertical="center" wrapText="1"/>
    </xf>
    <xf numFmtId="164" fontId="6" fillId="0" borderId="2" xfId="0" applyNumberFormat="1" applyFont="1" applyBorder="1" applyAlignment="1">
      <alignment vertical="center"/>
    </xf>
    <xf numFmtId="0" fontId="7" fillId="2" borderId="0" xfId="0" applyFont="1" applyFill="1" applyAlignment="1">
      <alignment horizontal="center" vertical="center" wrapText="1"/>
    </xf>
    <xf numFmtId="0" fontId="9" fillId="2" borderId="0" xfId="0" applyFont="1" applyFill="1" applyAlignment="1">
      <alignment vertical="center" wrapText="1"/>
    </xf>
    <xf numFmtId="0" fontId="8" fillId="2" borderId="0" xfId="0" applyFont="1" applyFill="1" applyAlignment="1">
      <alignment vertical="center" wrapText="1"/>
    </xf>
    <xf numFmtId="0" fontId="13" fillId="5" borderId="12" xfId="0" applyFont="1" applyFill="1" applyBorder="1" applyAlignment="1">
      <alignment horizontal="center"/>
    </xf>
    <xf numFmtId="0" fontId="13" fillId="5" borderId="13" xfId="0" applyFont="1" applyFill="1" applyBorder="1" applyAlignment="1">
      <alignment horizontal="center"/>
    </xf>
    <xf numFmtId="0" fontId="13" fillId="5" borderId="14" xfId="0" applyFont="1" applyFill="1" applyBorder="1" applyAlignment="1">
      <alignment horizontal="center" vertical="center"/>
    </xf>
    <xf numFmtId="0" fontId="14" fillId="2" borderId="1" xfId="0" applyFont="1" applyFill="1" applyBorder="1" applyAlignment="1">
      <alignment horizontal="left" vertical="center" wrapText="1"/>
    </xf>
    <xf numFmtId="0" fontId="13" fillId="5" borderId="1" xfId="0" applyFont="1" applyFill="1" applyBorder="1" applyAlignment="1">
      <alignment horizontal="center" vertical="center"/>
    </xf>
    <xf numFmtId="0" fontId="15" fillId="0" borderId="0" xfId="0" applyFont="1"/>
    <xf numFmtId="0" fontId="11" fillId="0" borderId="4" xfId="0" applyFont="1" applyBorder="1" applyAlignment="1">
      <alignment horizontal="justify" vertical="center" wrapText="1"/>
    </xf>
    <xf numFmtId="1" fontId="15" fillId="0" borderId="0" xfId="0" applyNumberFormat="1" applyFont="1" applyProtection="1">
      <protection hidden="1"/>
    </xf>
    <xf numFmtId="1" fontId="17" fillId="0" borderId="0" xfId="0" applyNumberFormat="1" applyFont="1" applyAlignment="1" applyProtection="1">
      <alignment horizontal="center" vertical="center" wrapText="1"/>
      <protection hidden="1"/>
    </xf>
    <xf numFmtId="0" fontId="15" fillId="6" borderId="0" xfId="0" applyFont="1" applyFill="1"/>
    <xf numFmtId="0" fontId="15" fillId="7" borderId="0" xfId="0" applyFont="1" applyFill="1"/>
    <xf numFmtId="1" fontId="15" fillId="8" borderId="0" xfId="0" applyNumberFormat="1" applyFont="1" applyFill="1" applyProtection="1">
      <protection hidden="1"/>
    </xf>
    <xf numFmtId="0" fontId="15" fillId="8" borderId="0" xfId="0" applyFont="1" applyFill="1"/>
    <xf numFmtId="0" fontId="15" fillId="9" borderId="0" xfId="0" applyFont="1" applyFill="1"/>
    <xf numFmtId="0" fontId="15" fillId="6" borderId="0" xfId="0" applyFont="1" applyFill="1" applyAlignment="1">
      <alignment horizontal="left"/>
    </xf>
    <xf numFmtId="0" fontId="15" fillId="8" borderId="0" xfId="0" applyFont="1" applyFill="1" applyAlignment="1">
      <alignment horizontal="left"/>
    </xf>
    <xf numFmtId="0" fontId="18" fillId="0" borderId="0" xfId="0" applyFont="1"/>
    <xf numFmtId="169" fontId="15" fillId="0" borderId="0" xfId="2" applyNumberFormat="1" applyFont="1" applyAlignment="1">
      <alignment horizontal="left"/>
    </xf>
    <xf numFmtId="0" fontId="18" fillId="8" borderId="0" xfId="0" applyFont="1" applyFill="1"/>
    <xf numFmtId="169" fontId="15" fillId="8" borderId="0" xfId="2" applyNumberFormat="1" applyFont="1" applyFill="1" applyAlignment="1">
      <alignment horizontal="left"/>
    </xf>
    <xf numFmtId="0" fontId="6" fillId="0" borderId="0" xfId="0" applyFont="1" applyAlignment="1">
      <alignment horizontal="center" vertical="center" wrapText="1"/>
    </xf>
    <xf numFmtId="0" fontId="6" fillId="2" borderId="0" xfId="0" applyFont="1" applyFill="1" applyAlignment="1">
      <alignment horizontal="center" vertical="center" wrapText="1"/>
    </xf>
    <xf numFmtId="164" fontId="6" fillId="10" borderId="2" xfId="2" applyNumberFormat="1" applyFont="1" applyFill="1" applyBorder="1" applyAlignment="1">
      <alignment vertical="center" wrapText="1"/>
    </xf>
    <xf numFmtId="164" fontId="5" fillId="10" borderId="1" xfId="0" applyNumberFormat="1" applyFont="1" applyFill="1" applyBorder="1" applyAlignment="1">
      <alignment horizontal="center" vertical="center" wrapText="1"/>
    </xf>
    <xf numFmtId="0" fontId="17" fillId="0" borderId="0" xfId="0" applyFont="1" applyAlignment="1">
      <alignment horizontal="center" vertical="center"/>
    </xf>
    <xf numFmtId="0" fontId="19" fillId="0" borderId="0" xfId="0" applyFont="1" applyAlignment="1">
      <alignment horizontal="center" vertical="center"/>
    </xf>
    <xf numFmtId="20" fontId="18" fillId="0" borderId="0" xfId="0" applyNumberFormat="1" applyFont="1"/>
    <xf numFmtId="169" fontId="15" fillId="0" borderId="0" xfId="2" applyNumberFormat="1" applyFont="1" applyFill="1" applyAlignment="1">
      <alignment horizontal="left"/>
    </xf>
    <xf numFmtId="0" fontId="15" fillId="11" borderId="0" xfId="0" applyFont="1" applyFill="1"/>
    <xf numFmtId="0" fontId="15" fillId="12" borderId="0" xfId="0" applyFont="1" applyFill="1"/>
    <xf numFmtId="0" fontId="18" fillId="12" borderId="0" xfId="0" applyFont="1" applyFill="1"/>
    <xf numFmtId="0" fontId="15" fillId="2" borderId="0" xfId="0" applyFont="1" applyFill="1"/>
    <xf numFmtId="0" fontId="18" fillId="7" borderId="0" xfId="0" applyFont="1" applyFill="1"/>
    <xf numFmtId="0" fontId="18" fillId="13" borderId="0" xfId="0" applyFont="1" applyFill="1"/>
    <xf numFmtId="0" fontId="6" fillId="0" borderId="1" xfId="0" applyFont="1" applyBorder="1" applyAlignment="1">
      <alignment horizontal="center" vertical="center" wrapText="1"/>
    </xf>
    <xf numFmtId="0" fontId="6" fillId="0" borderId="2" xfId="3" applyNumberFormat="1" applyFont="1" applyFill="1" applyBorder="1" applyAlignment="1">
      <alignment horizontal="center" vertical="center"/>
    </xf>
    <xf numFmtId="0" fontId="6" fillId="0" borderId="2" xfId="0" applyFont="1" applyBorder="1" applyAlignment="1">
      <alignment horizontal="center" vertical="center"/>
    </xf>
    <xf numFmtId="0" fontId="1" fillId="2" borderId="0" xfId="0" applyFont="1" applyFill="1"/>
    <xf numFmtId="0" fontId="21" fillId="2" borderId="19" xfId="0" applyFont="1" applyFill="1" applyBorder="1" applyAlignment="1">
      <alignment horizontal="center"/>
    </xf>
    <xf numFmtId="0" fontId="21" fillId="2" borderId="14" xfId="0" applyFont="1" applyFill="1" applyBorder="1" applyAlignment="1">
      <alignment horizontal="center" vertical="center"/>
    </xf>
    <xf numFmtId="0" fontId="18" fillId="2" borderId="21" xfId="0" applyFont="1" applyFill="1" applyBorder="1" applyAlignment="1">
      <alignment horizontal="justify" vertical="center" wrapText="1"/>
    </xf>
    <xf numFmtId="0" fontId="21" fillId="2" borderId="18" xfId="0" applyFont="1" applyFill="1" applyBorder="1" applyAlignment="1">
      <alignment horizontal="center" vertical="center"/>
    </xf>
    <xf numFmtId="0" fontId="18" fillId="2" borderId="19" xfId="0" applyFont="1" applyFill="1" applyBorder="1" applyAlignment="1">
      <alignment horizontal="justify" vertical="center" wrapText="1"/>
    </xf>
    <xf numFmtId="0" fontId="3" fillId="2" borderId="0" xfId="0" applyFont="1" applyFill="1"/>
    <xf numFmtId="3" fontId="3" fillId="2" borderId="0" xfId="0" applyNumberFormat="1"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center"/>
    </xf>
    <xf numFmtId="164" fontId="3" fillId="2" borderId="0" xfId="0" applyNumberFormat="1" applyFont="1" applyFill="1"/>
    <xf numFmtId="0" fontId="4" fillId="2" borderId="0" xfId="0" applyFont="1" applyFill="1"/>
    <xf numFmtId="0" fontId="4" fillId="2" borderId="0" xfId="0" applyFont="1" applyFill="1" applyAlignment="1">
      <alignment horizontal="center"/>
    </xf>
    <xf numFmtId="0" fontId="3" fillId="0" borderId="0" xfId="0" applyFont="1" applyAlignment="1">
      <alignment horizontal="center" vertical="center" wrapText="1"/>
    </xf>
    <xf numFmtId="0" fontId="4" fillId="3" borderId="1" xfId="0"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9" fontId="3" fillId="2" borderId="0" xfId="0" applyNumberFormat="1" applyFont="1" applyFill="1" applyAlignment="1">
      <alignment horizontal="center"/>
    </xf>
    <xf numFmtId="164" fontId="3" fillId="2" borderId="0" xfId="0" applyNumberFormat="1" applyFont="1" applyFill="1" applyAlignment="1">
      <alignment horizontal="center"/>
    </xf>
    <xf numFmtId="164" fontId="4" fillId="2" borderId="0" xfId="0" applyNumberFormat="1" applyFont="1" applyFill="1" applyAlignment="1">
      <alignment horizontal="center"/>
    </xf>
    <xf numFmtId="167" fontId="4" fillId="2" borderId="0" xfId="0" applyNumberFormat="1" applyFont="1" applyFill="1"/>
    <xf numFmtId="0" fontId="4" fillId="0" borderId="0" xfId="0" applyFont="1"/>
    <xf numFmtId="9" fontId="3" fillId="0" borderId="0" xfId="0" applyNumberFormat="1" applyFont="1" applyAlignment="1">
      <alignment horizontal="center"/>
    </xf>
    <xf numFmtId="0" fontId="3" fillId="0" borderId="0" xfId="0" applyFont="1" applyAlignment="1">
      <alignment wrapText="1"/>
    </xf>
    <xf numFmtId="3" fontId="4"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21" fillId="2" borderId="25" xfId="0" applyFont="1" applyFill="1" applyBorder="1" applyAlignment="1">
      <alignment horizontal="center" vertical="center"/>
    </xf>
    <xf numFmtId="0" fontId="18" fillId="2" borderId="26" xfId="0" applyFont="1" applyFill="1" applyBorder="1" applyAlignment="1">
      <alignment horizontal="justify" vertical="center" wrapText="1"/>
    </xf>
    <xf numFmtId="0" fontId="10" fillId="2" borderId="18" xfId="0" applyFont="1" applyFill="1" applyBorder="1"/>
    <xf numFmtId="167" fontId="4" fillId="2" borderId="0" xfId="0" applyNumberFormat="1" applyFont="1" applyFill="1" applyAlignment="1">
      <alignment horizontal="center"/>
    </xf>
    <xf numFmtId="164" fontId="3" fillId="0" borderId="0" xfId="0" applyNumberFormat="1" applyFont="1" applyAlignment="1">
      <alignment horizontal="center"/>
    </xf>
    <xf numFmtId="0" fontId="4" fillId="0" borderId="0" xfId="0" applyFont="1" applyAlignment="1">
      <alignment horizontal="center" vertical="center" wrapText="1"/>
    </xf>
    <xf numFmtId="0" fontId="4" fillId="15" borderId="0" xfId="0" applyFont="1" applyFill="1" applyAlignment="1">
      <alignment horizontal="center"/>
    </xf>
    <xf numFmtId="0" fontId="24" fillId="15" borderId="0" xfId="0" applyFont="1" applyFill="1"/>
    <xf numFmtId="0" fontId="4" fillId="15" borderId="0" xfId="0" applyFont="1" applyFill="1"/>
    <xf numFmtId="167" fontId="4" fillId="15" borderId="0" xfId="0" applyNumberFormat="1" applyFont="1" applyFill="1"/>
    <xf numFmtId="167" fontId="4" fillId="15" borderId="0" xfId="0" applyNumberFormat="1" applyFont="1" applyFill="1" applyAlignment="1">
      <alignment horizontal="center"/>
    </xf>
    <xf numFmtId="9" fontId="3" fillId="15" borderId="0" xfId="0" applyNumberFormat="1" applyFont="1" applyFill="1" applyAlignment="1">
      <alignment horizontal="center"/>
    </xf>
    <xf numFmtId="0" fontId="3" fillId="15" borderId="0" xfId="0" applyFont="1" applyFill="1" applyAlignment="1">
      <alignment horizontal="center"/>
    </xf>
    <xf numFmtId="164" fontId="3" fillId="15" borderId="0" xfId="0" applyNumberFormat="1" applyFont="1" applyFill="1"/>
    <xf numFmtId="0" fontId="3" fillId="15" borderId="0" xfId="0" applyFont="1" applyFill="1"/>
    <xf numFmtId="3" fontId="4" fillId="15" borderId="0" xfId="0" applyNumberFormat="1" applyFont="1" applyFill="1" applyAlignment="1">
      <alignment horizontal="center" vertical="center"/>
    </xf>
    <xf numFmtId="0" fontId="4" fillId="15" borderId="0" xfId="0" applyFont="1" applyFill="1" applyAlignment="1">
      <alignment horizontal="center" vertical="center"/>
    </xf>
    <xf numFmtId="0" fontId="27" fillId="2" borderId="22" xfId="0" applyFont="1" applyFill="1" applyBorder="1" applyAlignment="1">
      <alignment horizontal="center" wrapText="1"/>
    </xf>
    <xf numFmtId="0" fontId="2" fillId="2" borderId="0" xfId="0" applyFont="1" applyFill="1" applyAlignment="1">
      <alignment horizontal="center" wrapText="1"/>
    </xf>
    <xf numFmtId="0" fontId="2" fillId="2" borderId="0" xfId="0" applyFont="1" applyFill="1"/>
    <xf numFmtId="0" fontId="28" fillId="2" borderId="22" xfId="0" applyFont="1" applyFill="1" applyBorder="1" applyAlignment="1">
      <alignment horizontal="center"/>
    </xf>
    <xf numFmtId="0" fontId="28" fillId="2" borderId="24"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29" fillId="0" borderId="1" xfId="0" applyFont="1" applyBorder="1" applyAlignment="1">
      <alignment vertical="center" wrapText="1"/>
    </xf>
    <xf numFmtId="0" fontId="29" fillId="0" borderId="22" xfId="0" applyFont="1" applyBorder="1" applyAlignment="1">
      <alignment vertical="center" wrapText="1"/>
    </xf>
    <xf numFmtId="168" fontId="4" fillId="14" borderId="4" xfId="0" applyNumberFormat="1" applyFont="1" applyFill="1" applyBorder="1" applyAlignment="1">
      <alignment horizontal="center"/>
    </xf>
    <xf numFmtId="168" fontId="4" fillId="14" borderId="5" xfId="0" applyNumberFormat="1" applyFont="1" applyFill="1" applyBorder="1" applyAlignment="1">
      <alignment horizontal="center"/>
    </xf>
    <xf numFmtId="168" fontId="4" fillId="14" borderId="3" xfId="0" applyNumberFormat="1" applyFont="1" applyFill="1" applyBorder="1" applyAlignment="1">
      <alignment horizontal="center"/>
    </xf>
    <xf numFmtId="0" fontId="7" fillId="0" borderId="4" xfId="0" applyFont="1" applyBorder="1" applyAlignment="1">
      <alignment horizontal="right" vertical="center" wrapText="1"/>
    </xf>
    <xf numFmtId="0" fontId="7" fillId="0" borderId="5" xfId="0" applyFont="1" applyBorder="1" applyAlignment="1">
      <alignment horizontal="right" vertical="center" wrapText="1"/>
    </xf>
    <xf numFmtId="0" fontId="7" fillId="0" borderId="3" xfId="0" applyFont="1" applyBorder="1" applyAlignment="1">
      <alignment horizontal="right" vertical="center" wrapText="1"/>
    </xf>
    <xf numFmtId="0" fontId="7" fillId="14" borderId="4" xfId="0" applyFont="1" applyFill="1" applyBorder="1" applyAlignment="1">
      <alignment horizontal="right" vertical="center" wrapText="1"/>
    </xf>
    <xf numFmtId="0" fontId="7" fillId="14" borderId="5" xfId="0" applyFont="1" applyFill="1" applyBorder="1" applyAlignment="1">
      <alignment horizontal="right" vertical="center" wrapText="1"/>
    </xf>
    <xf numFmtId="0" fontId="7" fillId="14" borderId="3" xfId="0" applyFont="1" applyFill="1" applyBorder="1" applyAlignment="1">
      <alignment horizontal="right" vertical="center" wrapText="1"/>
    </xf>
    <xf numFmtId="168" fontId="3" fillId="0" borderId="4" xfId="0" applyNumberFormat="1" applyFont="1" applyBorder="1" applyAlignment="1">
      <alignment horizontal="center"/>
    </xf>
    <xf numFmtId="168" fontId="3" fillId="0" borderId="5" xfId="0" applyNumberFormat="1" applyFont="1" applyBorder="1" applyAlignment="1">
      <alignment horizontal="center"/>
    </xf>
    <xf numFmtId="168" fontId="3" fillId="0" borderId="3" xfId="0" applyNumberFormat="1" applyFont="1" applyBorder="1" applyAlignment="1">
      <alignment horizontal="center"/>
    </xf>
    <xf numFmtId="0" fontId="6" fillId="0" borderId="1" xfId="0" applyFont="1" applyBorder="1" applyAlignment="1">
      <alignment horizontal="center"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left" vertical="center" wrapText="1"/>
    </xf>
    <xf numFmtId="0" fontId="4" fillId="0" borderId="0" xfId="0" applyFont="1" applyAlignment="1">
      <alignment horizontal="left" wrapText="1"/>
    </xf>
    <xf numFmtId="0" fontId="4" fillId="3" borderId="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9" fillId="2" borderId="0" xfId="0" applyFont="1" applyFill="1" applyAlignment="1">
      <alignment horizontal="center" vertical="center" wrapText="1"/>
    </xf>
    <xf numFmtId="0" fontId="4" fillId="2" borderId="0" xfId="0" applyFont="1" applyFill="1" applyAlignment="1">
      <alignment horizontal="center"/>
    </xf>
    <xf numFmtId="0" fontId="3" fillId="0" borderId="1" xfId="0" applyFont="1" applyBorder="1" applyAlignment="1">
      <alignment horizontal="center"/>
    </xf>
    <xf numFmtId="0" fontId="4" fillId="0" borderId="1" xfId="0" applyFont="1" applyBorder="1" applyAlignment="1">
      <alignment horizontal="center" vertical="center"/>
    </xf>
    <xf numFmtId="9" fontId="1" fillId="0" borderId="4" xfId="0" applyNumberFormat="1" applyFont="1" applyBorder="1" applyAlignment="1">
      <alignment horizontal="left" vertical="center"/>
    </xf>
    <xf numFmtId="9" fontId="1" fillId="0" borderId="3" xfId="0" applyNumberFormat="1" applyFont="1" applyBorder="1" applyAlignment="1">
      <alignment horizontal="left" vertical="center"/>
    </xf>
    <xf numFmtId="9" fontId="1" fillId="0" borderId="7" xfId="0" applyNumberFormat="1" applyFont="1" applyBorder="1" applyAlignment="1">
      <alignment horizontal="left" vertical="center"/>
    </xf>
    <xf numFmtId="9" fontId="1" fillId="0" borderId="8" xfId="0" applyNumberFormat="1" applyFont="1" applyBorder="1" applyAlignment="1">
      <alignment horizontal="left" vertical="center"/>
    </xf>
    <xf numFmtId="9" fontId="1" fillId="0" borderId="9" xfId="0" applyNumberFormat="1" applyFont="1" applyBorder="1" applyAlignment="1">
      <alignment horizontal="left" vertical="center"/>
    </xf>
    <xf numFmtId="9" fontId="1" fillId="0" borderId="10" xfId="0" applyNumberFormat="1" applyFont="1" applyBorder="1" applyAlignment="1">
      <alignment horizontal="left" vertical="center"/>
    </xf>
    <xf numFmtId="0" fontId="4" fillId="0" borderId="7" xfId="0" applyFont="1" applyBorder="1" applyAlignment="1">
      <alignment horizontal="center" vertical="center" wrapText="1"/>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12" fillId="2" borderId="16"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17" xfId="0" applyFont="1" applyFill="1" applyBorder="1" applyAlignment="1">
      <alignment horizontal="center" vertical="center"/>
    </xf>
    <xf numFmtId="0" fontId="28" fillId="2" borderId="23" xfId="0" applyFont="1" applyFill="1" applyBorder="1" applyAlignment="1">
      <alignment horizontal="center" vertical="center" textRotation="90" wrapText="1"/>
    </xf>
    <xf numFmtId="0" fontId="28" fillId="2" borderId="24" xfId="0" applyFont="1" applyFill="1" applyBorder="1" applyAlignment="1">
      <alignment horizontal="center" vertical="center" textRotation="90" wrapText="1"/>
    </xf>
    <xf numFmtId="0" fontId="28" fillId="2" borderId="2" xfId="0" applyFont="1" applyFill="1" applyBorder="1" applyAlignment="1">
      <alignment horizontal="center" vertical="center" textRotation="90" wrapText="1"/>
    </xf>
    <xf numFmtId="0" fontId="28" fillId="2" borderId="1" xfId="0" applyFont="1" applyFill="1" applyBorder="1" applyAlignment="1">
      <alignment horizontal="center" vertical="center" textRotation="90" wrapText="1"/>
    </xf>
    <xf numFmtId="0" fontId="28" fillId="2" borderId="22" xfId="0" applyFont="1" applyFill="1" applyBorder="1" applyAlignment="1">
      <alignment horizontal="center" vertical="center" textRotation="90" wrapText="1"/>
    </xf>
    <xf numFmtId="0" fontId="12" fillId="5" borderId="15" xfId="0" applyFont="1" applyFill="1" applyBorder="1" applyAlignment="1">
      <alignment horizontal="center" vertical="center"/>
    </xf>
    <xf numFmtId="0" fontId="12" fillId="5" borderId="0" xfId="0" applyFont="1" applyFill="1" applyAlignment="1">
      <alignment horizontal="center" vertical="center"/>
    </xf>
  </cellXfs>
  <cellStyles count="4">
    <cellStyle name="Euro" xfId="1" xr:uid="{00000000-0005-0000-0000-000000000000}"/>
    <cellStyle name="Millares" xfId="2" builtinId="3"/>
    <cellStyle name="Millares [0]" xfId="3" builtinId="6"/>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911679</xdr:colOff>
      <xdr:row>0</xdr:row>
      <xdr:rowOff>144235</xdr:rowOff>
    </xdr:from>
    <xdr:to>
      <xdr:col>2</xdr:col>
      <xdr:colOff>612322</xdr:colOff>
      <xdr:row>3</xdr:row>
      <xdr:rowOff>69577</xdr:rowOff>
    </xdr:to>
    <xdr:pic>
      <xdr:nvPicPr>
        <xdr:cNvPr id="3" name="2 Imagen" descr="U:\Oficina de Planeación\Nuevos logos jj\RTVC.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286" y="144235"/>
          <a:ext cx="1088572" cy="401592"/>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0"/>
  <sheetViews>
    <sheetView tabSelected="1" defaultGridColor="0" view="pageBreakPreview" colorId="57" zoomScale="70" zoomScaleNormal="70" zoomScaleSheetLayoutView="70" zoomScalePageLayoutView="70" workbookViewId="0">
      <selection activeCell="J18" sqref="J18"/>
    </sheetView>
  </sheetViews>
  <sheetFormatPr baseColWidth="10" defaultColWidth="10.85546875" defaultRowHeight="12.75"/>
  <cols>
    <col min="1" max="1" width="5.85546875" style="1" customWidth="1"/>
    <col min="2" max="2" width="20.7109375" style="1" customWidth="1"/>
    <col min="3" max="3" width="29.42578125" style="3" customWidth="1"/>
    <col min="4" max="4" width="25.7109375" style="4" customWidth="1"/>
    <col min="5" max="5" width="36.7109375" style="5" customWidth="1"/>
    <col min="6" max="6" width="23.28515625" style="1" customWidth="1"/>
    <col min="7" max="7" width="10.28515625" style="5" customWidth="1"/>
    <col min="8" max="8" width="10.7109375" style="1" bestFit="1" customWidth="1"/>
    <col min="9" max="9" width="17.5703125" style="1" customWidth="1"/>
    <col min="10" max="10" width="18.42578125" style="1" customWidth="1"/>
    <col min="11" max="11" width="17.5703125" style="2" customWidth="1"/>
    <col min="12" max="12" width="13.140625" style="1" customWidth="1"/>
    <col min="13" max="13" width="15.42578125" style="2" customWidth="1"/>
    <col min="14" max="14" width="18.42578125" style="6" customWidth="1"/>
    <col min="15" max="15" width="17.85546875" style="6" bestFit="1" customWidth="1"/>
    <col min="16" max="16384" width="10.85546875" style="7"/>
  </cols>
  <sheetData>
    <row r="1" spans="1:15">
      <c r="A1" s="130"/>
      <c r="B1" s="130"/>
      <c r="C1" s="130"/>
      <c r="D1" s="131" t="s">
        <v>395</v>
      </c>
      <c r="E1" s="131"/>
      <c r="F1" s="131"/>
      <c r="G1" s="131"/>
      <c r="H1" s="131"/>
      <c r="I1" s="131"/>
      <c r="J1" s="131"/>
      <c r="K1" s="131"/>
      <c r="L1" s="131"/>
      <c r="M1" s="131"/>
      <c r="N1" s="132" t="s">
        <v>14</v>
      </c>
      <c r="O1" s="133"/>
    </row>
    <row r="2" spans="1:15">
      <c r="A2" s="130"/>
      <c r="B2" s="130"/>
      <c r="C2" s="130"/>
      <c r="D2" s="131"/>
      <c r="E2" s="131"/>
      <c r="F2" s="131"/>
      <c r="G2" s="131"/>
      <c r="H2" s="131"/>
      <c r="I2" s="131"/>
      <c r="J2" s="131"/>
      <c r="K2" s="131"/>
      <c r="L2" s="131"/>
      <c r="M2" s="131"/>
      <c r="N2" s="132" t="s">
        <v>399</v>
      </c>
      <c r="O2" s="133"/>
    </row>
    <row r="3" spans="1:15" ht="12" customHeight="1">
      <c r="A3" s="130"/>
      <c r="B3" s="130"/>
      <c r="C3" s="130"/>
      <c r="D3" s="138" t="s">
        <v>398</v>
      </c>
      <c r="E3" s="139"/>
      <c r="F3" s="139"/>
      <c r="G3" s="139"/>
      <c r="H3" s="139"/>
      <c r="I3" s="139"/>
      <c r="J3" s="139"/>
      <c r="K3" s="139"/>
      <c r="L3" s="139"/>
      <c r="M3" s="140"/>
      <c r="N3" s="134" t="s">
        <v>400</v>
      </c>
      <c r="O3" s="135"/>
    </row>
    <row r="4" spans="1:15" s="1" customFormat="1">
      <c r="A4" s="130"/>
      <c r="B4" s="130"/>
      <c r="C4" s="130"/>
      <c r="D4" s="141"/>
      <c r="E4" s="142"/>
      <c r="F4" s="142"/>
      <c r="G4" s="142"/>
      <c r="H4" s="142"/>
      <c r="I4" s="142"/>
      <c r="J4" s="142"/>
      <c r="K4" s="142"/>
      <c r="L4" s="142"/>
      <c r="M4" s="143"/>
      <c r="N4" s="136"/>
      <c r="O4" s="137"/>
    </row>
    <row r="5" spans="1:15" s="1" customFormat="1">
      <c r="A5" s="56"/>
      <c r="B5" s="56"/>
      <c r="C5" s="57"/>
      <c r="D5" s="58"/>
      <c r="E5" s="59"/>
      <c r="F5" s="56"/>
      <c r="G5" s="59"/>
      <c r="H5" s="56"/>
      <c r="I5" s="56"/>
      <c r="J5" s="56"/>
      <c r="K5" s="60"/>
      <c r="L5" s="56"/>
      <c r="M5" s="61"/>
      <c r="N5" s="61"/>
      <c r="O5" s="62"/>
    </row>
    <row r="6" spans="1:15" s="1" customFormat="1">
      <c r="A6" s="56"/>
      <c r="B6" s="56"/>
      <c r="C6" s="57"/>
      <c r="D6" s="58"/>
      <c r="E6" s="59"/>
      <c r="F6" s="56"/>
      <c r="G6" s="59"/>
      <c r="H6" s="56"/>
      <c r="I6" s="56"/>
      <c r="J6" s="56"/>
      <c r="K6" s="60"/>
      <c r="L6" s="56"/>
      <c r="M6" s="61"/>
      <c r="N6" s="61"/>
      <c r="O6" s="62"/>
    </row>
    <row r="7" spans="1:15" s="1" customFormat="1" ht="17.100000000000001" customHeight="1">
      <c r="A7" s="117" t="s">
        <v>351</v>
      </c>
      <c r="B7" s="118"/>
      <c r="C7" s="116"/>
      <c r="D7" s="116"/>
      <c r="E7" s="116"/>
      <c r="F7" s="116"/>
      <c r="G7" s="59"/>
      <c r="H7" s="56"/>
      <c r="I7" s="56"/>
      <c r="J7" s="56"/>
      <c r="K7" s="60"/>
      <c r="L7" s="56"/>
      <c r="M7" s="61"/>
      <c r="N7" s="61"/>
      <c r="O7" s="62"/>
    </row>
    <row r="8" spans="1:15" s="1" customFormat="1" ht="15.75">
      <c r="A8" s="117" t="s">
        <v>2</v>
      </c>
      <c r="B8" s="118"/>
      <c r="C8" s="116"/>
      <c r="D8" s="116"/>
      <c r="E8" s="116"/>
      <c r="F8" s="116"/>
      <c r="G8" s="59"/>
      <c r="H8" s="56"/>
      <c r="I8" s="34"/>
      <c r="J8" s="60"/>
      <c r="K8" s="61"/>
      <c r="L8" s="61"/>
      <c r="M8" s="56"/>
      <c r="N8" s="61"/>
      <c r="O8" s="62"/>
    </row>
    <row r="9" spans="1:15" s="1" customFormat="1" ht="15.75">
      <c r="A9" s="117" t="s">
        <v>3</v>
      </c>
      <c r="B9" s="118"/>
      <c r="C9" s="116"/>
      <c r="D9" s="116"/>
      <c r="E9" s="116"/>
      <c r="F9" s="116"/>
      <c r="G9" s="59"/>
      <c r="H9" s="56"/>
      <c r="I9" s="34"/>
      <c r="J9" s="60"/>
      <c r="K9" s="61"/>
      <c r="L9" s="61"/>
      <c r="M9" s="56"/>
      <c r="N9" s="61"/>
      <c r="O9" s="62"/>
    </row>
    <row r="10" spans="1:15" s="1" customFormat="1" ht="15.75">
      <c r="A10" s="117" t="s">
        <v>4</v>
      </c>
      <c r="B10" s="118"/>
      <c r="C10" s="116"/>
      <c r="D10" s="116"/>
      <c r="E10" s="116"/>
      <c r="F10" s="116"/>
      <c r="G10" s="59"/>
      <c r="H10" s="56"/>
      <c r="I10" s="34"/>
      <c r="J10" s="60"/>
      <c r="K10" s="61"/>
      <c r="L10" s="61"/>
      <c r="M10" s="56"/>
      <c r="N10" s="61"/>
      <c r="O10" s="62"/>
    </row>
    <row r="11" spans="1:15" s="1" customFormat="1" ht="15.75">
      <c r="A11" s="117" t="s">
        <v>5</v>
      </c>
      <c r="B11" s="118"/>
      <c r="C11" s="119" t="s">
        <v>332</v>
      </c>
      <c r="D11" s="120"/>
      <c r="E11" s="120"/>
      <c r="F11" s="120"/>
      <c r="G11" s="59"/>
      <c r="H11" s="56"/>
      <c r="I11" s="34"/>
      <c r="J11" s="60"/>
      <c r="K11" s="61"/>
      <c r="L11" s="61"/>
      <c r="M11" s="56"/>
      <c r="N11" s="61"/>
      <c r="O11" s="62"/>
    </row>
    <row r="12" spans="1:15" s="1" customFormat="1" ht="15.75">
      <c r="A12" s="117" t="s">
        <v>12</v>
      </c>
      <c r="B12" s="118"/>
      <c r="C12" s="116"/>
      <c r="D12" s="116"/>
      <c r="E12" s="116"/>
      <c r="F12" s="116"/>
      <c r="G12" s="59"/>
      <c r="H12" s="56"/>
      <c r="I12" s="34"/>
      <c r="J12" s="60"/>
      <c r="K12" s="61"/>
      <c r="L12" s="61"/>
      <c r="M12" s="56"/>
      <c r="N12" s="61"/>
      <c r="O12" s="62"/>
    </row>
    <row r="13" spans="1:15" s="1" customFormat="1" ht="15.75">
      <c r="A13" s="117" t="s">
        <v>6</v>
      </c>
      <c r="B13" s="118"/>
      <c r="C13" s="116"/>
      <c r="D13" s="116"/>
      <c r="E13" s="116"/>
      <c r="F13" s="116"/>
      <c r="G13" s="59"/>
      <c r="H13" s="56"/>
      <c r="I13" s="33"/>
      <c r="J13" s="60"/>
      <c r="K13" s="61"/>
      <c r="L13" s="61"/>
      <c r="M13" s="56"/>
      <c r="N13" s="61"/>
      <c r="O13" s="62"/>
    </row>
    <row r="14" spans="1:15" s="1" customFormat="1">
      <c r="A14" s="56"/>
      <c r="B14" s="56"/>
      <c r="C14" s="57"/>
      <c r="D14" s="58"/>
      <c r="E14" s="59"/>
      <c r="F14" s="56"/>
      <c r="G14" s="59"/>
      <c r="H14" s="56"/>
      <c r="I14" s="56"/>
      <c r="J14" s="56"/>
      <c r="K14" s="60"/>
      <c r="L14" s="56"/>
      <c r="M14" s="61"/>
      <c r="N14" s="61"/>
      <c r="O14" s="62"/>
    </row>
    <row r="15" spans="1:15" s="63" customFormat="1" ht="18" customHeight="1">
      <c r="A15" s="127" t="str">
        <f>IF($C$8="","",$C$8)</f>
        <v/>
      </c>
      <c r="B15" s="127"/>
      <c r="C15" s="127"/>
      <c r="D15" s="127"/>
      <c r="E15" s="127"/>
      <c r="F15" s="127"/>
      <c r="G15" s="127"/>
      <c r="H15" s="127"/>
      <c r="I15" s="127"/>
      <c r="J15" s="127"/>
      <c r="K15" s="127"/>
      <c r="L15" s="127"/>
      <c r="M15" s="127"/>
      <c r="N15" s="127"/>
      <c r="O15" s="127"/>
    </row>
    <row r="16" spans="1:15" s="63" customFormat="1" ht="25.5">
      <c r="A16" s="64" t="s">
        <v>348</v>
      </c>
      <c r="B16" s="64" t="s">
        <v>93</v>
      </c>
      <c r="C16" s="65" t="s">
        <v>94</v>
      </c>
      <c r="D16" s="64" t="s">
        <v>162</v>
      </c>
      <c r="E16" s="125" t="s">
        <v>165</v>
      </c>
      <c r="F16" s="126"/>
      <c r="G16" s="66" t="s">
        <v>389</v>
      </c>
      <c r="H16" s="66" t="s">
        <v>349</v>
      </c>
      <c r="I16" s="64" t="s">
        <v>346</v>
      </c>
      <c r="J16" s="66" t="s">
        <v>163</v>
      </c>
      <c r="K16" s="67" t="s">
        <v>7</v>
      </c>
      <c r="L16" s="64" t="s">
        <v>347</v>
      </c>
      <c r="M16" s="67" t="s">
        <v>8</v>
      </c>
      <c r="N16" s="67" t="s">
        <v>9</v>
      </c>
      <c r="O16" s="67" t="s">
        <v>10</v>
      </c>
    </row>
    <row r="17" spans="1:15" s="63" customFormat="1" ht="52.5" customHeight="1">
      <c r="A17" s="8">
        <v>1</v>
      </c>
      <c r="B17" s="47"/>
      <c r="C17" s="47"/>
      <c r="D17" s="47"/>
      <c r="E17" s="123"/>
      <c r="F17" s="123"/>
      <c r="G17" s="8"/>
      <c r="H17" s="8"/>
      <c r="I17" s="8"/>
      <c r="J17" s="8"/>
      <c r="K17" s="9"/>
      <c r="L17" s="48">
        <v>1</v>
      </c>
      <c r="M17" s="35">
        <f>K17*J17*I17*L17</f>
        <v>0</v>
      </c>
      <c r="N17" s="36">
        <f>M17*19%</f>
        <v>0</v>
      </c>
      <c r="O17" s="36">
        <f>N17+M17</f>
        <v>0</v>
      </c>
    </row>
    <row r="18" spans="1:15" s="63" customFormat="1" ht="52.5" customHeight="1">
      <c r="A18" s="8">
        <v>2</v>
      </c>
      <c r="B18" s="47"/>
      <c r="C18" s="47"/>
      <c r="D18" s="47"/>
      <c r="E18" s="123"/>
      <c r="F18" s="123"/>
      <c r="G18" s="8"/>
      <c r="H18" s="8"/>
      <c r="I18" s="8"/>
      <c r="J18" s="8"/>
      <c r="K18" s="9"/>
      <c r="L18" s="49">
        <v>1</v>
      </c>
      <c r="M18" s="35">
        <f t="shared" ref="M18:M26" si="0">K18*J18*I18</f>
        <v>0</v>
      </c>
      <c r="N18" s="36">
        <f t="shared" ref="N18:N26" si="1">M18*19%</f>
        <v>0</v>
      </c>
      <c r="O18" s="36">
        <f t="shared" ref="O18:O21" si="2">N18+M18</f>
        <v>0</v>
      </c>
    </row>
    <row r="19" spans="1:15" s="63" customFormat="1" ht="39" customHeight="1">
      <c r="A19" s="8">
        <v>3</v>
      </c>
      <c r="B19" s="47"/>
      <c r="C19" s="47"/>
      <c r="D19" s="47"/>
      <c r="E19" s="123"/>
      <c r="F19" s="123"/>
      <c r="G19" s="8"/>
      <c r="H19" s="8"/>
      <c r="I19" s="8"/>
      <c r="J19" s="8"/>
      <c r="K19" s="9"/>
      <c r="L19" s="49">
        <v>1</v>
      </c>
      <c r="M19" s="35">
        <f t="shared" si="0"/>
        <v>0</v>
      </c>
      <c r="N19" s="36">
        <f t="shared" si="1"/>
        <v>0</v>
      </c>
      <c r="O19" s="36">
        <f t="shared" si="2"/>
        <v>0</v>
      </c>
    </row>
    <row r="20" spans="1:15" s="63" customFormat="1" ht="40.5" customHeight="1">
      <c r="A20" s="8">
        <v>4</v>
      </c>
      <c r="B20" s="47"/>
      <c r="C20" s="47"/>
      <c r="D20" s="47"/>
      <c r="E20" s="123"/>
      <c r="F20" s="123"/>
      <c r="G20" s="8"/>
      <c r="H20" s="8"/>
      <c r="I20" s="8"/>
      <c r="J20" s="8"/>
      <c r="K20" s="9"/>
      <c r="L20" s="49">
        <v>1</v>
      </c>
      <c r="M20" s="35">
        <f t="shared" si="0"/>
        <v>0</v>
      </c>
      <c r="N20" s="36">
        <f t="shared" si="1"/>
        <v>0</v>
      </c>
      <c r="O20" s="36">
        <f t="shared" si="2"/>
        <v>0</v>
      </c>
    </row>
    <row r="21" spans="1:15" s="63" customFormat="1" ht="40.5" customHeight="1">
      <c r="A21" s="8">
        <v>5</v>
      </c>
      <c r="B21" s="47"/>
      <c r="C21" s="47"/>
      <c r="D21" s="47"/>
      <c r="E21" s="121"/>
      <c r="F21" s="122"/>
      <c r="G21" s="68"/>
      <c r="H21" s="68"/>
      <c r="I21" s="47"/>
      <c r="J21" s="47"/>
      <c r="K21" s="9"/>
      <c r="L21" s="49">
        <v>1</v>
      </c>
      <c r="M21" s="35">
        <f t="shared" si="0"/>
        <v>0</v>
      </c>
      <c r="N21" s="36">
        <f t="shared" si="1"/>
        <v>0</v>
      </c>
      <c r="O21" s="36">
        <f t="shared" si="2"/>
        <v>0</v>
      </c>
    </row>
    <row r="22" spans="1:15" s="63" customFormat="1" ht="40.5" customHeight="1">
      <c r="A22" s="8">
        <v>6</v>
      </c>
      <c r="B22" s="47"/>
      <c r="C22" s="47"/>
      <c r="D22" s="47"/>
      <c r="E22" s="121"/>
      <c r="F22" s="122"/>
      <c r="G22" s="68"/>
      <c r="H22" s="68"/>
      <c r="I22" s="47"/>
      <c r="J22" s="47"/>
      <c r="K22" s="9"/>
      <c r="L22" s="49">
        <v>1</v>
      </c>
      <c r="M22" s="35">
        <f t="shared" si="0"/>
        <v>0</v>
      </c>
      <c r="N22" s="36">
        <f t="shared" si="1"/>
        <v>0</v>
      </c>
      <c r="O22" s="36">
        <f t="shared" ref="O22:O26" si="3">N22+M22</f>
        <v>0</v>
      </c>
    </row>
    <row r="23" spans="1:15" s="63" customFormat="1" ht="40.5" customHeight="1">
      <c r="A23" s="8">
        <v>7</v>
      </c>
      <c r="B23" s="47"/>
      <c r="C23" s="47"/>
      <c r="D23" s="47"/>
      <c r="E23" s="121"/>
      <c r="F23" s="122"/>
      <c r="G23" s="68"/>
      <c r="H23" s="68"/>
      <c r="I23" s="47"/>
      <c r="J23" s="47"/>
      <c r="K23" s="9"/>
      <c r="L23" s="49">
        <v>1</v>
      </c>
      <c r="M23" s="35">
        <f t="shared" si="0"/>
        <v>0</v>
      </c>
      <c r="N23" s="36">
        <f t="shared" si="1"/>
        <v>0</v>
      </c>
      <c r="O23" s="36">
        <f t="shared" si="3"/>
        <v>0</v>
      </c>
    </row>
    <row r="24" spans="1:15" s="63" customFormat="1" ht="40.5" customHeight="1">
      <c r="A24" s="8">
        <v>8</v>
      </c>
      <c r="B24" s="47"/>
      <c r="C24" s="47"/>
      <c r="D24" s="47"/>
      <c r="E24" s="121"/>
      <c r="F24" s="122"/>
      <c r="G24" s="68"/>
      <c r="H24" s="68"/>
      <c r="I24" s="47"/>
      <c r="J24" s="47"/>
      <c r="K24" s="9"/>
      <c r="L24" s="49">
        <v>1</v>
      </c>
      <c r="M24" s="35">
        <f t="shared" si="0"/>
        <v>0</v>
      </c>
      <c r="N24" s="36">
        <f t="shared" si="1"/>
        <v>0</v>
      </c>
      <c r="O24" s="36">
        <f t="shared" si="3"/>
        <v>0</v>
      </c>
    </row>
    <row r="25" spans="1:15" s="63" customFormat="1" ht="40.5" customHeight="1">
      <c r="A25" s="8">
        <v>9</v>
      </c>
      <c r="B25" s="47"/>
      <c r="C25" s="47"/>
      <c r="D25" s="47"/>
      <c r="E25" s="121"/>
      <c r="F25" s="122"/>
      <c r="G25" s="68"/>
      <c r="H25" s="68"/>
      <c r="I25" s="47"/>
      <c r="J25" s="47"/>
      <c r="K25" s="9"/>
      <c r="L25" s="49">
        <v>1</v>
      </c>
      <c r="M25" s="35">
        <f t="shared" si="0"/>
        <v>0</v>
      </c>
      <c r="N25" s="36">
        <f t="shared" si="1"/>
        <v>0</v>
      </c>
      <c r="O25" s="36">
        <f t="shared" si="3"/>
        <v>0</v>
      </c>
    </row>
    <row r="26" spans="1:15" s="63" customFormat="1" ht="40.5" customHeight="1">
      <c r="A26" s="8">
        <v>10</v>
      </c>
      <c r="B26" s="47"/>
      <c r="C26" s="47"/>
      <c r="D26" s="47"/>
      <c r="E26" s="121"/>
      <c r="F26" s="122"/>
      <c r="G26" s="68"/>
      <c r="H26" s="68"/>
      <c r="I26" s="47"/>
      <c r="J26" s="47"/>
      <c r="K26" s="9"/>
      <c r="L26" s="49">
        <v>1</v>
      </c>
      <c r="M26" s="35">
        <f t="shared" si="0"/>
        <v>0</v>
      </c>
      <c r="N26" s="36">
        <f t="shared" si="1"/>
        <v>0</v>
      </c>
      <c r="O26" s="36">
        <f t="shared" si="3"/>
        <v>0</v>
      </c>
    </row>
    <row r="27" spans="1:15" s="1" customFormat="1" ht="14.1" customHeight="1">
      <c r="A27" s="107" t="s">
        <v>383</v>
      </c>
      <c r="B27" s="108"/>
      <c r="C27" s="108"/>
      <c r="D27" s="108"/>
      <c r="E27" s="108"/>
      <c r="F27" s="108"/>
      <c r="G27" s="108"/>
      <c r="H27" s="108"/>
      <c r="I27" s="108"/>
      <c r="J27" s="109"/>
      <c r="K27" s="113">
        <f>SUMIF(G:G,"P",M:M)</f>
        <v>0</v>
      </c>
      <c r="L27" s="114"/>
      <c r="M27" s="114"/>
      <c r="N27" s="114"/>
      <c r="O27" s="115"/>
    </row>
    <row r="28" spans="1:15" s="1" customFormat="1" ht="14.1" customHeight="1">
      <c r="A28" s="107" t="s">
        <v>386</v>
      </c>
      <c r="B28" s="108"/>
      <c r="C28" s="108"/>
      <c r="D28" s="108"/>
      <c r="E28" s="108"/>
      <c r="F28" s="108"/>
      <c r="G28" s="108"/>
      <c r="H28" s="108"/>
      <c r="I28" s="108"/>
      <c r="J28" s="109"/>
      <c r="K28" s="113">
        <f>SUMIF(G:G,"P",N:N)</f>
        <v>0</v>
      </c>
      <c r="L28" s="114"/>
      <c r="M28" s="114"/>
      <c r="N28" s="114"/>
      <c r="O28" s="115"/>
    </row>
    <row r="29" spans="1:15" s="84" customFormat="1" ht="14.1" customHeight="1">
      <c r="A29" s="110" t="s">
        <v>385</v>
      </c>
      <c r="B29" s="111"/>
      <c r="C29" s="111"/>
      <c r="D29" s="111"/>
      <c r="E29" s="111"/>
      <c r="F29" s="111"/>
      <c r="G29" s="111"/>
      <c r="H29" s="111"/>
      <c r="I29" s="111"/>
      <c r="J29" s="112"/>
      <c r="K29" s="104">
        <f>K27+K28</f>
        <v>0</v>
      </c>
      <c r="L29" s="105"/>
      <c r="M29" s="105"/>
      <c r="N29" s="105"/>
      <c r="O29" s="106"/>
    </row>
    <row r="30" spans="1:15" s="63" customFormat="1" ht="14.1" customHeight="1">
      <c r="A30" s="107" t="s">
        <v>379</v>
      </c>
      <c r="B30" s="108"/>
      <c r="C30" s="108"/>
      <c r="D30" s="108"/>
      <c r="E30" s="108"/>
      <c r="F30" s="108"/>
      <c r="G30" s="108"/>
      <c r="H30" s="108"/>
      <c r="I30" s="108"/>
      <c r="J30" s="109"/>
      <c r="K30" s="113">
        <f>SUMIF(G:G,"T",M:M)</f>
        <v>0</v>
      </c>
      <c r="L30" s="114"/>
      <c r="M30" s="114"/>
      <c r="N30" s="114"/>
      <c r="O30" s="115"/>
    </row>
    <row r="31" spans="1:15" s="63" customFormat="1" ht="14.1" customHeight="1">
      <c r="A31" s="107" t="s">
        <v>381</v>
      </c>
      <c r="B31" s="108"/>
      <c r="C31" s="108"/>
      <c r="D31" s="108"/>
      <c r="E31" s="108"/>
      <c r="F31" s="108"/>
      <c r="G31" s="108"/>
      <c r="H31" s="108"/>
      <c r="I31" s="108"/>
      <c r="J31" s="109"/>
      <c r="K31" s="113">
        <f>SUMIF(G:G,"T",N:N)</f>
        <v>0</v>
      </c>
      <c r="L31" s="114"/>
      <c r="M31" s="114"/>
      <c r="N31" s="114"/>
      <c r="O31" s="115"/>
    </row>
    <row r="32" spans="1:15" s="84" customFormat="1" ht="14.1" customHeight="1">
      <c r="A32" s="110" t="s">
        <v>380</v>
      </c>
      <c r="B32" s="111"/>
      <c r="C32" s="111"/>
      <c r="D32" s="111"/>
      <c r="E32" s="111"/>
      <c r="F32" s="111"/>
      <c r="G32" s="111"/>
      <c r="H32" s="111"/>
      <c r="I32" s="111"/>
      <c r="J32" s="112"/>
      <c r="K32" s="104">
        <f>K30+K31</f>
        <v>0</v>
      </c>
      <c r="L32" s="105"/>
      <c r="M32" s="105"/>
      <c r="N32" s="105"/>
      <c r="O32" s="106"/>
    </row>
    <row r="33" spans="1:15" s="61" customFormat="1" ht="14.1" customHeight="1">
      <c r="A33" s="110" t="s">
        <v>382</v>
      </c>
      <c r="B33" s="111"/>
      <c r="C33" s="111"/>
      <c r="D33" s="111"/>
      <c r="E33" s="111"/>
      <c r="F33" s="111"/>
      <c r="G33" s="111"/>
      <c r="H33" s="111"/>
      <c r="I33" s="111"/>
      <c r="J33" s="112"/>
      <c r="K33" s="104">
        <f>K32*8%</f>
        <v>0</v>
      </c>
      <c r="L33" s="105"/>
      <c r="M33" s="105"/>
      <c r="N33" s="105"/>
      <c r="O33" s="106"/>
    </row>
    <row r="34" spans="1:15" s="73" customFormat="1" ht="14.1" customHeight="1">
      <c r="A34" s="110" t="s">
        <v>0</v>
      </c>
      <c r="B34" s="111"/>
      <c r="C34" s="111"/>
      <c r="D34" s="111"/>
      <c r="E34" s="111"/>
      <c r="F34" s="111"/>
      <c r="G34" s="111"/>
      <c r="H34" s="111"/>
      <c r="I34" s="111"/>
      <c r="J34" s="112"/>
      <c r="K34" s="104">
        <f>K29+K32+K33</f>
        <v>0</v>
      </c>
      <c r="L34" s="105"/>
      <c r="M34" s="105"/>
      <c r="N34" s="105"/>
      <c r="O34" s="106"/>
    </row>
    <row r="35" spans="1:15" s="1" customFormat="1">
      <c r="A35" s="10"/>
      <c r="B35" s="10"/>
      <c r="C35" s="10"/>
      <c r="D35" s="10"/>
      <c r="E35" s="10"/>
      <c r="F35" s="10"/>
      <c r="G35" s="10"/>
      <c r="H35" s="10"/>
      <c r="I35" s="10"/>
      <c r="J35" s="10"/>
      <c r="K35" s="56"/>
      <c r="L35" s="56"/>
      <c r="M35" s="69"/>
      <c r="N35" s="69"/>
      <c r="O35" s="60"/>
    </row>
    <row r="36" spans="1:15" s="1" customFormat="1">
      <c r="A36" s="61"/>
      <c r="B36" s="61"/>
      <c r="C36" s="57"/>
      <c r="D36" s="58"/>
      <c r="E36" s="59"/>
      <c r="F36" s="56"/>
      <c r="G36" s="59"/>
      <c r="H36" s="56"/>
      <c r="I36" s="56"/>
      <c r="J36" s="56"/>
      <c r="K36" s="60"/>
      <c r="L36" s="56"/>
      <c r="M36" s="70"/>
      <c r="N36" s="59"/>
      <c r="O36" s="60"/>
    </row>
    <row r="37" spans="1:15" s="1" customFormat="1">
      <c r="A37" s="61"/>
      <c r="B37" s="61"/>
      <c r="C37" s="57"/>
      <c r="D37" s="58"/>
      <c r="E37" s="59"/>
      <c r="F37" s="56"/>
      <c r="G37" s="59"/>
      <c r="H37" s="56"/>
      <c r="I37" s="56"/>
      <c r="J37" s="56"/>
      <c r="K37" s="60"/>
      <c r="L37" s="56"/>
      <c r="M37" s="70"/>
      <c r="N37" s="59"/>
      <c r="O37" s="60"/>
    </row>
    <row r="38" spans="1:15" s="1" customFormat="1">
      <c r="A38" s="61"/>
      <c r="B38" s="61"/>
      <c r="C38" s="57"/>
      <c r="D38" s="58"/>
      <c r="E38" s="59"/>
      <c r="F38" s="56"/>
      <c r="G38" s="59"/>
      <c r="H38" s="56"/>
      <c r="I38" s="56"/>
      <c r="J38" s="56"/>
      <c r="K38" s="60"/>
      <c r="L38" s="56"/>
      <c r="M38" s="70"/>
      <c r="N38" s="59"/>
      <c r="O38" s="60"/>
    </row>
    <row r="39" spans="1:15" s="1" customFormat="1">
      <c r="A39" s="61"/>
      <c r="B39" s="61" t="s">
        <v>13</v>
      </c>
      <c r="C39" s="57"/>
      <c r="D39" s="58"/>
      <c r="E39" s="56" t="s">
        <v>378</v>
      </c>
      <c r="F39" s="56"/>
      <c r="G39" s="59"/>
      <c r="I39" s="56"/>
      <c r="J39" s="56"/>
      <c r="K39" s="60" t="s">
        <v>377</v>
      </c>
      <c r="L39" s="56"/>
      <c r="M39" s="70"/>
      <c r="N39" s="59"/>
      <c r="O39" s="60"/>
    </row>
    <row r="40" spans="1:15" s="1" customFormat="1">
      <c r="B40" s="129" t="s">
        <v>11</v>
      </c>
      <c r="C40" s="129"/>
      <c r="D40" s="58"/>
      <c r="E40" s="59"/>
      <c r="F40" s="56"/>
      <c r="G40" s="59"/>
      <c r="H40" s="56"/>
      <c r="I40" s="56"/>
      <c r="J40" s="56"/>
      <c r="K40" s="60"/>
      <c r="L40" s="56"/>
      <c r="M40" s="70"/>
      <c r="N40" s="59"/>
      <c r="O40" s="60"/>
    </row>
    <row r="41" spans="1:15" s="1" customFormat="1" ht="15" customHeight="1">
      <c r="A41" s="128"/>
      <c r="B41" s="128"/>
      <c r="C41" s="128"/>
      <c r="D41" s="11"/>
      <c r="E41" s="71"/>
      <c r="F41" s="72"/>
      <c r="G41" s="82"/>
      <c r="H41" s="72"/>
      <c r="I41" s="72"/>
      <c r="J41" s="12"/>
      <c r="K41" s="12"/>
      <c r="L41" s="12"/>
      <c r="M41" s="12"/>
      <c r="N41" s="56"/>
      <c r="O41" s="56"/>
    </row>
    <row r="42" spans="1:15" s="1" customFormat="1" ht="16.5">
      <c r="A42" s="86" t="s">
        <v>396</v>
      </c>
      <c r="B42" s="87"/>
      <c r="C42" s="85"/>
      <c r="D42" s="85"/>
      <c r="E42" s="85"/>
      <c r="F42" s="88"/>
      <c r="G42" s="89"/>
      <c r="H42" s="88"/>
      <c r="I42" s="88"/>
      <c r="J42" s="90"/>
      <c r="K42" s="90"/>
      <c r="L42" s="91"/>
      <c r="M42" s="92"/>
      <c r="N42" s="93"/>
      <c r="O42" s="93"/>
    </row>
    <row r="43" spans="1:15" s="1" customFormat="1" ht="16.5">
      <c r="A43" s="86" t="s">
        <v>397</v>
      </c>
      <c r="B43" s="87"/>
      <c r="C43" s="94"/>
      <c r="D43" s="95"/>
      <c r="E43" s="85"/>
      <c r="F43" s="87"/>
      <c r="G43" s="85"/>
      <c r="H43" s="87"/>
      <c r="I43" s="87"/>
      <c r="J43" s="93"/>
      <c r="K43" s="92"/>
      <c r="L43" s="93"/>
      <c r="M43" s="92"/>
      <c r="N43" s="93"/>
      <c r="O43" s="93"/>
    </row>
    <row r="44" spans="1:15" s="1" customFormat="1">
      <c r="A44" s="73"/>
      <c r="B44" s="73"/>
      <c r="C44" s="3"/>
      <c r="D44" s="4"/>
      <c r="E44" s="5"/>
      <c r="F44" s="73"/>
      <c r="G44" s="78"/>
      <c r="H44" s="73"/>
      <c r="I44" s="73"/>
      <c r="J44" s="74"/>
      <c r="K44" s="74"/>
      <c r="L44" s="5"/>
      <c r="M44" s="2"/>
    </row>
    <row r="45" spans="1:15" s="1" customFormat="1">
      <c r="A45" s="124" t="s">
        <v>1</v>
      </c>
      <c r="B45" s="124"/>
      <c r="C45" s="124"/>
      <c r="D45" s="124"/>
      <c r="E45" s="124"/>
      <c r="F45" s="2"/>
      <c r="G45" s="83"/>
      <c r="H45" s="2"/>
      <c r="I45" s="2"/>
    </row>
    <row r="46" spans="1:15" s="1" customFormat="1" ht="25.5">
      <c r="A46" s="75" t="s">
        <v>1</v>
      </c>
      <c r="B46" s="75"/>
      <c r="C46" s="3"/>
      <c r="D46" s="4"/>
      <c r="E46" s="5"/>
      <c r="F46" s="74"/>
      <c r="G46" s="74"/>
      <c r="H46" s="74"/>
      <c r="I46" s="74"/>
    </row>
    <row r="47" spans="1:15" s="1" customFormat="1">
      <c r="C47" s="3"/>
      <c r="D47" s="4"/>
      <c r="E47" s="5"/>
      <c r="F47" s="74"/>
      <c r="G47" s="74"/>
      <c r="H47" s="74"/>
      <c r="I47" s="74"/>
    </row>
    <row r="48" spans="1:15" s="1" customFormat="1">
      <c r="A48" s="73"/>
      <c r="B48" s="73"/>
      <c r="C48" s="3"/>
      <c r="D48" s="4"/>
      <c r="E48" s="5"/>
      <c r="F48" s="74"/>
      <c r="G48" s="74"/>
      <c r="H48" s="74"/>
      <c r="I48" s="74"/>
      <c r="J48" s="74"/>
      <c r="K48" s="2"/>
      <c r="M48" s="2"/>
    </row>
    <row r="49" spans="1:15" s="1" customFormat="1">
      <c r="C49" s="3"/>
      <c r="D49" s="4"/>
      <c r="E49" s="5"/>
      <c r="G49" s="5"/>
      <c r="J49" s="74"/>
      <c r="K49" s="74"/>
      <c r="L49" s="5"/>
      <c r="M49" s="2"/>
    </row>
    <row r="50" spans="1:15" s="1" customFormat="1">
      <c r="A50" s="73"/>
      <c r="B50" s="73"/>
      <c r="C50" s="3"/>
      <c r="D50" s="4"/>
      <c r="E50" s="5"/>
      <c r="G50" s="5"/>
      <c r="J50" s="2"/>
      <c r="K50" s="74"/>
      <c r="L50" s="5"/>
      <c r="M50" s="74"/>
    </row>
    <row r="51" spans="1:15" s="1" customFormat="1">
      <c r="A51" s="73"/>
      <c r="B51" s="73"/>
      <c r="C51" s="3"/>
      <c r="D51" s="4"/>
      <c r="E51" s="5"/>
      <c r="G51" s="5"/>
      <c r="K51" s="2"/>
      <c r="M51" s="2"/>
      <c r="N51" s="74"/>
      <c r="O51" s="74"/>
    </row>
    <row r="52" spans="1:15" s="1" customFormat="1">
      <c r="G52" s="5"/>
      <c r="K52" s="2"/>
      <c r="M52" s="2"/>
      <c r="N52" s="6"/>
      <c r="O52" s="6"/>
    </row>
    <row r="53" spans="1:15" s="1" customFormat="1">
      <c r="G53" s="5"/>
      <c r="K53" s="2"/>
      <c r="M53" s="2"/>
      <c r="N53" s="6"/>
      <c r="O53" s="6"/>
    </row>
    <row r="54" spans="1:15" s="1" customFormat="1">
      <c r="G54" s="5"/>
      <c r="K54" s="2"/>
      <c r="M54" s="2"/>
      <c r="N54" s="6"/>
      <c r="O54" s="6"/>
    </row>
    <row r="55" spans="1:15" s="1" customFormat="1">
      <c r="G55" s="5"/>
      <c r="K55" s="2"/>
      <c r="M55" s="2"/>
      <c r="N55" s="6"/>
      <c r="O55" s="6"/>
    </row>
    <row r="56" spans="1:15" s="1" customFormat="1">
      <c r="G56" s="5"/>
      <c r="K56" s="2"/>
      <c r="M56" s="2"/>
      <c r="N56" s="6"/>
      <c r="O56" s="6"/>
    </row>
    <row r="57" spans="1:15" s="1" customFormat="1">
      <c r="G57" s="5"/>
      <c r="K57" s="2"/>
      <c r="M57" s="2"/>
      <c r="N57" s="6"/>
      <c r="O57" s="6"/>
    </row>
    <row r="58" spans="1:15" s="1" customFormat="1">
      <c r="A58" s="73"/>
      <c r="B58" s="73"/>
      <c r="C58" s="76"/>
      <c r="D58" s="77"/>
      <c r="E58" s="78"/>
      <c r="G58" s="5"/>
      <c r="K58" s="2"/>
      <c r="M58" s="2"/>
      <c r="N58" s="6"/>
      <c r="O58" s="6"/>
    </row>
    <row r="59" spans="1:15" s="1" customFormat="1">
      <c r="G59" s="5"/>
      <c r="K59" s="2"/>
      <c r="M59" s="2"/>
      <c r="N59" s="6"/>
      <c r="O59" s="6"/>
    </row>
    <row r="60" spans="1:15" s="1" customFormat="1">
      <c r="C60" s="3"/>
      <c r="D60" s="4"/>
      <c r="E60" s="5"/>
      <c r="G60" s="5"/>
      <c r="K60" s="2"/>
      <c r="M60" s="2"/>
      <c r="N60" s="6"/>
      <c r="O60" s="6"/>
    </row>
  </sheetData>
  <mergeCells count="51">
    <mergeCell ref="A1:C4"/>
    <mergeCell ref="D1:M2"/>
    <mergeCell ref="N1:O1"/>
    <mergeCell ref="N2:O2"/>
    <mergeCell ref="N3:O4"/>
    <mergeCell ref="D3:M4"/>
    <mergeCell ref="A45:E45"/>
    <mergeCell ref="C13:F13"/>
    <mergeCell ref="A31:J31"/>
    <mergeCell ref="E16:F16"/>
    <mergeCell ref="A15:O15"/>
    <mergeCell ref="A27:J27"/>
    <mergeCell ref="A41:C41"/>
    <mergeCell ref="E20:F20"/>
    <mergeCell ref="B40:C40"/>
    <mergeCell ref="K27:O27"/>
    <mergeCell ref="K28:O28"/>
    <mergeCell ref="K29:O29"/>
    <mergeCell ref="K30:O30"/>
    <mergeCell ref="K32:O32"/>
    <mergeCell ref="K33:O33"/>
    <mergeCell ref="E19:F19"/>
    <mergeCell ref="E24:F24"/>
    <mergeCell ref="E26:F26"/>
    <mergeCell ref="E23:F23"/>
    <mergeCell ref="E25:F25"/>
    <mergeCell ref="E17:F17"/>
    <mergeCell ref="E18:F18"/>
    <mergeCell ref="E21:F21"/>
    <mergeCell ref="E22:F22"/>
    <mergeCell ref="A11:B11"/>
    <mergeCell ref="A12:B12"/>
    <mergeCell ref="A13:B13"/>
    <mergeCell ref="C9:F9"/>
    <mergeCell ref="C10:F10"/>
    <mergeCell ref="C11:F11"/>
    <mergeCell ref="C12:F12"/>
    <mergeCell ref="C7:F7"/>
    <mergeCell ref="A7:B7"/>
    <mergeCell ref="A8:B8"/>
    <mergeCell ref="A9:B9"/>
    <mergeCell ref="A10:B10"/>
    <mergeCell ref="C8:F8"/>
    <mergeCell ref="K34:O34"/>
    <mergeCell ref="A28:J28"/>
    <mergeCell ref="A29:J29"/>
    <mergeCell ref="A30:J30"/>
    <mergeCell ref="A32:J32"/>
    <mergeCell ref="A33:J33"/>
    <mergeCell ref="A34:J34"/>
    <mergeCell ref="K31:O31"/>
  </mergeCells>
  <phoneticPr fontId="2" type="noConversion"/>
  <dataValidations count="2">
    <dataValidation type="list" allowBlank="1" showInputMessage="1" showErrorMessage="1" sqref="C17:C26" xr:uid="{7B9CF106-3A80-4BF9-BCD5-8682B5E74662}">
      <formula1>UNIDAD</formula1>
    </dataValidation>
    <dataValidation type="list" allowBlank="1" showInputMessage="1" showErrorMessage="1" sqref="D17:D26" xr:uid="{66CE8AD4-DB0C-454B-A068-061F1973DF01}">
      <formula1>INDIRECT(SUBSTITUTE(C17," ","_"))</formula1>
    </dataValidation>
  </dataValidations>
  <printOptions horizontalCentered="1"/>
  <pageMargins left="0.28999999999999998" right="0.22" top="0.75000000000000011" bottom="0.75000000000000011" header="0.31" footer="0.31"/>
  <pageSetup paperSize="522" scale="48" orientation="landscape" horizontalDpi="4294967293" verticalDpi="4294967293" r:id="rId1"/>
  <headerFooter alignWithMargins="0"/>
  <rowBreaks count="1" manualBreakCount="1">
    <brk id="43" max="11"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B1012F4B-F25A-46A9-AC0F-4CDD747E5586}">
          <x14:formula1>
            <xm:f>'Validacion '!$J$2:$J$7</xm:f>
          </x14:formula1>
          <xm:sqref>C9:F9</xm:sqref>
        </x14:dataValidation>
        <x14:dataValidation type="list" allowBlank="1" showInputMessage="1" showErrorMessage="1" xr:uid="{E3C2384A-95AE-4A75-A628-B6C26EBB5FFA}">
          <x14:formula1>
            <xm:f>'Validacion '!$I$2:$I$6</xm:f>
          </x14:formula1>
          <xm:sqref>C12:F12</xm:sqref>
        </x14:dataValidation>
        <x14:dataValidation type="list" allowBlank="1" showInputMessage="1" showErrorMessage="1" xr:uid="{E427A92F-36BA-4083-BEC0-E743C8436E4A}">
          <x14:formula1>
            <xm:f>'Validacion '!$AL$2:$AL$5</xm:f>
          </x14:formula1>
          <xm:sqref>C13:F13</xm:sqref>
        </x14:dataValidation>
        <x14:dataValidation type="list" allowBlank="1" showInputMessage="1" showErrorMessage="1" xr:uid="{FE78CE75-B6F7-46AB-84BA-C4B637E7A9FE}">
          <x14:formula1>
            <xm:f>'Validacion '!$A$2:$A$29</xm:f>
          </x14:formula1>
          <xm:sqref>B17:B26</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4E6D4-CFF3-8B4E-9E3F-873E89B32FD8}">
  <dimension ref="B1:E32"/>
  <sheetViews>
    <sheetView showGridLines="0" view="pageBreakPreview" zoomScale="60" zoomScaleNormal="100" workbookViewId="0">
      <selection activeCell="E4" sqref="E4"/>
    </sheetView>
  </sheetViews>
  <sheetFormatPr baseColWidth="10" defaultRowHeight="12.75"/>
  <cols>
    <col min="1" max="1" width="4.42578125" customWidth="1"/>
    <col min="2" max="2" width="3.85546875" style="50" customWidth="1"/>
    <col min="3" max="3" width="11.5703125" style="97" customWidth="1"/>
    <col min="4" max="4" width="17.7109375" style="98" customWidth="1"/>
    <col min="5" max="5" width="102" style="50" customWidth="1"/>
  </cols>
  <sheetData>
    <row r="1" spans="2:5" ht="13.5" thickBot="1"/>
    <row r="2" spans="2:5" ht="18.75">
      <c r="B2" s="144" t="s">
        <v>15</v>
      </c>
      <c r="C2" s="145"/>
      <c r="D2" s="145"/>
      <c r="E2" s="146"/>
    </row>
    <row r="3" spans="2:5" ht="16.5" thickBot="1">
      <c r="B3" s="81" t="s">
        <v>348</v>
      </c>
      <c r="C3" s="96" t="s">
        <v>357</v>
      </c>
      <c r="D3" s="99" t="s">
        <v>356</v>
      </c>
      <c r="E3" s="51" t="s">
        <v>17</v>
      </c>
    </row>
    <row r="4" spans="2:5" ht="195">
      <c r="B4" s="79">
        <v>1</v>
      </c>
      <c r="C4" s="147" t="s">
        <v>360</v>
      </c>
      <c r="D4" s="100" t="s">
        <v>351</v>
      </c>
      <c r="E4" s="80" t="s">
        <v>364</v>
      </c>
    </row>
    <row r="5" spans="2:5" ht="19.5" customHeight="1">
      <c r="B5" s="52">
        <v>2</v>
      </c>
      <c r="C5" s="147"/>
      <c r="D5" s="101" t="s">
        <v>2</v>
      </c>
      <c r="E5" s="53" t="s">
        <v>352</v>
      </c>
    </row>
    <row r="6" spans="2:5" ht="30">
      <c r="B6" s="52">
        <v>3</v>
      </c>
      <c r="C6" s="147"/>
      <c r="D6" s="101" t="s">
        <v>3</v>
      </c>
      <c r="E6" s="53" t="s">
        <v>365</v>
      </c>
    </row>
    <row r="7" spans="2:5" ht="15.75">
      <c r="B7" s="52">
        <v>4</v>
      </c>
      <c r="C7" s="147"/>
      <c r="D7" s="101" t="s">
        <v>4</v>
      </c>
      <c r="E7" s="53" t="s">
        <v>353</v>
      </c>
    </row>
    <row r="8" spans="2:5" ht="15.75">
      <c r="B8" s="52">
        <v>5</v>
      </c>
      <c r="C8" s="147"/>
      <c r="D8" s="101" t="s">
        <v>5</v>
      </c>
      <c r="E8" s="53" t="s">
        <v>354</v>
      </c>
    </row>
    <row r="9" spans="2:5" ht="30">
      <c r="B9" s="52">
        <v>6</v>
      </c>
      <c r="C9" s="147"/>
      <c r="D9" s="101" t="s">
        <v>12</v>
      </c>
      <c r="E9" s="53" t="s">
        <v>366</v>
      </c>
    </row>
    <row r="10" spans="2:5" ht="33.950000000000003" customHeight="1">
      <c r="B10" s="52">
        <v>7</v>
      </c>
      <c r="C10" s="148"/>
      <c r="D10" s="101" t="s">
        <v>6</v>
      </c>
      <c r="E10" s="53" t="s">
        <v>361</v>
      </c>
    </row>
    <row r="11" spans="2:5" ht="15.75">
      <c r="B11" s="52">
        <v>8</v>
      </c>
      <c r="C11" s="149" t="s">
        <v>358</v>
      </c>
      <c r="D11" s="101" t="s">
        <v>348</v>
      </c>
      <c r="E11" s="53" t="s">
        <v>350</v>
      </c>
    </row>
    <row r="12" spans="2:5" ht="15.75">
      <c r="B12" s="52">
        <v>9</v>
      </c>
      <c r="C12" s="147"/>
      <c r="D12" s="101" t="s">
        <v>93</v>
      </c>
      <c r="E12" s="53" t="s">
        <v>353</v>
      </c>
    </row>
    <row r="13" spans="2:5" ht="30">
      <c r="B13" s="52">
        <v>10</v>
      </c>
      <c r="C13" s="147"/>
      <c r="D13" s="101" t="s">
        <v>94</v>
      </c>
      <c r="E13" s="53" t="s">
        <v>367</v>
      </c>
    </row>
    <row r="14" spans="2:5" ht="30">
      <c r="B14" s="52">
        <v>11</v>
      </c>
      <c r="C14" s="147"/>
      <c r="D14" s="101" t="s">
        <v>162</v>
      </c>
      <c r="E14" s="53" t="s">
        <v>368</v>
      </c>
    </row>
    <row r="15" spans="2:5" ht="30">
      <c r="B15" s="52">
        <v>12</v>
      </c>
      <c r="C15" s="147"/>
      <c r="D15" s="101" t="s">
        <v>165</v>
      </c>
      <c r="E15" s="53" t="s">
        <v>369</v>
      </c>
    </row>
    <row r="16" spans="2:5" ht="15.75">
      <c r="B16" s="52">
        <v>13</v>
      </c>
      <c r="C16" s="147"/>
      <c r="D16" s="101" t="s">
        <v>389</v>
      </c>
      <c r="E16" s="53" t="s">
        <v>390</v>
      </c>
    </row>
    <row r="17" spans="2:5" ht="30">
      <c r="B17" s="52">
        <v>14</v>
      </c>
      <c r="C17" s="147"/>
      <c r="D17" s="101" t="s">
        <v>349</v>
      </c>
      <c r="E17" s="53" t="s">
        <v>362</v>
      </c>
    </row>
    <row r="18" spans="2:5" ht="75">
      <c r="B18" s="52">
        <v>15</v>
      </c>
      <c r="C18" s="147"/>
      <c r="D18" s="101" t="s">
        <v>346</v>
      </c>
      <c r="E18" s="53" t="s">
        <v>370</v>
      </c>
    </row>
    <row r="19" spans="2:5" ht="45">
      <c r="B19" s="52">
        <v>16</v>
      </c>
      <c r="C19" s="147"/>
      <c r="D19" s="101" t="s">
        <v>163</v>
      </c>
      <c r="E19" s="53" t="s">
        <v>371</v>
      </c>
    </row>
    <row r="20" spans="2:5" ht="15.75">
      <c r="B20" s="52">
        <v>17</v>
      </c>
      <c r="C20" s="147"/>
      <c r="D20" s="101" t="s">
        <v>7</v>
      </c>
      <c r="E20" s="53" t="s">
        <v>355</v>
      </c>
    </row>
    <row r="21" spans="2:5" ht="69" customHeight="1">
      <c r="B21" s="52">
        <v>18</v>
      </c>
      <c r="C21" s="147"/>
      <c r="D21" s="101" t="s">
        <v>347</v>
      </c>
      <c r="E21" s="53" t="s">
        <v>372</v>
      </c>
    </row>
    <row r="22" spans="2:5" ht="30">
      <c r="B22" s="52">
        <v>19</v>
      </c>
      <c r="C22" s="147"/>
      <c r="D22" s="101" t="s">
        <v>8</v>
      </c>
      <c r="E22" s="53" t="s">
        <v>373</v>
      </c>
    </row>
    <row r="23" spans="2:5" ht="30">
      <c r="B23" s="52">
        <v>20</v>
      </c>
      <c r="C23" s="147"/>
      <c r="D23" s="101" t="s">
        <v>9</v>
      </c>
      <c r="E23" s="53" t="s">
        <v>374</v>
      </c>
    </row>
    <row r="24" spans="2:5" ht="15.75">
      <c r="B24" s="52">
        <v>21</v>
      </c>
      <c r="C24" s="148"/>
      <c r="D24" s="101" t="s">
        <v>10</v>
      </c>
      <c r="E24" s="53" t="s">
        <v>363</v>
      </c>
    </row>
    <row r="25" spans="2:5" ht="22.5">
      <c r="B25" s="52">
        <v>22</v>
      </c>
      <c r="C25" s="150" t="s">
        <v>359</v>
      </c>
      <c r="D25" s="102" t="s">
        <v>383</v>
      </c>
      <c r="E25" s="53" t="s">
        <v>391</v>
      </c>
    </row>
    <row r="26" spans="2:5" ht="27" customHeight="1">
      <c r="B26" s="52">
        <v>23</v>
      </c>
      <c r="C26" s="150"/>
      <c r="D26" s="102" t="s">
        <v>384</v>
      </c>
      <c r="E26" s="53" t="s">
        <v>392</v>
      </c>
    </row>
    <row r="27" spans="2:5" ht="27" customHeight="1">
      <c r="B27" s="52">
        <v>24</v>
      </c>
      <c r="C27" s="150"/>
      <c r="D27" s="102" t="s">
        <v>385</v>
      </c>
      <c r="E27" s="53" t="s">
        <v>387</v>
      </c>
    </row>
    <row r="28" spans="2:5" ht="27" customHeight="1">
      <c r="B28" s="52">
        <v>25</v>
      </c>
      <c r="C28" s="150"/>
      <c r="D28" s="102" t="s">
        <v>379</v>
      </c>
      <c r="E28" s="53" t="s">
        <v>393</v>
      </c>
    </row>
    <row r="29" spans="2:5" ht="30.75" customHeight="1">
      <c r="B29" s="52">
        <v>26</v>
      </c>
      <c r="C29" s="150"/>
      <c r="D29" s="102" t="s">
        <v>381</v>
      </c>
      <c r="E29" s="53" t="s">
        <v>394</v>
      </c>
    </row>
    <row r="30" spans="2:5" ht="30.75" customHeight="1">
      <c r="B30" s="52">
        <v>27</v>
      </c>
      <c r="C30" s="150"/>
      <c r="D30" s="102" t="s">
        <v>380</v>
      </c>
      <c r="E30" s="53" t="s">
        <v>388</v>
      </c>
    </row>
    <row r="31" spans="2:5" ht="30.75" customHeight="1">
      <c r="B31" s="52">
        <v>28</v>
      </c>
      <c r="C31" s="150"/>
      <c r="D31" s="102" t="s">
        <v>382</v>
      </c>
      <c r="E31" s="53" t="s">
        <v>375</v>
      </c>
    </row>
    <row r="32" spans="2:5" ht="30.75" customHeight="1" thickBot="1">
      <c r="B32" s="54">
        <v>29</v>
      </c>
      <c r="C32" s="151"/>
      <c r="D32" s="103" t="s">
        <v>0</v>
      </c>
      <c r="E32" s="55" t="s">
        <v>376</v>
      </c>
    </row>
  </sheetData>
  <mergeCells count="4">
    <mergeCell ref="B2:E2"/>
    <mergeCell ref="C4:C10"/>
    <mergeCell ref="C11:C24"/>
    <mergeCell ref="C25:C32"/>
  </mergeCells>
  <pageMargins left="0.7" right="0.7" top="0.75" bottom="0.75" header="0.3" footer="0.3"/>
  <pageSetup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3183B-F7CE-44EC-AF57-E805E1AC2C49}">
  <dimension ref="A1:C21"/>
  <sheetViews>
    <sheetView topLeftCell="B1" workbookViewId="0">
      <selection activeCell="C5" sqref="C5"/>
    </sheetView>
  </sheetViews>
  <sheetFormatPr baseColWidth="10" defaultRowHeight="12.75"/>
  <cols>
    <col min="2" max="2" width="44.85546875" customWidth="1"/>
    <col min="3" max="3" width="75.42578125" customWidth="1"/>
  </cols>
  <sheetData>
    <row r="1" spans="1:3" ht="31.5" customHeight="1" thickBot="1">
      <c r="B1" s="152" t="s">
        <v>15</v>
      </c>
      <c r="C1" s="153"/>
    </row>
    <row r="2" spans="1:3" ht="15.75">
      <c r="B2" s="13" t="s">
        <v>16</v>
      </c>
      <c r="C2" s="14" t="s">
        <v>17</v>
      </c>
    </row>
    <row r="3" spans="1:3" ht="15.75">
      <c r="A3" s="17">
        <v>1</v>
      </c>
      <c r="B3" s="16" t="s">
        <v>2</v>
      </c>
      <c r="C3" s="19" t="s">
        <v>23</v>
      </c>
    </row>
    <row r="4" spans="1:3" ht="45">
      <c r="A4" s="17">
        <v>2</v>
      </c>
      <c r="B4" s="16" t="s">
        <v>3</v>
      </c>
      <c r="C4" s="19" t="s">
        <v>340</v>
      </c>
    </row>
    <row r="5" spans="1:3" ht="15.75">
      <c r="A5" s="17">
        <v>3</v>
      </c>
      <c r="B5" s="16" t="s">
        <v>4</v>
      </c>
      <c r="C5" s="19" t="s">
        <v>18</v>
      </c>
    </row>
    <row r="6" spans="1:3" ht="30">
      <c r="A6" s="17">
        <v>4</v>
      </c>
      <c r="B6" s="16" t="s">
        <v>5</v>
      </c>
      <c r="C6" s="19" t="s">
        <v>82</v>
      </c>
    </row>
    <row r="7" spans="1:3" ht="30">
      <c r="A7" s="17">
        <v>4</v>
      </c>
      <c r="B7" s="16" t="s">
        <v>12</v>
      </c>
      <c r="C7" s="19" t="s">
        <v>158</v>
      </c>
    </row>
    <row r="8" spans="1:3" ht="30">
      <c r="A8" s="17">
        <v>5</v>
      </c>
      <c r="B8" s="16" t="s">
        <v>6</v>
      </c>
      <c r="C8" s="19" t="s">
        <v>19</v>
      </c>
    </row>
    <row r="9" spans="1:3" ht="15.75">
      <c r="A9" s="15">
        <v>6</v>
      </c>
      <c r="B9" s="16" t="s">
        <v>20</v>
      </c>
      <c r="C9" s="19" t="s">
        <v>21</v>
      </c>
    </row>
    <row r="10" spans="1:3" ht="30">
      <c r="A10" s="15">
        <v>7</v>
      </c>
      <c r="B10" s="16" t="s">
        <v>22</v>
      </c>
      <c r="C10" s="19" t="s">
        <v>24</v>
      </c>
    </row>
    <row r="11" spans="1:3" ht="15.75">
      <c r="A11" s="15">
        <v>8</v>
      </c>
      <c r="B11" s="16" t="s">
        <v>25</v>
      </c>
      <c r="C11" s="19" t="s">
        <v>160</v>
      </c>
    </row>
    <row r="12" spans="1:3" ht="30">
      <c r="A12" s="15">
        <v>9</v>
      </c>
      <c r="B12" s="16" t="s">
        <v>26</v>
      </c>
      <c r="C12" s="19" t="s">
        <v>78</v>
      </c>
    </row>
    <row r="13" spans="1:3" ht="225">
      <c r="A13" s="15">
        <v>10</v>
      </c>
      <c r="B13" s="16" t="s">
        <v>27</v>
      </c>
      <c r="C13" s="19" t="s">
        <v>79</v>
      </c>
    </row>
    <row r="14" spans="1:3" ht="15.75">
      <c r="A14" s="15">
        <v>11</v>
      </c>
      <c r="B14" s="16" t="s">
        <v>28</v>
      </c>
      <c r="C14" s="19" t="s">
        <v>80</v>
      </c>
    </row>
    <row r="15" spans="1:3" ht="15.75">
      <c r="A15" s="15">
        <v>12</v>
      </c>
      <c r="B15" s="16" t="s">
        <v>81</v>
      </c>
      <c r="C15" s="19" t="s">
        <v>164</v>
      </c>
    </row>
    <row r="16" spans="1:3" ht="15.75">
      <c r="A16" s="15"/>
      <c r="B16" s="16" t="s">
        <v>159</v>
      </c>
      <c r="C16" s="19" t="s">
        <v>84</v>
      </c>
    </row>
    <row r="17" spans="1:3" ht="15.75">
      <c r="A17" s="15">
        <v>13</v>
      </c>
      <c r="B17" s="16" t="s">
        <v>83</v>
      </c>
      <c r="C17" s="19" t="s">
        <v>86</v>
      </c>
    </row>
    <row r="18" spans="1:3" ht="16.5" customHeight="1">
      <c r="A18" s="15">
        <v>14</v>
      </c>
      <c r="B18" s="16" t="s">
        <v>87</v>
      </c>
      <c r="C18" s="19" t="s">
        <v>85</v>
      </c>
    </row>
    <row r="19" spans="1:3" ht="15.75">
      <c r="A19" s="15">
        <v>15</v>
      </c>
      <c r="B19" s="16" t="s">
        <v>89</v>
      </c>
      <c r="C19" s="19" t="s">
        <v>161</v>
      </c>
    </row>
    <row r="20" spans="1:3" ht="15.75">
      <c r="A20" s="15">
        <v>16</v>
      </c>
      <c r="B20" s="16" t="s">
        <v>88</v>
      </c>
      <c r="C20" s="19" t="s">
        <v>90</v>
      </c>
    </row>
    <row r="21" spans="1:3" ht="15.75">
      <c r="A21" s="15">
        <v>16</v>
      </c>
      <c r="B21" s="16" t="s">
        <v>91</v>
      </c>
      <c r="C21" s="19" t="s">
        <v>92</v>
      </c>
    </row>
  </sheetData>
  <mergeCells count="1">
    <mergeCell ref="B1:C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1BE3D-733F-4484-8E74-179CF3F5535E}">
  <dimension ref="A1:AL70"/>
  <sheetViews>
    <sheetView topLeftCell="E1" workbookViewId="0">
      <selection activeCell="AL8" sqref="AL8"/>
    </sheetView>
  </sheetViews>
  <sheetFormatPr baseColWidth="10" defaultColWidth="11.42578125" defaultRowHeight="15"/>
  <cols>
    <col min="1" max="1" width="16.42578125" style="29" bestFit="1" customWidth="1"/>
    <col min="2" max="2" width="23" style="29" customWidth="1"/>
    <col min="3" max="3" width="12.85546875" style="29" bestFit="1" customWidth="1"/>
    <col min="4" max="4" width="22.42578125" style="29" hidden="1" customWidth="1"/>
    <col min="5" max="5" width="20.140625" style="29" bestFit="1" customWidth="1"/>
    <col min="6" max="6" width="12.85546875" style="29" customWidth="1"/>
    <col min="7" max="7" width="24.42578125" style="29" hidden="1" customWidth="1"/>
    <col min="8" max="9" width="24.42578125" style="29" customWidth="1"/>
    <col min="10" max="10" width="23.42578125" style="29" customWidth="1"/>
    <col min="11" max="11" width="27.85546875" style="29" hidden="1" customWidth="1"/>
    <col min="12" max="12" width="19.28515625" style="29" hidden="1" customWidth="1"/>
    <col min="13" max="13" width="19.42578125" style="29" hidden="1" customWidth="1"/>
    <col min="14" max="14" width="15.42578125" style="29" hidden="1" customWidth="1"/>
    <col min="15" max="15" width="20.42578125" style="29" customWidth="1"/>
    <col min="16" max="16" width="0" style="29" hidden="1" customWidth="1"/>
    <col min="17" max="17" width="22.7109375" style="29" hidden="1" customWidth="1"/>
    <col min="18" max="18" width="14.28515625" style="29" hidden="1" customWidth="1"/>
    <col min="19" max="19" width="22.42578125" style="29" hidden="1" customWidth="1"/>
    <col min="20" max="20" width="13.7109375" style="29" customWidth="1"/>
    <col min="21" max="21" width="28.28515625" style="29" customWidth="1"/>
    <col min="22" max="22" width="17" style="29" hidden="1" customWidth="1"/>
    <col min="23" max="23" width="29" style="29" hidden="1" customWidth="1"/>
    <col min="24" max="24" width="27" style="29" hidden="1" customWidth="1"/>
    <col min="25" max="25" width="22" style="29" hidden="1" customWidth="1"/>
    <col min="26" max="26" width="26.42578125" style="29" hidden="1" customWidth="1"/>
    <col min="27" max="27" width="24.85546875" style="29" hidden="1" customWidth="1"/>
    <col min="28" max="28" width="22.85546875" style="29" hidden="1" customWidth="1"/>
    <col min="29" max="29" width="22.42578125" style="29" hidden="1" customWidth="1"/>
    <col min="30" max="30" width="0" style="29" hidden="1" customWidth="1"/>
    <col min="31" max="32" width="17.85546875" style="29" hidden="1" customWidth="1"/>
    <col min="33" max="33" width="20.7109375" style="29" hidden="1" customWidth="1"/>
    <col min="34" max="34" width="27.7109375" style="29" hidden="1" customWidth="1"/>
    <col min="35" max="35" width="0" style="29" hidden="1" customWidth="1"/>
    <col min="36" max="36" width="21.85546875" style="29" hidden="1" customWidth="1"/>
    <col min="37" max="37" width="20.28515625" style="29" hidden="1" customWidth="1"/>
    <col min="38" max="38" width="16.85546875" style="29" customWidth="1"/>
    <col min="39" max="16384" width="11.42578125" style="29"/>
  </cols>
  <sheetData>
    <row r="1" spans="1:38" ht="25.5">
      <c r="A1" s="21" t="s">
        <v>93</v>
      </c>
      <c r="B1" s="21" t="s">
        <v>94</v>
      </c>
      <c r="C1" s="21" t="s">
        <v>29</v>
      </c>
      <c r="D1" s="21" t="s">
        <v>166</v>
      </c>
      <c r="E1" s="21" t="s">
        <v>145</v>
      </c>
      <c r="F1" s="21" t="s">
        <v>30</v>
      </c>
      <c r="G1" s="21" t="s">
        <v>95</v>
      </c>
      <c r="H1" s="21" t="s">
        <v>342</v>
      </c>
      <c r="I1" s="21" t="s">
        <v>12</v>
      </c>
      <c r="J1" s="37" t="s">
        <v>167</v>
      </c>
      <c r="K1" s="38" t="s">
        <v>168</v>
      </c>
      <c r="L1" s="38" t="s">
        <v>169</v>
      </c>
      <c r="M1" s="38" t="s">
        <v>170</v>
      </c>
      <c r="N1" s="38" t="s">
        <v>171</v>
      </c>
      <c r="O1" s="38" t="s">
        <v>51</v>
      </c>
      <c r="P1" s="38" t="s">
        <v>172</v>
      </c>
      <c r="Q1" s="38" t="s">
        <v>173</v>
      </c>
      <c r="R1" s="38" t="s">
        <v>174</v>
      </c>
      <c r="S1" s="38" t="s">
        <v>175</v>
      </c>
      <c r="T1" s="29" t="s">
        <v>339</v>
      </c>
      <c r="U1" s="29" t="s">
        <v>341</v>
      </c>
      <c r="V1" s="29" t="s">
        <v>176</v>
      </c>
      <c r="W1" s="29" t="s">
        <v>177</v>
      </c>
      <c r="X1" s="29" t="s">
        <v>178</v>
      </c>
      <c r="Y1" s="29" t="s">
        <v>179</v>
      </c>
      <c r="Z1" s="29" t="s">
        <v>180</v>
      </c>
      <c r="AA1" s="29" t="s">
        <v>181</v>
      </c>
      <c r="AB1" s="29" t="s">
        <v>182</v>
      </c>
      <c r="AC1" s="29" t="s">
        <v>183</v>
      </c>
      <c r="AD1" s="29" t="s">
        <v>184</v>
      </c>
      <c r="AE1" s="29" t="s">
        <v>185</v>
      </c>
      <c r="AF1" s="29" t="s">
        <v>30</v>
      </c>
      <c r="AG1" s="29" t="s">
        <v>186</v>
      </c>
      <c r="AH1" s="29" t="s">
        <v>187</v>
      </c>
      <c r="AI1" s="29" t="s">
        <v>188</v>
      </c>
      <c r="AJ1" s="29" t="s">
        <v>189</v>
      </c>
      <c r="AL1" s="29" t="s">
        <v>6</v>
      </c>
    </row>
    <row r="2" spans="1:38" ht="15" customHeight="1">
      <c r="A2" s="18" t="s">
        <v>96</v>
      </c>
      <c r="B2" s="22" t="s">
        <v>29</v>
      </c>
      <c r="C2" s="22" t="s">
        <v>31</v>
      </c>
      <c r="D2" s="18" t="s">
        <v>97</v>
      </c>
      <c r="E2" s="41" t="s">
        <v>37</v>
      </c>
      <c r="F2" s="24" t="s">
        <v>52</v>
      </c>
      <c r="G2" s="25" t="s">
        <v>53</v>
      </c>
      <c r="H2" s="26" t="s">
        <v>98</v>
      </c>
      <c r="I2" s="29" t="s">
        <v>333</v>
      </c>
      <c r="J2" s="44" t="s">
        <v>190</v>
      </c>
      <c r="K2" s="29" t="s">
        <v>191</v>
      </c>
      <c r="L2" s="18" t="s">
        <v>192</v>
      </c>
      <c r="M2" s="18" t="s">
        <v>193</v>
      </c>
      <c r="N2" s="18" t="s">
        <v>194</v>
      </c>
      <c r="O2" s="43" t="s">
        <v>142</v>
      </c>
      <c r="P2" s="29" t="s">
        <v>195</v>
      </c>
      <c r="Q2" s="29" t="s">
        <v>196</v>
      </c>
      <c r="R2" s="29" t="s">
        <v>197</v>
      </c>
      <c r="S2" s="29" t="s">
        <v>198</v>
      </c>
      <c r="T2" s="45" t="s">
        <v>199</v>
      </c>
      <c r="U2" s="46" t="s">
        <v>200</v>
      </c>
      <c r="V2" s="29" t="s">
        <v>201</v>
      </c>
      <c r="W2" s="29" t="s">
        <v>202</v>
      </c>
      <c r="X2" s="29" t="s">
        <v>203</v>
      </c>
      <c r="Y2" s="29" t="s">
        <v>204</v>
      </c>
      <c r="Z2" s="29" t="s">
        <v>205</v>
      </c>
      <c r="AA2" s="29" t="s">
        <v>206</v>
      </c>
      <c r="AB2" s="29" t="s">
        <v>207</v>
      </c>
      <c r="AC2" s="29" t="s">
        <v>208</v>
      </c>
      <c r="AD2" s="29" t="s">
        <v>209</v>
      </c>
      <c r="AE2" s="29" t="s">
        <v>210</v>
      </c>
      <c r="AF2" s="29" t="s">
        <v>53</v>
      </c>
      <c r="AG2" s="29" t="s">
        <v>211</v>
      </c>
      <c r="AH2" s="29" t="s">
        <v>212</v>
      </c>
      <c r="AI2" s="39">
        <v>4.1666666666666664E-2</v>
      </c>
      <c r="AJ2" s="29" t="s">
        <v>213</v>
      </c>
      <c r="AK2" s="29" t="s">
        <v>333</v>
      </c>
      <c r="AL2" s="29" t="s">
        <v>338</v>
      </c>
    </row>
    <row r="3" spans="1:38" ht="15" customHeight="1">
      <c r="A3" s="18" t="s">
        <v>99</v>
      </c>
      <c r="B3" s="23" t="s">
        <v>339</v>
      </c>
      <c r="C3" s="27" t="s">
        <v>32</v>
      </c>
      <c r="D3" s="18" t="s">
        <v>102</v>
      </c>
      <c r="E3" s="41" t="s">
        <v>38</v>
      </c>
      <c r="F3" s="24" t="s">
        <v>54</v>
      </c>
      <c r="G3" s="25" t="s">
        <v>55</v>
      </c>
      <c r="H3" s="26" t="s">
        <v>100</v>
      </c>
      <c r="I3" s="29" t="s">
        <v>334</v>
      </c>
      <c r="J3" s="44" t="s">
        <v>214</v>
      </c>
      <c r="K3" s="29" t="s">
        <v>215</v>
      </c>
      <c r="L3" s="18" t="s">
        <v>216</v>
      </c>
      <c r="M3" s="18" t="s">
        <v>217</v>
      </c>
      <c r="N3" s="18" t="s">
        <v>218</v>
      </c>
      <c r="O3" s="43" t="s">
        <v>219</v>
      </c>
      <c r="P3" s="29" t="s">
        <v>220</v>
      </c>
      <c r="Q3" s="29" t="s">
        <v>221</v>
      </c>
      <c r="R3" s="29" t="s">
        <v>222</v>
      </c>
      <c r="S3" s="29" t="s">
        <v>223</v>
      </c>
      <c r="T3" s="45" t="s">
        <v>224</v>
      </c>
      <c r="U3" s="46" t="s">
        <v>177</v>
      </c>
      <c r="V3" s="29" t="s">
        <v>225</v>
      </c>
      <c r="W3" s="29" t="s">
        <v>226</v>
      </c>
      <c r="X3" s="29" t="s">
        <v>227</v>
      </c>
      <c r="Y3" s="29" t="s">
        <v>228</v>
      </c>
      <c r="Z3" s="29" t="s">
        <v>229</v>
      </c>
      <c r="AA3" s="29" t="s">
        <v>230</v>
      </c>
      <c r="AB3" s="29" t="s">
        <v>231</v>
      </c>
      <c r="AC3" s="29" t="s">
        <v>232</v>
      </c>
      <c r="AD3" s="29" t="s">
        <v>233</v>
      </c>
      <c r="AE3" s="29" t="s">
        <v>234</v>
      </c>
      <c r="AF3" s="29" t="s">
        <v>55</v>
      </c>
      <c r="AG3" s="29" t="s">
        <v>235</v>
      </c>
      <c r="AH3" s="29" t="s">
        <v>236</v>
      </c>
      <c r="AI3" s="39">
        <v>8.3333333333333329E-2</v>
      </c>
      <c r="AJ3" s="29" t="s">
        <v>237</v>
      </c>
      <c r="AK3" s="29" t="s">
        <v>334</v>
      </c>
      <c r="AL3" s="29" t="s">
        <v>343</v>
      </c>
    </row>
    <row r="4" spans="1:38">
      <c r="A4" s="18" t="s">
        <v>101</v>
      </c>
      <c r="B4" s="46" t="s">
        <v>341</v>
      </c>
      <c r="C4" s="27" t="s">
        <v>33</v>
      </c>
      <c r="D4" s="18" t="s">
        <v>105</v>
      </c>
      <c r="E4" s="41" t="s">
        <v>39</v>
      </c>
      <c r="F4" s="24" t="s">
        <v>238</v>
      </c>
      <c r="G4" s="25" t="s">
        <v>56</v>
      </c>
      <c r="H4" s="26" t="s">
        <v>103</v>
      </c>
      <c r="I4" s="29" t="s">
        <v>335</v>
      </c>
      <c r="J4" s="18" t="s">
        <v>239</v>
      </c>
      <c r="K4" s="29" t="s">
        <v>240</v>
      </c>
      <c r="L4" s="18" t="s">
        <v>241</v>
      </c>
      <c r="M4" s="18" t="s">
        <v>242</v>
      </c>
      <c r="N4" s="18" t="s">
        <v>243</v>
      </c>
      <c r="O4" s="43" t="s">
        <v>244</v>
      </c>
      <c r="P4" s="29" t="s">
        <v>245</v>
      </c>
      <c r="Q4" s="29" t="s">
        <v>145</v>
      </c>
      <c r="R4" s="29" t="s">
        <v>246</v>
      </c>
      <c r="S4" s="29" t="s">
        <v>247</v>
      </c>
      <c r="T4" s="45" t="s">
        <v>248</v>
      </c>
      <c r="U4" s="46" t="s">
        <v>178</v>
      </c>
      <c r="V4" s="29" t="s">
        <v>249</v>
      </c>
      <c r="W4" s="29" t="s">
        <v>250</v>
      </c>
      <c r="X4" s="29" t="s">
        <v>251</v>
      </c>
      <c r="Y4" s="29" t="s">
        <v>252</v>
      </c>
      <c r="Z4" s="29" t="s">
        <v>253</v>
      </c>
      <c r="AA4" s="29" t="s">
        <v>254</v>
      </c>
      <c r="AB4" s="29" t="s">
        <v>255</v>
      </c>
      <c r="AC4" s="29" t="s">
        <v>256</v>
      </c>
      <c r="AD4" s="29" t="s">
        <v>257</v>
      </c>
      <c r="AE4" s="29" t="s">
        <v>258</v>
      </c>
      <c r="AF4" s="29" t="s">
        <v>56</v>
      </c>
      <c r="AG4" s="29" t="s">
        <v>259</v>
      </c>
      <c r="AH4" s="29" t="s">
        <v>260</v>
      </c>
      <c r="AI4" s="39">
        <v>0.125</v>
      </c>
      <c r="AJ4" s="29" t="s">
        <v>261</v>
      </c>
      <c r="AK4" s="29" t="s">
        <v>335</v>
      </c>
      <c r="AL4" s="29" t="s">
        <v>344</v>
      </c>
    </row>
    <row r="5" spans="1:38">
      <c r="A5" s="18" t="s">
        <v>104</v>
      </c>
      <c r="B5" s="42" t="s">
        <v>51</v>
      </c>
      <c r="C5" s="27" t="s">
        <v>34</v>
      </c>
      <c r="D5" s="18" t="s">
        <v>107</v>
      </c>
      <c r="E5" s="41" t="s">
        <v>40</v>
      </c>
      <c r="F5" s="24" t="s">
        <v>57</v>
      </c>
      <c r="G5" s="25" t="s">
        <v>58</v>
      </c>
      <c r="H5" s="18"/>
      <c r="I5" s="29" t="s">
        <v>336</v>
      </c>
      <c r="J5" s="18" t="s">
        <v>262</v>
      </c>
      <c r="K5" s="29" t="s">
        <v>263</v>
      </c>
      <c r="L5" s="18" t="s">
        <v>145</v>
      </c>
      <c r="M5" s="18" t="s">
        <v>145</v>
      </c>
      <c r="N5" s="18" t="s">
        <v>264</v>
      </c>
      <c r="O5" s="43" t="s">
        <v>145</v>
      </c>
      <c r="P5" s="29" t="s">
        <v>256</v>
      </c>
      <c r="R5" s="29" t="s">
        <v>256</v>
      </c>
      <c r="S5" s="29" t="s">
        <v>265</v>
      </c>
      <c r="T5" s="45" t="s">
        <v>266</v>
      </c>
      <c r="U5" s="46" t="s">
        <v>179</v>
      </c>
      <c r="V5" s="29" t="s">
        <v>267</v>
      </c>
      <c r="W5" s="29" t="s">
        <v>268</v>
      </c>
      <c r="X5" s="29" t="s">
        <v>269</v>
      </c>
      <c r="Y5" s="29" t="s">
        <v>145</v>
      </c>
      <c r="Z5" s="29" t="s">
        <v>270</v>
      </c>
      <c r="AA5" s="29" t="s">
        <v>256</v>
      </c>
      <c r="AB5" s="29" t="s">
        <v>271</v>
      </c>
      <c r="AD5" s="29" t="s">
        <v>272</v>
      </c>
      <c r="AE5" s="29" t="s">
        <v>273</v>
      </c>
      <c r="AF5" s="29" t="s">
        <v>58</v>
      </c>
      <c r="AG5" s="29" t="s">
        <v>274</v>
      </c>
      <c r="AH5" s="29" t="s">
        <v>275</v>
      </c>
      <c r="AI5" s="39">
        <v>0.16666666666666699</v>
      </c>
      <c r="AJ5" s="29" t="s">
        <v>276</v>
      </c>
      <c r="AK5" s="29" t="s">
        <v>336</v>
      </c>
      <c r="AL5" s="29" t="s">
        <v>345</v>
      </c>
    </row>
    <row r="6" spans="1:38" ht="15" customHeight="1">
      <c r="A6" s="18" t="s">
        <v>106</v>
      </c>
      <c r="B6" s="25" t="s">
        <v>30</v>
      </c>
      <c r="C6" s="27" t="s">
        <v>35</v>
      </c>
      <c r="D6" s="18" t="s">
        <v>109</v>
      </c>
      <c r="E6" s="41" t="s">
        <v>41</v>
      </c>
      <c r="F6" s="28" t="s">
        <v>51</v>
      </c>
      <c r="G6" s="25" t="s">
        <v>59</v>
      </c>
      <c r="H6" s="18"/>
      <c r="I6" s="29" t="s">
        <v>337</v>
      </c>
      <c r="J6" s="18" t="s">
        <v>277</v>
      </c>
      <c r="K6" s="29" t="s">
        <v>278</v>
      </c>
      <c r="S6" s="29" t="s">
        <v>256</v>
      </c>
      <c r="T6" s="45" t="s">
        <v>279</v>
      </c>
      <c r="U6" s="46" t="s">
        <v>180</v>
      </c>
      <c r="V6" s="29" t="s">
        <v>280</v>
      </c>
      <c r="W6" s="29" t="s">
        <v>281</v>
      </c>
      <c r="X6" s="29" t="s">
        <v>282</v>
      </c>
      <c r="Z6" s="29" t="s">
        <v>256</v>
      </c>
      <c r="AB6" s="29" t="s">
        <v>283</v>
      </c>
      <c r="AD6" s="29" t="s">
        <v>145</v>
      </c>
      <c r="AE6" s="29" t="s">
        <v>284</v>
      </c>
      <c r="AF6" s="29" t="s">
        <v>59</v>
      </c>
      <c r="AG6" s="29" t="s">
        <v>285</v>
      </c>
      <c r="AH6" s="29" t="s">
        <v>286</v>
      </c>
      <c r="AI6" s="39">
        <v>0.20833333333333401</v>
      </c>
      <c r="AJ6" s="29" t="s">
        <v>287</v>
      </c>
      <c r="AK6" s="29" t="s">
        <v>337</v>
      </c>
    </row>
    <row r="7" spans="1:38">
      <c r="A7" s="18" t="s">
        <v>108</v>
      </c>
      <c r="B7" s="26" t="s">
        <v>342</v>
      </c>
      <c r="C7" s="27" t="s">
        <v>36</v>
      </c>
      <c r="D7" s="18" t="s">
        <v>111</v>
      </c>
      <c r="E7" s="41" t="s">
        <v>42</v>
      </c>
      <c r="F7" s="20"/>
      <c r="G7" s="25" t="s">
        <v>60</v>
      </c>
      <c r="H7" s="18"/>
      <c r="I7" s="18"/>
      <c r="J7" s="18" t="s">
        <v>145</v>
      </c>
      <c r="K7" s="29" t="s">
        <v>288</v>
      </c>
      <c r="T7" s="45" t="s">
        <v>145</v>
      </c>
      <c r="U7" s="46" t="s">
        <v>181</v>
      </c>
      <c r="V7" s="29" t="s">
        <v>145</v>
      </c>
      <c r="W7" s="29" t="s">
        <v>289</v>
      </c>
      <c r="X7" s="29" t="s">
        <v>290</v>
      </c>
      <c r="AB7" s="29" t="s">
        <v>256</v>
      </c>
      <c r="AE7" s="29" t="s">
        <v>256</v>
      </c>
      <c r="AF7" s="29" t="s">
        <v>60</v>
      </c>
      <c r="AG7" s="29" t="s">
        <v>291</v>
      </c>
      <c r="AH7" s="29" t="s">
        <v>292</v>
      </c>
      <c r="AI7" s="39">
        <v>0.25</v>
      </c>
      <c r="AJ7" s="29" t="s">
        <v>293</v>
      </c>
    </row>
    <row r="8" spans="1:38">
      <c r="A8" s="18" t="s">
        <v>110</v>
      </c>
      <c r="B8" s="41" t="s">
        <v>145</v>
      </c>
      <c r="D8" s="18" t="s">
        <v>113</v>
      </c>
      <c r="E8" s="41" t="s">
        <v>43</v>
      </c>
      <c r="F8" s="20"/>
      <c r="G8" s="25" t="s">
        <v>61</v>
      </c>
      <c r="H8" s="18"/>
      <c r="I8" s="18"/>
      <c r="K8" s="29" t="s">
        <v>294</v>
      </c>
      <c r="U8" s="46" t="s">
        <v>182</v>
      </c>
      <c r="W8" s="29" t="s">
        <v>256</v>
      </c>
      <c r="X8" s="29" t="s">
        <v>295</v>
      </c>
      <c r="AF8" s="29" t="s">
        <v>61</v>
      </c>
      <c r="AG8" s="29" t="s">
        <v>296</v>
      </c>
      <c r="AH8" s="29" t="s">
        <v>297</v>
      </c>
      <c r="AI8" s="39">
        <v>0.29166666666666702</v>
      </c>
      <c r="AJ8" s="29" t="s">
        <v>298</v>
      </c>
    </row>
    <row r="9" spans="1:38">
      <c r="A9" s="18" t="s">
        <v>112</v>
      </c>
      <c r="B9" s="18"/>
      <c r="D9" s="18" t="s">
        <v>115</v>
      </c>
      <c r="E9" s="41" t="s">
        <v>44</v>
      </c>
      <c r="F9" s="20"/>
      <c r="G9" s="25" t="s">
        <v>62</v>
      </c>
      <c r="H9" s="18"/>
      <c r="I9" s="18"/>
      <c r="K9" s="29" t="s">
        <v>299</v>
      </c>
      <c r="U9" s="46" t="s">
        <v>183</v>
      </c>
      <c r="X9" s="29" t="s">
        <v>256</v>
      </c>
      <c r="AF9" s="29" t="s">
        <v>62</v>
      </c>
      <c r="AG9" s="29" t="s">
        <v>300</v>
      </c>
      <c r="AH9" s="29" t="s">
        <v>301</v>
      </c>
      <c r="AI9" s="39">
        <v>0.33333333333333398</v>
      </c>
      <c r="AJ9" s="29" t="s">
        <v>302</v>
      </c>
    </row>
    <row r="10" spans="1:38">
      <c r="A10" s="18" t="s">
        <v>114</v>
      </c>
      <c r="B10" s="18"/>
      <c r="D10" s="18" t="s">
        <v>121</v>
      </c>
      <c r="E10" s="41" t="s">
        <v>45</v>
      </c>
      <c r="F10" s="20"/>
      <c r="G10" s="25" t="s">
        <v>63</v>
      </c>
      <c r="H10" s="18"/>
      <c r="I10" s="18"/>
      <c r="K10" s="29" t="s">
        <v>303</v>
      </c>
      <c r="U10" s="46" t="s">
        <v>184</v>
      </c>
      <c r="AF10" s="29" t="s">
        <v>63</v>
      </c>
      <c r="AG10" s="29" t="s">
        <v>304</v>
      </c>
      <c r="AH10" s="29" t="s">
        <v>305</v>
      </c>
      <c r="AI10" s="39">
        <v>0.375</v>
      </c>
      <c r="AJ10" s="29" t="s">
        <v>306</v>
      </c>
    </row>
    <row r="11" spans="1:38">
      <c r="A11" s="18" t="s">
        <v>116</v>
      </c>
      <c r="B11" s="18"/>
      <c r="D11" s="18" t="s">
        <v>124</v>
      </c>
      <c r="E11" s="41" t="s">
        <v>46</v>
      </c>
      <c r="F11" s="18"/>
      <c r="G11" s="25" t="s">
        <v>64</v>
      </c>
      <c r="H11" s="18"/>
      <c r="I11" s="18"/>
      <c r="U11" s="46" t="s">
        <v>185</v>
      </c>
      <c r="AF11" s="29" t="s">
        <v>64</v>
      </c>
      <c r="AG11" s="29" t="s">
        <v>307</v>
      </c>
      <c r="AH11" s="29" t="s">
        <v>308</v>
      </c>
      <c r="AI11" s="39">
        <v>0.41666666666666702</v>
      </c>
      <c r="AJ11" s="29" t="s">
        <v>309</v>
      </c>
    </row>
    <row r="12" spans="1:38">
      <c r="A12" s="18" t="s">
        <v>117</v>
      </c>
      <c r="B12" s="18"/>
      <c r="D12" s="18" t="s">
        <v>126</v>
      </c>
      <c r="E12" s="41" t="s">
        <v>47</v>
      </c>
      <c r="F12" s="18"/>
      <c r="G12" s="25" t="s">
        <v>65</v>
      </c>
      <c r="H12" s="18"/>
      <c r="I12" s="18"/>
      <c r="U12" s="46" t="s">
        <v>310</v>
      </c>
      <c r="AF12" s="29" t="s">
        <v>65</v>
      </c>
      <c r="AH12" s="29" t="s">
        <v>311</v>
      </c>
      <c r="AI12" s="39">
        <v>0.45833333333333398</v>
      </c>
      <c r="AJ12" s="29" t="s">
        <v>312</v>
      </c>
    </row>
    <row r="13" spans="1:38">
      <c r="A13" s="18" t="s">
        <v>118</v>
      </c>
      <c r="B13" s="18"/>
      <c r="D13" s="18" t="s">
        <v>127</v>
      </c>
      <c r="E13" s="41" t="s">
        <v>48</v>
      </c>
      <c r="F13" s="18"/>
      <c r="G13" s="25" t="s">
        <v>66</v>
      </c>
      <c r="H13" s="18"/>
      <c r="I13" s="18"/>
      <c r="U13" s="46" t="s">
        <v>30</v>
      </c>
      <c r="AF13" s="29" t="s">
        <v>66</v>
      </c>
      <c r="AH13" s="29" t="s">
        <v>313</v>
      </c>
      <c r="AI13" s="39">
        <v>0.5</v>
      </c>
      <c r="AJ13" s="29" t="s">
        <v>314</v>
      </c>
    </row>
    <row r="14" spans="1:38">
      <c r="A14" s="18" t="s">
        <v>119</v>
      </c>
      <c r="B14" s="18"/>
      <c r="D14" s="18" t="s">
        <v>129</v>
      </c>
      <c r="E14" s="41" t="s">
        <v>49</v>
      </c>
      <c r="F14" s="18"/>
      <c r="G14" s="25" t="s">
        <v>67</v>
      </c>
      <c r="H14" s="18"/>
      <c r="I14" s="18"/>
      <c r="AF14" s="29" t="s">
        <v>67</v>
      </c>
      <c r="AH14" s="29" t="s">
        <v>315</v>
      </c>
      <c r="AI14" s="39">
        <v>0.54166666666666696</v>
      </c>
      <c r="AJ14" s="29" t="s">
        <v>316</v>
      </c>
    </row>
    <row r="15" spans="1:38">
      <c r="A15" s="18" t="s">
        <v>120</v>
      </c>
      <c r="B15" s="18"/>
      <c r="D15" s="18" t="s">
        <v>131</v>
      </c>
      <c r="E15" s="41" t="s">
        <v>50</v>
      </c>
      <c r="F15" s="18"/>
      <c r="G15" s="25" t="s">
        <v>68</v>
      </c>
      <c r="H15" s="18"/>
      <c r="I15" s="18"/>
      <c r="AF15" s="29" t="s">
        <v>68</v>
      </c>
      <c r="AH15" s="29" t="s">
        <v>317</v>
      </c>
      <c r="AI15" s="39">
        <v>0.58333333333333404</v>
      </c>
      <c r="AJ15" s="29" t="s">
        <v>318</v>
      </c>
    </row>
    <row r="16" spans="1:38">
      <c r="A16" s="18" t="s">
        <v>122</v>
      </c>
      <c r="B16" s="18"/>
      <c r="D16" s="18" t="s">
        <v>133</v>
      </c>
      <c r="E16" s="41" t="s">
        <v>319</v>
      </c>
      <c r="F16" s="18"/>
      <c r="G16" s="25" t="s">
        <v>69</v>
      </c>
      <c r="H16" s="18"/>
      <c r="I16" s="18"/>
      <c r="AF16" s="29" t="s">
        <v>69</v>
      </c>
      <c r="AI16" s="39">
        <v>0.625</v>
      </c>
      <c r="AJ16" s="29" t="s">
        <v>320</v>
      </c>
    </row>
    <row r="17" spans="1:36">
      <c r="A17" s="18" t="s">
        <v>123</v>
      </c>
      <c r="B17" s="18"/>
      <c r="D17" s="18" t="s">
        <v>135</v>
      </c>
      <c r="E17" s="41" t="s">
        <v>321</v>
      </c>
      <c r="F17" s="18"/>
      <c r="G17" s="25" t="s">
        <v>70</v>
      </c>
      <c r="H17" s="18"/>
      <c r="I17" s="18"/>
      <c r="AF17" s="29" t="s">
        <v>70</v>
      </c>
      <c r="AI17" s="39">
        <v>0.66666666666666696</v>
      </c>
      <c r="AJ17" s="29" t="s">
        <v>322</v>
      </c>
    </row>
    <row r="18" spans="1:36">
      <c r="A18" s="18" t="s">
        <v>125</v>
      </c>
      <c r="B18" s="18"/>
      <c r="D18" s="18" t="s">
        <v>31</v>
      </c>
      <c r="E18" s="41" t="s">
        <v>145</v>
      </c>
      <c r="F18" s="18"/>
      <c r="G18" s="25" t="s">
        <v>76</v>
      </c>
      <c r="H18" s="18"/>
      <c r="I18" s="18"/>
      <c r="AF18" s="29" t="s">
        <v>76</v>
      </c>
      <c r="AI18" s="39">
        <v>0.70833333333333404</v>
      </c>
      <c r="AJ18" s="29" t="s">
        <v>323</v>
      </c>
    </row>
    <row r="19" spans="1:36">
      <c r="A19" s="18" t="s">
        <v>108</v>
      </c>
      <c r="B19" s="18"/>
      <c r="D19" s="18" t="s">
        <v>139</v>
      </c>
      <c r="E19" s="18"/>
      <c r="F19" s="18"/>
      <c r="G19" s="25" t="s">
        <v>77</v>
      </c>
      <c r="H19" s="18"/>
      <c r="I19" s="18"/>
      <c r="AF19" s="29" t="s">
        <v>77</v>
      </c>
      <c r="AI19" s="39">
        <v>0.75</v>
      </c>
      <c r="AJ19" s="29" t="s">
        <v>324</v>
      </c>
    </row>
    <row r="20" spans="1:36">
      <c r="A20" s="18" t="s">
        <v>128</v>
      </c>
      <c r="B20" s="18"/>
      <c r="D20" s="18" t="s">
        <v>141</v>
      </c>
      <c r="E20" s="18"/>
      <c r="F20" s="18"/>
      <c r="G20" s="25" t="s">
        <v>71</v>
      </c>
      <c r="H20" s="18"/>
      <c r="I20" s="18"/>
      <c r="AF20" s="29" t="s">
        <v>71</v>
      </c>
      <c r="AI20" s="39">
        <v>0.79166666666666696</v>
      </c>
    </row>
    <row r="21" spans="1:36">
      <c r="A21" s="18" t="s">
        <v>130</v>
      </c>
      <c r="B21" s="18"/>
      <c r="D21" s="18" t="s">
        <v>144</v>
      </c>
      <c r="E21" s="18"/>
      <c r="F21" s="18"/>
      <c r="G21" s="25" t="s">
        <v>72</v>
      </c>
      <c r="H21" s="18"/>
      <c r="I21" s="18"/>
      <c r="AF21" s="29" t="s">
        <v>72</v>
      </c>
      <c r="AI21" s="39">
        <v>0.83333333333333404</v>
      </c>
    </row>
    <row r="22" spans="1:36">
      <c r="A22" s="18" t="s">
        <v>132</v>
      </c>
      <c r="B22" s="18"/>
      <c r="D22" s="18" t="s">
        <v>148</v>
      </c>
      <c r="E22" s="18"/>
      <c r="F22" s="18"/>
      <c r="G22" s="25" t="s">
        <v>73</v>
      </c>
      <c r="H22" s="18"/>
      <c r="I22" s="18"/>
      <c r="AF22" s="29" t="s">
        <v>73</v>
      </c>
      <c r="AI22" s="39">
        <v>0.875</v>
      </c>
    </row>
    <row r="23" spans="1:36">
      <c r="A23" s="18" t="s">
        <v>134</v>
      </c>
      <c r="B23" s="18"/>
      <c r="D23" s="18" t="s">
        <v>325</v>
      </c>
      <c r="E23" s="18"/>
      <c r="F23" s="18"/>
      <c r="G23" s="25" t="s">
        <v>74</v>
      </c>
      <c r="H23" s="18"/>
      <c r="I23" s="18"/>
      <c r="AF23" s="29" t="s">
        <v>74</v>
      </c>
      <c r="AI23" s="39">
        <v>0.91666666666666696</v>
      </c>
    </row>
    <row r="24" spans="1:36">
      <c r="A24" s="18" t="s">
        <v>136</v>
      </c>
      <c r="B24" s="18"/>
      <c r="D24" s="18" t="s">
        <v>149</v>
      </c>
      <c r="E24" s="18"/>
      <c r="F24" s="18"/>
      <c r="G24" s="25" t="s">
        <v>137</v>
      </c>
      <c r="H24" s="18"/>
      <c r="I24" s="18"/>
      <c r="AF24" s="29" t="s">
        <v>137</v>
      </c>
      <c r="AI24" s="39">
        <v>0.95833333333333404</v>
      </c>
    </row>
    <row r="25" spans="1:36">
      <c r="A25" s="18" t="s">
        <v>138</v>
      </c>
      <c r="B25" s="18"/>
      <c r="D25" s="18" t="s">
        <v>150</v>
      </c>
      <c r="E25" s="18"/>
      <c r="F25" s="18"/>
      <c r="G25" s="25" t="s">
        <v>75</v>
      </c>
      <c r="H25" s="18"/>
      <c r="I25" s="18"/>
      <c r="J25" s="18"/>
      <c r="AF25" s="29" t="s">
        <v>75</v>
      </c>
      <c r="AI25" s="39">
        <v>1</v>
      </c>
    </row>
    <row r="26" spans="1:36">
      <c r="A26" s="18" t="s">
        <v>140</v>
      </c>
      <c r="B26" s="30"/>
      <c r="D26" s="18" t="s">
        <v>326</v>
      </c>
      <c r="E26" s="18"/>
      <c r="F26" s="18"/>
      <c r="G26" s="31" t="s">
        <v>142</v>
      </c>
      <c r="H26" s="18"/>
      <c r="I26" s="18"/>
      <c r="J26" s="18"/>
      <c r="AF26" s="29" t="s">
        <v>142</v>
      </c>
    </row>
    <row r="27" spans="1:36">
      <c r="A27" s="18" t="s">
        <v>143</v>
      </c>
      <c r="B27" s="30"/>
      <c r="D27" s="18" t="s">
        <v>327</v>
      </c>
      <c r="E27" s="18"/>
      <c r="F27" s="18"/>
      <c r="G27" s="32" t="s">
        <v>145</v>
      </c>
      <c r="H27" s="18"/>
      <c r="I27" s="18"/>
      <c r="J27" s="18"/>
      <c r="AF27" s="29" t="s">
        <v>145</v>
      </c>
    </row>
    <row r="28" spans="1:36">
      <c r="A28" s="18" t="s">
        <v>146</v>
      </c>
      <c r="B28" s="30"/>
      <c r="C28" s="30"/>
      <c r="D28" s="18" t="s">
        <v>328</v>
      </c>
      <c r="E28" s="18"/>
      <c r="F28" s="30"/>
      <c r="G28" s="30"/>
      <c r="H28" s="18"/>
      <c r="I28" s="18"/>
      <c r="J28" s="18"/>
    </row>
    <row r="29" spans="1:36">
      <c r="A29" s="18" t="s">
        <v>147</v>
      </c>
      <c r="B29" s="30"/>
      <c r="C29" s="30"/>
      <c r="D29" s="18" t="s">
        <v>329</v>
      </c>
      <c r="E29" s="18"/>
      <c r="F29" s="30"/>
      <c r="G29" s="30"/>
      <c r="H29" s="18"/>
      <c r="I29" s="18"/>
      <c r="J29" s="18"/>
    </row>
    <row r="30" spans="1:36">
      <c r="A30" s="18"/>
      <c r="B30" s="30"/>
      <c r="C30" s="30"/>
      <c r="D30" s="18" t="s">
        <v>330</v>
      </c>
      <c r="E30" s="18"/>
      <c r="F30" s="30"/>
      <c r="G30" s="30"/>
      <c r="H30" s="18"/>
      <c r="I30" s="18"/>
      <c r="J30" s="18"/>
    </row>
    <row r="31" spans="1:36">
      <c r="A31" s="18"/>
      <c r="B31" s="30"/>
      <c r="C31" s="30"/>
      <c r="D31" s="18" t="s">
        <v>331</v>
      </c>
      <c r="E31" s="18"/>
      <c r="F31" s="30"/>
      <c r="G31" s="30"/>
      <c r="H31" s="18"/>
      <c r="I31" s="18"/>
      <c r="J31" s="18"/>
    </row>
    <row r="32" spans="1:36">
      <c r="A32" s="18"/>
      <c r="B32" s="30"/>
      <c r="C32" s="30"/>
      <c r="D32" s="18" t="s">
        <v>151</v>
      </c>
      <c r="E32" s="30"/>
      <c r="F32" s="30"/>
      <c r="G32" s="30"/>
      <c r="H32" s="18"/>
      <c r="I32" s="18"/>
      <c r="J32" s="18"/>
    </row>
    <row r="33" spans="1:10">
      <c r="A33" s="18"/>
      <c r="B33" s="30"/>
      <c r="C33" s="30"/>
      <c r="D33" s="18" t="s">
        <v>152</v>
      </c>
      <c r="E33" s="30"/>
      <c r="F33" s="30"/>
      <c r="G33" s="30"/>
      <c r="H33" s="18"/>
      <c r="I33" s="18"/>
      <c r="J33" s="18"/>
    </row>
    <row r="34" spans="1:10">
      <c r="A34" s="18"/>
      <c r="B34" s="30"/>
      <c r="C34" s="30"/>
      <c r="D34" s="18" t="s">
        <v>3</v>
      </c>
      <c r="E34" s="30"/>
      <c r="F34" s="30"/>
      <c r="G34" s="30"/>
      <c r="H34" s="18"/>
      <c r="I34" s="18"/>
      <c r="J34" s="18"/>
    </row>
    <row r="35" spans="1:10">
      <c r="A35" s="18"/>
      <c r="B35" s="30"/>
      <c r="C35" s="30"/>
      <c r="D35" s="18" t="s">
        <v>153</v>
      </c>
      <c r="E35" s="30"/>
      <c r="F35" s="30"/>
      <c r="G35" s="40"/>
      <c r="H35" s="18"/>
      <c r="I35" s="18"/>
      <c r="J35" s="18"/>
    </row>
    <row r="36" spans="1:10">
      <c r="A36" s="30"/>
      <c r="B36" s="30"/>
      <c r="C36" s="30"/>
      <c r="D36" s="18" t="s">
        <v>154</v>
      </c>
      <c r="E36" s="30"/>
      <c r="F36" s="30"/>
      <c r="H36" s="18"/>
      <c r="I36" s="18"/>
      <c r="J36" s="18"/>
    </row>
    <row r="37" spans="1:10">
      <c r="A37" s="30"/>
      <c r="B37" s="30"/>
      <c r="C37" s="30"/>
      <c r="D37" s="18" t="s">
        <v>155</v>
      </c>
      <c r="E37" s="30"/>
      <c r="F37" s="30"/>
      <c r="G37" s="18"/>
      <c r="H37" s="18"/>
      <c r="I37" s="18"/>
      <c r="J37" s="18"/>
    </row>
    <row r="38" spans="1:10">
      <c r="A38" s="30"/>
      <c r="B38" s="30"/>
      <c r="C38" s="30"/>
      <c r="D38" s="18" t="s">
        <v>34</v>
      </c>
      <c r="E38" s="30"/>
      <c r="F38" s="30"/>
      <c r="H38" s="18"/>
      <c r="I38" s="18"/>
      <c r="J38" s="18"/>
    </row>
    <row r="39" spans="1:10">
      <c r="A39" s="30"/>
      <c r="B39" s="30"/>
      <c r="C39" s="30"/>
      <c r="D39" s="18" t="s">
        <v>35</v>
      </c>
      <c r="E39" s="30"/>
      <c r="F39" s="30"/>
      <c r="H39" s="18"/>
      <c r="I39" s="18"/>
      <c r="J39" s="18"/>
    </row>
    <row r="40" spans="1:10">
      <c r="A40" s="30"/>
      <c r="B40" s="30"/>
      <c r="C40" s="30"/>
      <c r="D40" s="18" t="s">
        <v>156</v>
      </c>
      <c r="E40" s="30"/>
      <c r="F40" s="30"/>
      <c r="H40" s="18"/>
      <c r="I40" s="18"/>
      <c r="J40" s="18"/>
    </row>
    <row r="41" spans="1:10">
      <c r="A41" s="30"/>
      <c r="B41" s="30"/>
      <c r="C41" s="30"/>
      <c r="D41" s="18" t="s">
        <v>157</v>
      </c>
      <c r="E41" s="30"/>
      <c r="F41" s="30"/>
      <c r="G41" s="30"/>
      <c r="H41" s="18"/>
      <c r="I41" s="18"/>
      <c r="J41" s="18"/>
    </row>
    <row r="42" spans="1:10">
      <c r="A42" s="30"/>
      <c r="B42" s="30"/>
      <c r="C42" s="30"/>
      <c r="D42" s="29" t="s">
        <v>145</v>
      </c>
      <c r="E42" s="30"/>
      <c r="F42" s="30"/>
      <c r="G42" s="30"/>
      <c r="H42" s="18"/>
      <c r="I42" s="18"/>
      <c r="J42" s="18"/>
    </row>
    <row r="43" spans="1:10">
      <c r="A43" s="30"/>
      <c r="B43" s="30"/>
      <c r="C43" s="30"/>
      <c r="D43" s="30"/>
      <c r="E43" s="30"/>
      <c r="F43" s="30"/>
      <c r="G43" s="30"/>
      <c r="H43" s="18"/>
      <c r="I43" s="18"/>
      <c r="J43" s="18"/>
    </row>
    <row r="44" spans="1:10">
      <c r="A44" s="30"/>
      <c r="B44" s="30"/>
      <c r="C44" s="30"/>
      <c r="D44" s="30"/>
      <c r="E44" s="30"/>
      <c r="F44" s="30"/>
      <c r="G44" s="30"/>
      <c r="H44" s="18"/>
      <c r="I44" s="18"/>
      <c r="J44" s="18"/>
    </row>
    <row r="45" spans="1:10">
      <c r="A45" s="30"/>
      <c r="B45" s="30"/>
      <c r="C45" s="30"/>
      <c r="D45" s="18"/>
      <c r="E45" s="30"/>
      <c r="F45" s="30"/>
      <c r="G45" s="30"/>
      <c r="J45" s="18"/>
    </row>
    <row r="46" spans="1:10">
      <c r="A46" s="30"/>
      <c r="B46" s="30"/>
      <c r="C46" s="30"/>
      <c r="D46" s="18"/>
      <c r="E46" s="30"/>
      <c r="F46" s="30"/>
      <c r="G46" s="30"/>
      <c r="H46" s="30"/>
      <c r="I46" s="30"/>
      <c r="J46" s="18"/>
    </row>
    <row r="47" spans="1:10">
      <c r="A47" s="30"/>
      <c r="B47" s="30"/>
      <c r="C47" s="30"/>
      <c r="D47" s="18"/>
      <c r="E47" s="30"/>
      <c r="F47" s="30"/>
      <c r="G47" s="30"/>
      <c r="H47" s="30"/>
      <c r="I47" s="30"/>
      <c r="J47" s="18"/>
    </row>
    <row r="48" spans="1:10">
      <c r="A48" s="30"/>
      <c r="B48" s="30"/>
      <c r="C48" s="30"/>
      <c r="D48" s="18"/>
      <c r="E48" s="30"/>
      <c r="F48" s="30"/>
      <c r="G48" s="30"/>
      <c r="H48" s="30"/>
      <c r="I48" s="30"/>
      <c r="J48" s="18"/>
    </row>
    <row r="49" spans="1:10">
      <c r="A49" s="30"/>
      <c r="B49" s="30"/>
      <c r="C49" s="30"/>
      <c r="D49" s="18"/>
      <c r="E49" s="30"/>
      <c r="F49" s="30"/>
      <c r="G49" s="30"/>
      <c r="H49" s="30"/>
      <c r="I49" s="30"/>
      <c r="J49" s="18"/>
    </row>
    <row r="50" spans="1:10">
      <c r="A50" s="30"/>
      <c r="B50" s="30"/>
      <c r="C50" s="30"/>
      <c r="D50" s="18"/>
      <c r="E50" s="30"/>
      <c r="F50" s="30"/>
      <c r="G50" s="18"/>
      <c r="H50" s="30"/>
      <c r="I50" s="30"/>
      <c r="J50" s="18"/>
    </row>
    <row r="51" spans="1:10">
      <c r="A51" s="30"/>
      <c r="B51" s="18"/>
      <c r="C51" s="30"/>
      <c r="D51" s="18"/>
      <c r="E51" s="30"/>
      <c r="F51" s="30"/>
      <c r="G51" s="18"/>
      <c r="H51" s="30"/>
      <c r="I51" s="30"/>
      <c r="J51" s="18"/>
    </row>
    <row r="52" spans="1:10">
      <c r="A52" s="30"/>
      <c r="B52" s="18"/>
      <c r="C52" s="18"/>
      <c r="D52" s="18"/>
      <c r="E52" s="30"/>
      <c r="F52" s="18"/>
      <c r="G52" s="18"/>
      <c r="H52" s="30"/>
      <c r="I52" s="30"/>
    </row>
    <row r="53" spans="1:10">
      <c r="A53" s="30"/>
      <c r="B53" s="18"/>
      <c r="C53" s="18"/>
      <c r="D53" s="18"/>
      <c r="E53" s="30"/>
      <c r="F53" s="18"/>
      <c r="G53" s="18"/>
      <c r="H53" s="30"/>
      <c r="I53" s="30"/>
    </row>
    <row r="54" spans="1:10">
      <c r="A54" s="30"/>
      <c r="B54" s="18"/>
      <c r="C54" s="18"/>
      <c r="D54" s="18"/>
      <c r="E54" s="30"/>
      <c r="F54" s="18"/>
      <c r="G54" s="18"/>
      <c r="H54" s="30"/>
      <c r="I54" s="30"/>
    </row>
    <row r="55" spans="1:10">
      <c r="A55" s="30"/>
      <c r="B55" s="18"/>
      <c r="C55" s="18"/>
      <c r="D55" s="18"/>
      <c r="E55" s="30"/>
      <c r="F55" s="18"/>
      <c r="G55" s="18"/>
      <c r="H55" s="30"/>
      <c r="I55" s="30"/>
    </row>
    <row r="56" spans="1:10">
      <c r="A56" s="30"/>
      <c r="B56" s="18"/>
      <c r="C56" s="18"/>
      <c r="E56" s="18"/>
      <c r="F56" s="18"/>
      <c r="G56" s="18"/>
      <c r="H56" s="30"/>
      <c r="I56" s="30"/>
    </row>
    <row r="57" spans="1:10">
      <c r="A57" s="30"/>
      <c r="B57" s="18"/>
      <c r="C57" s="18"/>
      <c r="E57" s="18"/>
      <c r="F57" s="18"/>
      <c r="G57" s="18"/>
      <c r="H57" s="18"/>
      <c r="I57" s="18"/>
    </row>
    <row r="58" spans="1:10">
      <c r="A58" s="30"/>
      <c r="B58" s="18"/>
      <c r="C58" s="18"/>
      <c r="E58" s="18"/>
      <c r="F58" s="18"/>
      <c r="G58" s="18"/>
      <c r="H58" s="18"/>
      <c r="I58" s="18"/>
    </row>
    <row r="59" spans="1:10">
      <c r="A59" s="30"/>
      <c r="B59" s="18"/>
      <c r="C59" s="18"/>
      <c r="E59" s="18"/>
      <c r="F59" s="18"/>
      <c r="G59" s="18"/>
      <c r="H59" s="18"/>
      <c r="I59" s="18"/>
    </row>
    <row r="60" spans="1:10">
      <c r="A60" s="30"/>
      <c r="B60" s="18"/>
      <c r="C60" s="18"/>
      <c r="E60" s="18"/>
      <c r="F60" s="18"/>
      <c r="G60" s="18"/>
      <c r="H60" s="18"/>
      <c r="I60" s="18"/>
    </row>
    <row r="61" spans="1:10">
      <c r="A61" s="18"/>
      <c r="B61" s="18"/>
      <c r="C61" s="18"/>
      <c r="E61" s="18"/>
      <c r="F61" s="18"/>
      <c r="H61" s="18"/>
      <c r="I61" s="18"/>
    </row>
    <row r="62" spans="1:10">
      <c r="A62" s="18"/>
      <c r="B62" s="18"/>
      <c r="C62" s="18"/>
      <c r="E62" s="18"/>
      <c r="F62" s="18"/>
      <c r="H62" s="18"/>
      <c r="I62" s="18"/>
    </row>
    <row r="63" spans="1:10">
      <c r="A63" s="18"/>
      <c r="E63" s="18"/>
      <c r="H63" s="18"/>
      <c r="I63" s="18"/>
    </row>
    <row r="64" spans="1:10">
      <c r="A64" s="18"/>
      <c r="E64" s="18"/>
      <c r="H64" s="18"/>
      <c r="I64" s="18"/>
    </row>
    <row r="65" spans="1:9">
      <c r="A65" s="18"/>
      <c r="E65" s="18"/>
      <c r="H65" s="18"/>
      <c r="I65" s="18"/>
    </row>
    <row r="66" spans="1:9">
      <c r="A66" s="18"/>
      <c r="E66" s="18"/>
      <c r="H66" s="18"/>
      <c r="I66" s="18"/>
    </row>
    <row r="67" spans="1:9">
      <c r="A67" s="18"/>
      <c r="H67" s="18"/>
      <c r="I67" s="18"/>
    </row>
    <row r="68" spans="1:9">
      <c r="A68" s="18"/>
    </row>
    <row r="69" spans="1:9">
      <c r="A69" s="18"/>
    </row>
    <row r="70" spans="1:9">
      <c r="A70" s="18"/>
    </row>
  </sheetData>
  <sheetProtection algorithmName="SHA-512" hashValue="LjApBl3xwKmiAKzyy8rZr5DzRLxm9uHjpLVZSzHZN61RY9K2me0f/pcXYCvFUR63TytALUP1v5K1yzr1Njl8xQ==" saltValue="IbLhvSC1A/Dn2Zp2TGOeb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9</vt:i4>
      </vt:variant>
    </vt:vector>
  </HeadingPairs>
  <TitlesOfParts>
    <vt:vector size="13" baseType="lpstr">
      <vt:lpstr>Formato</vt:lpstr>
      <vt:lpstr>Instuctivo</vt:lpstr>
      <vt:lpstr>Instructivo</vt:lpstr>
      <vt:lpstr>Validacion </vt:lpstr>
      <vt:lpstr>Formato!Área_de_impresión</vt:lpstr>
      <vt:lpstr>GASTOS</vt:lpstr>
      <vt:lpstr>OTROS</vt:lpstr>
      <vt:lpstr>PERSONAL</vt:lpstr>
      <vt:lpstr>PRODUCCIÓN_LOGISTICA</vt:lpstr>
      <vt:lpstr>PRODUCCIÓN_TECNICA</vt:lpstr>
      <vt:lpstr>TRANSPORTE</vt:lpstr>
      <vt:lpstr>UNIDAD</vt:lpstr>
      <vt:lpstr>VIAJES</vt:lpstr>
    </vt:vector>
  </TitlesOfParts>
  <Company>INXAIT BTL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Carmen Herlinda Castellanos Vega</cp:lastModifiedBy>
  <cp:lastPrinted>2023-08-02T23:40:20Z</cp:lastPrinted>
  <dcterms:created xsi:type="dcterms:W3CDTF">2006-03-31T19:56:19Z</dcterms:created>
  <dcterms:modified xsi:type="dcterms:W3CDTF">2023-08-08T18:32:57Z</dcterms:modified>
</cp:coreProperties>
</file>