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tvc365-my.sharepoint.com/personal/cariasb_contratista_rtvc_gov_co/Documents/RIESGOS 2025/"/>
    </mc:Choice>
  </mc:AlternateContent>
  <xr:revisionPtr revIDLastSave="303" documentId="13_ncr:1_{CAC6D47E-62A1-4110-956F-C80570EA1F8E}" xr6:coauthVersionLast="47" xr6:coauthVersionMax="47" xr10:uidLastSave="{4381EFB2-B431-4C68-835A-879096D88D2A}"/>
  <bookViews>
    <workbookView xWindow="-110" yWindow="-110" windowWidth="19420" windowHeight="10420" xr2:uid="{00000000-000D-0000-FFFF-FFFF00000000}"/>
  </bookViews>
  <sheets>
    <sheet name="Matriz de riesgos Corrupción" sheetId="1" r:id="rId1"/>
    <sheet name="Matriz riesgos Gestión" sheetId="3" r:id="rId2"/>
  </sheets>
  <definedNames>
    <definedName name="_xlnm._FilterDatabase" localSheetId="0" hidden="1">'Matriz de riesgos Corrupción'!$A$12:$AD$51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3" l="1"/>
  <c r="AE69" i="3"/>
  <c r="AD69" i="3"/>
  <c r="O69" i="3"/>
  <c r="J69" i="3"/>
  <c r="I69" i="3"/>
  <c r="AE67" i="3"/>
  <c r="AD67" i="3"/>
  <c r="O67" i="3"/>
  <c r="J67" i="3"/>
  <c r="I67" i="3"/>
  <c r="AE66" i="3"/>
  <c r="AD66" i="3"/>
  <c r="O66" i="3"/>
  <c r="J66" i="3"/>
  <c r="I66" i="3"/>
  <c r="AE65" i="3"/>
  <c r="AD65" i="3"/>
  <c r="O65" i="3"/>
  <c r="J65" i="3"/>
  <c r="I65" i="3"/>
  <c r="AE64" i="3"/>
  <c r="AD64" i="3"/>
  <c r="O64" i="3"/>
  <c r="J64" i="3"/>
  <c r="I64" i="3"/>
  <c r="AE62" i="3"/>
  <c r="AD62" i="3"/>
  <c r="O62" i="3"/>
  <c r="J62" i="3"/>
  <c r="I62" i="3"/>
  <c r="AE57" i="3"/>
  <c r="AD57" i="3"/>
  <c r="O57" i="3"/>
  <c r="J57" i="3"/>
  <c r="I57" i="3"/>
  <c r="AE56" i="3"/>
  <c r="AD56" i="3"/>
  <c r="O56" i="3"/>
  <c r="J56" i="3"/>
  <c r="I56" i="3"/>
  <c r="AE55" i="3"/>
  <c r="AD55" i="3"/>
  <c r="O55" i="3"/>
  <c r="J55" i="3"/>
  <c r="I55" i="3"/>
  <c r="AE54" i="3"/>
  <c r="AD54" i="3"/>
  <c r="O54" i="3"/>
  <c r="J54" i="3"/>
  <c r="I54" i="3"/>
  <c r="AE52" i="3"/>
  <c r="AD52" i="3"/>
  <c r="O52" i="3"/>
  <c r="J52" i="3"/>
  <c r="I52" i="3"/>
  <c r="AE51" i="3"/>
  <c r="AD51" i="3"/>
  <c r="O51" i="3"/>
  <c r="J51" i="3"/>
  <c r="I51" i="3"/>
  <c r="AE49" i="3"/>
  <c r="AD49" i="3"/>
  <c r="O49" i="3"/>
  <c r="J49" i="3"/>
  <c r="I49" i="3"/>
  <c r="AE45" i="3"/>
  <c r="AD45" i="3"/>
  <c r="O45" i="3"/>
  <c r="J45" i="3"/>
  <c r="I45" i="3"/>
  <c r="AE43" i="3"/>
  <c r="AD43" i="3"/>
  <c r="O43" i="3"/>
  <c r="J43" i="3"/>
  <c r="I43" i="3"/>
  <c r="AE40" i="3"/>
  <c r="AD40" i="3"/>
  <c r="O40" i="3"/>
  <c r="J40" i="3"/>
  <c r="I40" i="3"/>
  <c r="AE39" i="3"/>
  <c r="AF39" i="3" s="1"/>
  <c r="AD39" i="3"/>
  <c r="O39" i="3"/>
  <c r="J39" i="3"/>
  <c r="I39" i="3"/>
  <c r="AE38" i="3"/>
  <c r="AF38" i="3" s="1"/>
  <c r="AD38" i="3"/>
  <c r="O38" i="3"/>
  <c r="J38" i="3"/>
  <c r="I38" i="3"/>
  <c r="AE37" i="3"/>
  <c r="AD37" i="3"/>
  <c r="O37" i="3"/>
  <c r="J37" i="3"/>
  <c r="I37" i="3"/>
  <c r="AE33" i="3"/>
  <c r="AD33" i="3"/>
  <c r="O33" i="3"/>
  <c r="J33" i="3"/>
  <c r="I33" i="3"/>
  <c r="AE28" i="3"/>
  <c r="AD28" i="3"/>
  <c r="O28" i="3"/>
  <c r="J28" i="3"/>
  <c r="I28" i="3"/>
  <c r="AE27" i="3"/>
  <c r="AD27" i="3"/>
  <c r="O27" i="3"/>
  <c r="J27" i="3"/>
  <c r="I27" i="3"/>
  <c r="AE23" i="3"/>
  <c r="AD23" i="3"/>
  <c r="O23" i="3"/>
  <c r="J23" i="3"/>
  <c r="I23" i="3"/>
  <c r="AE21" i="3"/>
  <c r="AD21" i="3"/>
  <c r="O21" i="3"/>
  <c r="J21" i="3"/>
  <c r="I21" i="3"/>
  <c r="AE20" i="3"/>
  <c r="AD20" i="3"/>
  <c r="O20" i="3"/>
  <c r="J20" i="3"/>
  <c r="I20" i="3"/>
  <c r="AE18" i="3"/>
  <c r="AD18" i="3"/>
  <c r="O18" i="3"/>
  <c r="J18" i="3"/>
  <c r="I18" i="3"/>
  <c r="AE17" i="3"/>
  <c r="AD17" i="3"/>
  <c r="O17" i="3"/>
  <c r="J17" i="3"/>
  <c r="AE14" i="3"/>
  <c r="AD14" i="3"/>
  <c r="O14" i="3"/>
  <c r="J14" i="3"/>
  <c r="I14" i="3"/>
  <c r="AE13" i="3"/>
  <c r="AD13" i="3"/>
  <c r="O13" i="3"/>
  <c r="J13" i="3"/>
  <c r="I13" i="3"/>
  <c r="AE11" i="3"/>
  <c r="AD11" i="3"/>
  <c r="O11" i="3"/>
  <c r="J11" i="3"/>
  <c r="I11" i="3"/>
  <c r="AE9" i="3"/>
  <c r="AD9" i="3"/>
  <c r="O9" i="3"/>
  <c r="J9" i="3"/>
  <c r="I9" i="3"/>
  <c r="AE8" i="3"/>
  <c r="AD8" i="3"/>
  <c r="O8" i="3"/>
  <c r="J8" i="3"/>
  <c r="I8" i="3"/>
  <c r="K50" i="1"/>
  <c r="AB50" i="1" s="1"/>
  <c r="K48" i="1"/>
  <c r="AB48" i="1" s="1"/>
  <c r="K42" i="1"/>
  <c r="AB42" i="1" s="1"/>
  <c r="K41" i="1"/>
  <c r="AB41" i="1" s="1"/>
  <c r="K39" i="1"/>
  <c r="AB39" i="1" s="1"/>
  <c r="K36" i="1"/>
  <c r="AB36" i="1" s="1"/>
  <c r="K29" i="1"/>
  <c r="AB29" i="1" s="1"/>
  <c r="K27" i="1"/>
  <c r="AB27" i="1" s="1"/>
  <c r="K24" i="1"/>
  <c r="AB24" i="1" s="1"/>
  <c r="K21" i="1"/>
  <c r="AB21" i="1" s="1"/>
  <c r="K19" i="1"/>
  <c r="AB19" i="1" s="1"/>
  <c r="K18" i="1"/>
  <c r="AB18" i="1" s="1"/>
  <c r="K16" i="1"/>
  <c r="K14" i="1"/>
  <c r="AB14" i="1" s="1"/>
  <c r="K13" i="1"/>
  <c r="AB13" i="1" s="1"/>
  <c r="AF65" i="3" l="1"/>
  <c r="AF43" i="3"/>
  <c r="AF57" i="3"/>
  <c r="AF14" i="3"/>
  <c r="AF9" i="3"/>
  <c r="AF33" i="3"/>
  <c r="AF51" i="3"/>
  <c r="AF64" i="3"/>
  <c r="AF67" i="3"/>
  <c r="AF56" i="3"/>
  <c r="AF8" i="3"/>
  <c r="AF28" i="3"/>
  <c r="AF49" i="3"/>
  <c r="AF69" i="3"/>
  <c r="AF54" i="3"/>
  <c r="AF21" i="3"/>
  <c r="AF40" i="3"/>
  <c r="AF62" i="3"/>
  <c r="AF66" i="3"/>
  <c r="AF55" i="3"/>
  <c r="AF20" i="3"/>
  <c r="AF27" i="3"/>
  <c r="AF37" i="3"/>
  <c r="AF13" i="3"/>
  <c r="AF18" i="3"/>
  <c r="AF23" i="3"/>
  <c r="AF45" i="3"/>
  <c r="AF52" i="3"/>
  <c r="AF11" i="3"/>
  <c r="AF17"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<sst xmlns="http://schemas.openxmlformats.org/spreadsheetml/2006/main" count="1783" uniqueCount="738">
  <si>
    <t>T</t>
  </si>
  <si>
    <t>V</t>
  </si>
  <si>
    <t>CASI SEGURO ( Mas de 1 vez al año)</t>
  </si>
  <si>
    <t>MODERADO ( 1 A 5 Preguntas )</t>
  </si>
  <si>
    <t>H</t>
  </si>
  <si>
    <t>PROBABLE ( Al menos 1 vez en el ultimo año)</t>
  </si>
  <si>
    <t>MAYOR ( 6 A 11 Preguntas )</t>
  </si>
  <si>
    <t>Y</t>
  </si>
  <si>
    <t>POSIBLE ( Al menos 1 vez en los ultimos 2 años)</t>
  </si>
  <si>
    <t>CATASTROFICO (12 A 19 Preguntas)</t>
  </si>
  <si>
    <t>IMPROBABLE (Al menos 1 vez en los últimos 5 años)</t>
  </si>
  <si>
    <t>RARA VEZ (No se ha presentado en los últimos 5 años)</t>
  </si>
  <si>
    <t>FORTALECIMIENTO INSTITUCIONAL</t>
  </si>
  <si>
    <t>CÓDIGO</t>
  </si>
  <si>
    <t>VERSIÓN</t>
  </si>
  <si>
    <t xml:space="preserve">MAPA DE RIESGOS DE CORRUPCIÓN </t>
  </si>
  <si>
    <t>FECHA</t>
  </si>
  <si>
    <t>No.</t>
  </si>
  <si>
    <t>RIESGO</t>
  </si>
  <si>
    <t>CONTROLES DEL RIESGO</t>
  </si>
  <si>
    <t>RIESGO RESIDUAL</t>
  </si>
  <si>
    <t>PLANES DE TRATAMIENTO</t>
  </si>
  <si>
    <t>OBSERVACIONES</t>
  </si>
  <si>
    <t>ID</t>
  </si>
  <si>
    <t>Código</t>
  </si>
  <si>
    <t>Nombre</t>
  </si>
  <si>
    <t>Descripción</t>
  </si>
  <si>
    <t>Categoría</t>
  </si>
  <si>
    <t>Procesos</t>
  </si>
  <si>
    <t>Causas</t>
  </si>
  <si>
    <t>Efectos</t>
  </si>
  <si>
    <t>Impacto</t>
  </si>
  <si>
    <t>Probabilidad</t>
  </si>
  <si>
    <t>Riesgo inherente</t>
  </si>
  <si>
    <t xml:space="preserve"> Descripción</t>
  </si>
  <si>
    <t xml:space="preserve"> Periodicidad de ejecución</t>
  </si>
  <si>
    <t>Tipo</t>
  </si>
  <si>
    <t xml:space="preserve"> Tipo de manejo</t>
  </si>
  <si>
    <t xml:space="preserve"> Causa</t>
  </si>
  <si>
    <t>Asignación del responsable</t>
  </si>
  <si>
    <t>Segregación y autoridad del responsable</t>
  </si>
  <si>
    <t>Periodicidad</t>
  </si>
  <si>
    <t>Propósito</t>
  </si>
  <si>
    <t>Cómo se realiza la actividad del control</t>
  </si>
  <si>
    <t>Observaciones o desviaciones</t>
  </si>
  <si>
    <t>Evidencia control</t>
  </si>
  <si>
    <t>Calificación</t>
  </si>
  <si>
    <t>Riesgo residual</t>
  </si>
  <si>
    <t>Aceptación</t>
  </si>
  <si>
    <t>Posibilidad de favorecer a los proveedores mediante adiciones a los contratos  gestionados por la dirección de tecnologías convergentes. (No incluye contratos de personal), cuya justificación no cumpla con los requisitos definidos en el manual de contratación de RTVC.</t>
  </si>
  <si>
    <t>Debido a fallas presentadas en la fase de planeación (tiempos, recursos, mercado, entre otros), se puede presentar el escenario de favorecer a proveedores con la adición de sus contratos, omitiendo las condiciones establecidas en el manual de contratación de RTVC, lo que podría conllevar a investigaciones disciplinarias y/o sanciones por parte de los entes de control, mala imagen y falta de confiabilidad para la empresa.</t>
  </si>
  <si>
    <t xml:space="preserve">- - (Riesgos de corrupción)
</t>
  </si>
  <si>
    <t xml:space="preserve">- Falta de planeación en las fases de contratación (Origen: Interno | Factor: Estrategia)
</t>
  </si>
  <si>
    <t xml:space="preserve">- Investigaciones disciplinarias y/o sanciones por parte de los entes de control
- Mala imagen y falta de confiabilidad para la empresa
</t>
  </si>
  <si>
    <t>C1</t>
  </si>
  <si>
    <t>Verificar la información contenida en el tablero de control sobre el nivel de ejecución de los proyectos en diversas etapas. (No incluye contratos de personal)</t>
  </si>
  <si>
    <t>Trimestralmente el director de tecnologías convergentes verifica la información contenida en el tablero de control sobre el nivel de ejecución de los proyectos, con el propósito de evitar la materialización del riesgo y así mismo, controlar en diversas etapas el flujo del proyecto y/o contrato (fase precontractual, pago, cumplimiento de hitos, entregables, cierre, entre otros) y generar alertas en caso de ser necesario. 
De igual manera, se busca que permanentemente los involucrados en los proyectos y/o contratos declaren la existencia de una situación de conflicto de intereses, en el caso que se llegue a presentar. Esto se evidencia a través de un acta de reunión.
En caso de observar alguna situación en el momento de verificar la información, se hace seguimiento con el responsable del proyecto, evidenciado por medio de acta de reunión.</t>
  </si>
  <si>
    <t>Trimestral</t>
  </si>
  <si>
    <t>Preventivo</t>
  </si>
  <si>
    <t>Reducir</t>
  </si>
  <si>
    <t>Asignado(15)</t>
  </si>
  <si>
    <t>Adecuado(15)</t>
  </si>
  <si>
    <t>Oportuna(15)</t>
  </si>
  <si>
    <t>Prevenir(15)</t>
  </si>
  <si>
    <t>Confiable(15)</t>
  </si>
  <si>
    <t>Se investigan y se resuelven oportunamente(15)</t>
  </si>
  <si>
    <t>Completa(10)</t>
  </si>
  <si>
    <t>No</t>
  </si>
  <si>
    <t>Posibilidad de que la información que se genere por parte del proceso de Direccionamiento Estratégico y Planeación sea manipulada indebidamente para beneficio propio o de un tercero.</t>
  </si>
  <si>
    <t>Inobservancia de los procedimientos, directrices y puntos de control establecidos dentro la Entidad para ejecutar las actividades que lleven a una manipulación inadecuada de la información que se produce al interior del proceso con el fin de obtener un beneficio propio o de un tercero, conllevando a ello a una afectación de la imágen y/o credibilidad interna o externa de RTVC acarreando posibles sanciones o investigaciones.
El presente riesgo no es susceptible de conflicto de intereses.</t>
  </si>
  <si>
    <t xml:space="preserve">- Deficiencia en la definición de los procesos y/o controles que permite ambigüedad en la implementación (Origen: Interno | Factor: Estructura)
- Omisión de la normatividad aplicable a las actividades y/o procedimientos propios del proceso de direccionamiento estratégico. (Origen: Interno | Factor: Estructura)
- Falencias por parte de los colaboradores de RTVC o del proceso de planeacion estrategica en el analisis, presentación o consolidacion de la información (Origen: Interno | Factor: Estrategia)
</t>
  </si>
  <si>
    <t xml:space="preserve">- Pérdida de recursos
- Sanciones por parte de cualquier ente de control
- Toma de decisiones con información ambigua
- Afectación en la imagen institucional y credibilidad de la entidad, por cuanto lesiona la transparencia y probidad de la entidad y del Estado.
</t>
  </si>
  <si>
    <t>Validar la trazabilidad del aval de la información suministrada por el área.</t>
  </si>
  <si>
    <t>Cada vez que se efectúa el control y dependiendo de los periodos de tiempo en el cual se generen los insumos, los contratistas de la coordinación de planeación asignados a la gestión de proyectos o diseño del plan estratégico y/o plan de acción o reporte FURAG del MIPG o Planificación Financiera; validan la trazabilidad del aval de la información suministrada por las áreas de RTVC para dar confiabilidad a la información a reportar o publicar.
Lo anterior se evidencia a través de:
1. Correo electrónico: en este soporte se valida que la información sea suministrada Únicamente por el líder del proceso o la persona designada formalmente por ella. Es importante aclarar que la delegación de envío de la información a través de este medio, aplicará según se describa en los procesos de la coordinación de planeación.
2. Evidencia de la revisión del Coordinador de Planeación: tales pueden ser VoBo en documento fisico, correo electrónico de aceptación y/o formato de asistencia a reuniones (física y/o digital).
Nota: La frecuencia de ejecución de éste control, está sujeta a insumos específicos de la Coordinación de Planeación como: Plan Estratégico Institucional o Plan de Acción o Anteproyecto de Presupuesto o Plan Anual de Adquisiciones o Reporte FURAG y cuyas evidencias serán cargadas en los siguientes periodos:
I trimestre: Plan de Acción/Plan Anual de Adquisiciones de la Vigencia Respectiva/ 
II trimestre: Reporte FURAG
III y IV trimestre: Anteproyecto de presupuesto
El presente control no aplica para plan b observación o desviación teniendo en cuenta que los insumos que se generan están normados para ser construidos por vigencia.</t>
  </si>
  <si>
    <t>Cuando se requiera</t>
  </si>
  <si>
    <t xml:space="preserve"> - Actualizar documentos de planeación
</t>
  </si>
  <si>
    <t>C2</t>
  </si>
  <si>
    <t>Realizar la actualización del proceso de direccionamiento estratégico cada vez que se identifiquen necesidades de inclusión de nuevas actividades</t>
  </si>
  <si>
    <t>Permite que cada vez que se realicen las actualizaciones de la documentación del proceso de Direccionamiento Estratégico y Planeación, se realice una verificación de que las actividades contenidas dentro de los mismos, respondan a las necesidades del área frente a documentar clara y entendiblemente, las actividades que se ejecutan al interior del proceso. Cada vez que el técnico administrativo de planeación o los contratistas de Coordinación de Planeación asignados lo requieran, realizarán la revisión de la normativa de los lineamientos que rigen el proceso de Direccionamiento Estratégico y Planeación. La frecuencia de ejecución éste control, está sujeta a la identificación de la necesidad de actualización.
Lo anterior se evidencia a través de:
1.Mediante correo electrónico, se debe remitir el documento objeto de revisión, al Coordinador de Planeación indicando la justificación de los cambios realizados y por ésta vía dará el aval para proceder con la publicación respectiva en el sistema de información estipulado, ó
2. Formato de asistencia a reuniones y/o grabación donde se presente al Coordinador de Planeación el documento objeto de modificación con su justificación. En el formato de asistencia a reuniones y/o grabación de la sesión de trabajo, deberá quedar constancia de aprobación por parte del coordinador de planeación para proceder con la publicación respectiva en el sistema de información estipulado.
Observación y/o desviación: en caso de presentar inconsistencias en los documentos para crear y/o actualizar se deberá devolver para los respectivos ajustes a los responsables y se pasará al líder para revisión y aprobación, por medio de correo electrónico y trazabilidad en kawak con su respectivo control de cambios.</t>
  </si>
  <si>
    <t>Posibilidad de que la Audiencia Pública de Rendición de Cuentas se realice con información falsa, errónea y/o manipulada a favor o en contra de RTVC.</t>
  </si>
  <si>
    <t>Inobservancia de los procedimientos, directrices y puntos de control establecidos dentro la Entidad para ejecutar las actividades que lleven a una manipulación inadecuada de la información que se produce al interior del proceso con el fin de obtener un beneficio propio o de un tercero, conllevando a ello a una afectación de la imagen y/o credibilidad interna o externa de RTVC acarreando posibles sanciones o investigaciones. Riesgo susceptible a conflicto de intereses.</t>
  </si>
  <si>
    <t xml:space="preserve">- Ausencia de controles en la salida de la información (Origen: Interno | Factor: Recursos)
- Negligencia y/o desconocimiento en los lineamientos para el manejo de la información (Origen: Interno | Factor: Estrategia)
- Servidores con conflictos de interés en los temas sobre los cuales pueden incidir con su toma de decisiones (Origen: Interno | Factor: Cultura)
- Factores externos de presión en temas regulados que pueden incidir en las decisiones institucionales (Origen: Externo | Factor: Sin definir)
</t>
  </si>
  <si>
    <t xml:space="preserve">- Impacto negativo en la credibilidad e imagen de la entidad
- Investigaciones y saciones por entes de control
- Pérdida de información
- Desgaste administrativo
</t>
  </si>
  <si>
    <t>Presentar la información metodológica, lineamientos normativos y actividades que se desarrollarán en el marco de la preparación de la Audiencia Pública de Rendición de Cuentas</t>
  </si>
  <si>
    <t>Anualmente, el equipo de contratistas y/o funcionarios de la Coordinación de Planeación encargado(s) de la preparación y desarrollo de la audiencia pública de rendición de cuentas, realizará una reunión dirigida a las áreas involucradas, con el objetivo de presentar la información metodológica, lineamientos normativos y actividades a desarrollar. Lo anterior se evidenciará a través de la grabación de la reunión. En caso de que alguno de que algún área involucrada no pueda asistir o la reunión no se pueda llevar a cabo, se remitirá la presentación de la sesión.</t>
  </si>
  <si>
    <t>Anual</t>
  </si>
  <si>
    <t>MODERADO</t>
  </si>
  <si>
    <t xml:space="preserve"> - Documentar el procedimiento de Audiencia Pública de Rendición de Cuentas
</t>
  </si>
  <si>
    <t>Generar una encuesta de sondeo para identificar los temas que a consideración de los grupos de valor e interés, tienen mayor relevancia /importancia para para presentar en la Audiencia Pública de Rendición de Cuentas</t>
  </si>
  <si>
    <t>Anualmente, el equipo de contratistas y/o funcionarios de la Coordinación de Planeación encargado(s) de la preparación y desarrollo de la audiencia pública de rendición de cuentas, aplicará una encuesta de sondeo sobre los temas de mayor énfasis que los grupos de valor consideran que deban presentarse en este escenario de diálogo de doble vía y presentar los resultados al equipo en los espacios de preparación. Lo anterior se evidenciará a través de la grabación de la reunión. En caso de que no se pueda aplicar la encuesta de sondeo, tomar como fuente de insumo las PQRSD que llegan a la entidad para identificar los temas de mayor interés / relevancia de la ciudadanía.</t>
  </si>
  <si>
    <t>No existe(0)</t>
  </si>
  <si>
    <t>Posibilidad de recibir o solicitar cualquier dádiva o beneficio a nombre propio o de terceros, para ocultar y/o suministrar  información  producto de auditorias internas e informes y seguimientos de ley</t>
  </si>
  <si>
    <t>Debido a una injerencia inadecuada de un tercero  en la planeación, ejecución y verificación de las auditorías internas, seguimientos e informes, existe la posibilidad de recibir o solicitar cualquier dádiva o beneficio a nombre propio o de terceros, por ocultar y/o suministrar información  producto de la gestión realizada por la oficina de control interno, lo que conllevaría a desgaste administrativo, investigaciones, afectación en la imagen institucional, credibilidad de la entidad por cuanto lesiona la transparencia y probidad de RTVC, pérdida de trazabilidad de la información y sanciones por parte de entes de control. Adicionalmente el riesgo es susceptible de conflicto de intereses.</t>
  </si>
  <si>
    <t xml:space="preserve">- Injerencia inadecuada de un tercero en la planeación, ejecución y verificación en los procesos de auditoria por parte del equipo de auditoria de la oficina de control interno (Origen: Interno | Factor: Sin definir)
- CAUSA INMEDIATA: Servidores con conflictos de interés en los temas sobre los cuales pueden incidir con su toma de decisiones (Origen: Interno | Factor: Sin definir)
</t>
  </si>
  <si>
    <t xml:space="preserve">-   Desgaste Administrativo.
-  Investigaciones disciplinarias
-   Afectación en la imagen institucional y credibilidad de la entidad, por cuanto lesiona la transparencia y probidad de la entidad y del Estado.
-  Pérdida de trazabilidad de la información
-  Sanciones por parte de entes de control
</t>
  </si>
  <si>
    <t>Verificar la planeación y ejecución del programa anual de auditorías por medio de las reuniones primarias de la oficina de control interno.</t>
  </si>
  <si>
    <t>Cada vez que se realiza el control el asesor de control interno, verifica y realiza seguimiento a cada una de las etapas en el desarrollo del proceso de auditoría (planeación, ejecución, informe), para evaluar el adecuado cumplimiento de los objetivos de esta. Esto se evidencia a través de la revisión del programa anual de auditoria en reuniones primarias que realiza la oficina de control interno y el soporte son las actas de las reuniones de la OCI.
En caso de detectar debilidades en las etapas de auditorías definidas, por parte del asesor de la Oficina de Control interno se debe evaluar la posible debilidad y registrar en las actas de las reuniones de la OCI.
Evidencia: Acta de Reunión OCI</t>
  </si>
  <si>
    <t>Mensual</t>
  </si>
  <si>
    <t>Posibilidad de realizar transacciones de recursos a nombre propio o de un tercero interno o externo a RTVC.</t>
  </si>
  <si>
    <t>Los intereses particulares y la asignación o la extralimitación de permisos a un solo usuario para realizar transacciones en las plataformas financieras o el manejo de efectivo, podría ocasionar el giro de recursos a nombre propio o de un tercero interno o externo a RTVC, ocasionando detrimento patrimonial, investigaciones disciplinarias, fiscales y penales, incumplimiento de metas de RTVC y afectación de la imagen institucional.
El riesgo es susceptible a situaciones de conflicto de interés.</t>
  </si>
  <si>
    <t xml:space="preserve">- Causa 1. Intereses particulares (Origen: Interno | Factor: Sin definir)
- Causa 2. Extralimitación de permisos de usuario (Origen: Interno | Factor: Sin definir)
- Servidores con conflictos de interés en los temas sobre los cuales pueden incidir con su toma de decisiones (Origen: Interno | Factor: Sin definir)
</t>
  </si>
  <si>
    <t xml:space="preserve">- Detrimento patrimonial
- Investigaciones disciplinarias, fiscales y penales
</t>
  </si>
  <si>
    <t>Validar y aplicar las disposiciones de seguridad establecidas en el manual de tesorería,  relacionadas con el control dual (existencia de usuarios preparadores y aprobadores independientes) para el manejo  de pago a terceros, a través de las plataformas financieras.</t>
  </si>
  <si>
    <t>Trimestralmente el coordinador de tesorería o quien haga sus veces, realiza la validación de la configuración de los usuarios activos asociados a las plataformas financieras, para restringir que un mismo usuario tenga la autonomía de realizar transacciones de pago a nombre propio o de terceros de manera individual. Esto se evidencia por medio de un documento que soporta la trazabilidad de la configuración de los usuarios en las plataformas financieras.
Las desviaciones se regulan cuando se aplican las disposiciones de seguridad establecidas en el manual de tesorería, relacionadas con el control dual (existencia de usuarios preparadores y aprobadores independientes) para 
el manejo de pago a terceros, a través de las plataformas financieras.</t>
  </si>
  <si>
    <t>Verificar que los pagos realizados correspondan a las obligaciones derivadas de bienes o servicios  adquiridos por RTVC.</t>
  </si>
  <si>
    <t>Trimestralmente el coordinador de tesorería o quien haga sus veces, verifica que los pagos efectuados correspondan a las obligaciones aprobadas y soportadas, con el objetivo que no exista una desviación de los recursos a nombre propio o de terceros. Esto se evidencia de la siguiente manera: 
1.Reporte de saldo de bancos (pantallazos de las plataformas transaccionales) 
2.Reporte de pagos SEVEN (Sistema financiero de la entidad)
En caso de que alguna obligación quede pendiente de aprobación, el coordinador de tesorería y/o profesionales autorizados del acceso a los portales bancarios pueden verificar el estado del pago.</t>
  </si>
  <si>
    <t>Posibilidad de procesos de selección sin el lleno de los requisitos legales para favorecer intereses particulares</t>
  </si>
  <si>
    <t>Situaciones como tales como el control inadecuado al proceso de selección, la aplicación errónea del régimen contractual, la aplicación errónea de la modalidad de selección y/o la aplicación indebida del criterio de selección objetiva pueden generar  la "posibilidad de procesos de selección sin el lleno de los requisitos legales para favorecer intereses particulares", trayendo como consecuencia investigaciones de entes de control (fiscales, penales,  disciplinarios), que se presenten incumplimientos durante la ejecución del contrato y/o sanciones economicas para las partes y/o acciones de repetición, inhabilidad para contratar con el Estado o  Afectación en la imagen institucional y credibilidad de RTVC, por cuanto lesiona la transparencia y integridad de la empresa y del Estado.</t>
  </si>
  <si>
    <t xml:space="preserve">- Control inadecuado al proceso de selección (Origen: Interno | Factor: Sin definir)
- Aplicación errónea del régimen contractual (Origen: Interno | Factor: Sin definir)
- Aplicación errónea de la modalidad de selección (Origen: Interno | Factor: Sin definir)
- Aplicación indebida del criterio de selección objetiva (Origen: Interno | Factor: Estrategia)
</t>
  </si>
  <si>
    <t xml:space="preserve">- EFECTO. Investigaciones penales, fiscales y/o disciplinarios
- Consecuencias legales por incumplimiento de contrato
- Sanciones economicas para las partes y/o acciones de repetición, inhabilidad para contratar con el Estado, entre otras
-   Afectación en la imagen institucional y credibilidad de la entidad, por cuanto lesiona la transparencia y probidad de la entidad y del Estado.
</t>
  </si>
  <si>
    <t>C1-PROVE- R1</t>
  </si>
  <si>
    <t>Revisar en el marco del Comité de Contratación los procesos que requieran aprobación y/o recomendación por parte de esta instancia.</t>
  </si>
  <si>
    <t>Cada vez que se efectúa una contratación y que esta requiere previamente contar con la presentación ante el Comité de Contratación, este verifica, valida, revisa o recomienda la modalidad de selección para evitar con ello, que se determine de manera equivocada dicha modalidad por parte del área estructuradora, de todos aquellos casos que por su naturaleza o asunto le hayan sido encomendados, a través de la discusión con base en criterios como:
1. Ley 80 de 1993
2. Ley 1150 de 2007
3. Manual de contratación de RTVC que se encuentre vigente.
Así mismo, a través de sus miembros revisa y manifiesta su voto a las reglas de participación o pliego de condiciones para el proceso de selección en aras de garantizar el cumplimiento del principio de selección objetiva y pluralidad de oferentes, convalidando los requisitos mínimos que permitan la participación del mayor numero probable de agentes del mercado. 
La decisión queda plasmada en el Acta de dicho Comité (Coordinación de Procesos de Selección y Contratación), siendo esta la evidencia del presente control. Asimismo se calcula una muestra del total de reuniones del comité de contratación en el periodo a evaluar, según se requiera.</t>
  </si>
  <si>
    <t xml:space="preserve"> - 
</t>
  </si>
  <si>
    <t>C2-PROVEE-R1</t>
  </si>
  <si>
    <t>Revisar y/o verificar la aplicación de los parámetros del Manual de contratación, estatuto general de contratación y la normativa aplicable.</t>
  </si>
  <si>
    <t>Cada vez que se efectúa el control, el colaborador que presta servicios jurídicos, designado por la Coordinación de procesos de selección y contratación y/o el profesional universitario de la coordinación de procesos de selección y contratación, verifica, valida y/o revisa los parámetros del manual de contratación de RTVC, estatuto general de contratación y la normativa aplicable del estudio previo para:
1. Garantizar que la información consignada en el estudio previo respecto a objeto, obligaciones, modalidad de selección, cuantía, matriz de riesgos, justificación jurídica, entre otros, están acordes con la necesidad y la normatividad.
2. Verificar que el proveedor tenga la capacidad jurídica para el cumplimiento del objeto del contrato.
3. Que las especificaciones técnicas se encuentren conforme a la normatividad aplicable a RTVC.
Todo lo anterior se efectúa a través de:
1. Formato de documentación precontractual (P-F-1)
Asimismo se calcula una muestra del total de contratos en el periodo a evaluar, según se requiera.</t>
  </si>
  <si>
    <t>C3-PROVE- R1</t>
  </si>
  <si>
    <t>Verificar el cumplimiento de los requisitos normativos, financieros y técnicos descritos en los estudios previos, y en caso de proyectar las reglas de participación o pliego de condiciones someter a aprobación por parte Coordinador de Presupuesto y al responsable de la dependencia interesada, en realizar la contratación.</t>
  </si>
  <si>
    <t>Cada vez que se efectúa el control en una contratación directa el Coordinador de Procesos de Selección o el abogado asignado, Profesional Universitario de mínima cuantía o el colaborador que presta servicios jurídicos asignado, verifican el cumplimiento de los requisitos legales de los estudios previos adelantados por el área interesada.
En el caso de los procesos de selección, se contará con la revisión por parte del Coordinador de presupuesto o quien haga sus veces y el responsable de la dependencia sobre las reglas de participación o pliegos de condiciones resultantes de los estudios previos inicialmente presentados. Lo anterior en aras de garantizar el cumplimiento de requisitos legales, financieros y técnicos cada uno en el ámbito de sus competencias.
La verificación del cumplimiento de los requisitos legales aplicables a los estudios previos, se adjunta como evidencia la carpeta del contrato suscrito donde se encuentra toda la documentación pertinente (incluido el correo de aceptación del contratista, el cual cuenta con el visto de todas la instancias). Asi como una muestra de todos los contratos suscritos en el periodo a evaluar.</t>
  </si>
  <si>
    <t>Posibilidad de manejo indebido de los recursos tales como financiero, tecnológico, de información y tiempo, entre otros, en las producciones, para beneficio propio o de un tercero</t>
  </si>
  <si>
    <t>Por factores tales como la falta de conocimiento y/o rigor en la ejecución de   controles para el manejo de recursos de las producciones, la falta de claridad, disponibilidad y/o seguridad de la información relacionada con los presupuestos aprobados para realizar cada producción se puede generar el manejo indebido de los recursos tales como financiero, tecnológico, de información y tiempo, entre otros, en las producciones, para beneficio propio o de un tercero lo cual puede ocasionar investigaciones disciplinarias, fiscales y penales, pérdida de credibilidad de las marcas y de la entidad y/o perdida de la calidad del producto y cumplimiento de objetivos de cada Canal.
El riesgo es susceptible a situaciones de conflicto de interés.</t>
  </si>
  <si>
    <t xml:space="preserve">- Falta de conocimiento y/o rigor en la ejecución de   controles para el manejo de recursos de las producciones. (Origen: Interno | Factor: Sin definir)
- Falta de claridad, disponibilidad y/o seguridad de la información relacionada con los presupuestos aprobados para realizar cada producción. (Origen: Interno | Factor: Recursos)
- Falta de conocimiento a los protocolos establecidos para la producción de contenidos (Origen: Interno | Factor: Cultura)
- Servidores con conflictos de interés en los temas sobre los cuales pueden incidir con su toma de decisiones (Origen: Interno | Factor: Sin definir)
- Falta de inclusión de acuerdos de confidencialidad y manejo de información interna que facilita su divulgación y uso no autorizado de información privilegiada (Origen: Interno | Factor: Sin definir)
</t>
  </si>
  <si>
    <t xml:space="preserve">- Investigaciones disciplinarias, fiscales y penales
- Pérdida de credibilidad de las marcas y de la entidad
- Perdida de la calidad del producto y cumplimiento de objetivos de cada Canal
</t>
  </si>
  <si>
    <t>Verificar el desarrollo de los contratos a través de la herramienta establecida para monitorear el avance de los proyectos en ejecución por parte del Canal Institucional</t>
  </si>
  <si>
    <t>Cada vez que se va a efectuar el control, las direcciones de las emisoras y sus correspondientes jefes de grupos, verifican que la producción de contenidos de radio, sigan los lineamientos establecidos en el manual para la práctica informativa y de contenidos de la radio pública, lo anterior para garantizar que se cumpla la misionalidad de la radio pública y se evite favorecer intereses personales (políticos, económicos, ideológicos, familiares, regionales, culturales y musicales, entre otros).
Lo anterior a través del seguimiento en reuniones de evaluación al interior de los equipos de cada emisora y/o con el subgerente de radio, cuyo medio de soporte son las continuidades (denominación dada al texto que describe de manera detalla un proyecto radial que incluye como mínimo la estructura del espacio y el equipo que participa, este documento no requiere un estándar para su consolidación).
En caso, de la NO realización de la reunión, se procederá con el envío vía correo electronico informando la novedad presentada con el proyecto radial</t>
  </si>
  <si>
    <t>Validar el presupuesto, alcance, requisitos y/o plazos que dan origen a la oferta presentada por gestión comercial de RTVC</t>
  </si>
  <si>
    <t>Periódicamente el Director(a) de canal y/o jefe de grupo valida el presupuesto, alcance, requisitos y/o plazos que dan origen a la oferta presentada por gestión comercial de RTVC; por medio de las sesiones de trabajo adelantadas con los productores delegados denominadas "Monitoreo Avance Proyecto" y validación presupuestal con la Dirección del Canal. De las cuales se genera un inventario de sesiones de trabajo en el cual se detallan fechas, participantes, temas abordados, links y/o actas de las sesiones de trabajo del seguimiento al avance de cada contrato.
En caso de ocurra alguna desviación en la operatividad del control el director de Canal Institucional, el jefe de grupo de Canal Institucional y/o profesional especializado de gestión comercial realizan la investigación correspondiente y posteriormente elevan el caso al Subgerente de TV para que se tomen las medidas a que haya lugar de acuerdo con la gravedad del caso.
EVIDENCIA: Inventario detallado de las sesiones de trabajo de Monitoreo avance proyecto y validación presupuestal con la Dirección del Canal, adelantadas con los productores delegados, en el cual se detallan fechas, participantes, temas abordados y links y/o actas de las sesiones de trabajo del seguimiento al avance de cada contrato. **Archivo Excel**</t>
  </si>
  <si>
    <t>Cuatrimestral</t>
  </si>
  <si>
    <t>C3</t>
  </si>
  <si>
    <t>Verificar que los controles de seguridad y privacidad de la información relacionada con las ofertas comerciales, proceso contractual y ejecutivo de las producciones activas del Canal Institucional se asignen a los colaboradores que prestan servicios como productor delegado, según corresponda</t>
  </si>
  <si>
    <t>Cada vez que ingrese o se retire un colaborador que presta servicios como productor delegado al Canal Institucional, la Dirección de canal y/o jefe de grupo verifica que el acceso a los controles de seguridad y privacidad en donde reposa la información relacionada con las ofertas comerciales, proceso contractual y ejecutivo de las producciones activas del Canal Institucional, se asignen a los colaboradores que prestan servicios como productor delegado, según corresponda, o se eliminen para aquellos que ya no se encuentran vinculados con el Canal Institucional. Evidenciando su verificación por medio de los pantallazos proporcionados por la Coordinación de TI de RTVC sobre los usuarios que cuentan con permiso para acceder al contenido de la carpeta alojada en la ruta asignada para este control. La periodicidad del control se ejecutará cuatrimestralmente.
En caso de que al verificar los controles se encuentre alguna inconsistencia dentro de los controles de seguridad y privacidad de la información, el Director (a) de Canal Institucional y/o jefe de grupo de Canal Institucional realizan la investigación correspondiente y posteriormente elevan el caso al Subgerente de TV y/o al gerente de RTVC para que se tomen las medidas a que haya lugar de acuerdo a la gravedad del caso.
EVIDENCIA: Pantallazo proporcionado por la Coordinación de TI de RTVC sobre los usuarios que cuentan con permiso para acceder al contenido de la carpeta alojada en la siguiente ruta de la red pública de la entidad: Canal Institucional (Y:) &gt; CANAL INSTITUCIONAL 2024 &gt; EQUIPO DE PRODUCCIÓN &gt; PRODUCTORES DELEGADOS.
Adicionalmente, y si durante el periodo se ha requerido actualización de permisos para los usuarios, pantallazo de la mesa de servicios creada por la Dirección o Jefatura de Grupo del Canal Institucional mediante la cual se autoriza o deniega el acceso a un usuario determinado.</t>
  </si>
  <si>
    <t>Posibilidad de favorecer a un oferente que no presente la mejor propuesta para RTVC, en la adjudicación de un proceso</t>
  </si>
  <si>
    <t>Debido a situaciones como tales como el fallas en la aplicación de las condiciones establecidas en el pliego de condiciones o reglas de participación, según correspondan, para la evaluación de las propuestas pueden ocasionar "Favorecimiento a un oferente en la adjudicación de un proceso que no presente la mejor propuesta para RTVC" trayendo como consecuencia como investigaciones o sanciones disciplinarias,  penales, fiscales, demandas contra RTVC y/o afectación en la imagen institucional y credibilidad de RTVC, por cuanto lesiona la transparencia y integridad de la empresa y del Estado</t>
  </si>
  <si>
    <t xml:space="preserve">- Fallas en la aplicación de las condiciones establecidas en el pliego de condiciones o reglas de participación, según correspondan, para la evaluación de las propuestas. (Origen: Interno | Factor: Sin definir)
</t>
  </si>
  <si>
    <t xml:space="preserve">- Investigaciones o sanciones disciplinarias,  penales, fiscales, demandas contra RTVC
- Investigaciones disciplinarias, sanciones penales, fiscales, demandas contra la entidad
-   Afectación en la imagen institucional y credibilidad de la entidad, por cuanto lesiona la transparencia y probidad de la entidad y del Estado.
</t>
  </si>
  <si>
    <t>C1 - PROVEE - R2</t>
  </si>
  <si>
    <t>Verificar la elaboración de las respuestas a las observaciones presentadas por los interesados dentro de un proceso de selección</t>
  </si>
  <si>
    <t>Cada vez que se efectúa el control, el Comité Evaluador, verifica y/o revisa las condiciones establecidas en el pliego de condiciones o reglas de participación, según correspondan, para identificar de manera preventiva las fallas que se puedan presentar en la etapa de evaluación de las ofertas.
Lo anterior se realiza a través del documento de respuesta a observaciones el cual se pública a través de:
1. Plataforma de Colombia Compra Eficiente SECOP II.
2. o PQRSD según sea hecho el requerimiento por este medio.
Evidencia: Archivo excel donde se incluye el link del proceso en SECOP II y la captura de pantalla donde se evidencia la respuesta a las observaciones. Adicionalmente adjunta muestra del total de procesos con observaciones en el periodo a evaluar, según se requiera.</t>
  </si>
  <si>
    <t>C2 - PROVEE - R2</t>
  </si>
  <si>
    <t>Verificar por parte del Comité evaluador la aplicación de cada uno de los parámetros de evaluación establecidos en las reglas de participación o pliegos de condiciones</t>
  </si>
  <si>
    <t>Cada vez que se efectúa el control, el Comité Evaluador, verifica la aplicación de cada uno de los parámetros de evaluación establecidos en las reglas de participación o pliegos de condiciones, para validar la pertinencia de la información y cumplimiento de la misma en aras de garantizar las mejores condiciones para la adjudicación del proceso.
Lo anterior se realiza a través del documento de evaluación preliminar o definitiva y su correspondiente consolidado, el cual se pública a través de:
1. Plataforma de Colombia Compra Eficiente - SECOP II
2. o PQRSD según se requiera
Evidencia: Archivo excel donde se incluye el link del proceso en SECOP II y la captura de pantalla donde se evidencia la evaluación preliminar o definitiva. Adicionalmente adjunta muestra del total de procesos con observaciones en el periodo a evaluar, según se requiera.</t>
  </si>
  <si>
    <t>Posibilidad de acceso y uso no autorizado  de los soportes y documentos audiovisuales, sonoros, fílmicos y fotográficos para beneficio propio o de un tercero</t>
  </si>
  <si>
    <t>Por ausencia de controles efectivos que prevengan el acceso y manipulación no autorizado al master analógico y digital de los archivos de Señal Memoria, se puede presentar el "acceso y uso no autorizado  de los soportes y documentos audiovisuales, sonoros, fílmicos y fotográficos para beneficio propio o de un tercero", por parte de los colaboradores del proceso o personas externas a señal memoria.</t>
  </si>
  <si>
    <t xml:space="preserve">- Ausencia de controles efectivos que prevengan el acceso y manipulación no autorizada de los soportes y contenidos  de Señal Memoria. (Origen: Interno | Factor: Estrategia)
- Falta de claridad en lineamientos de manejo de acceso y derechos de autor de los contenidos. (Origen: Interno | Factor: Estrategia)
</t>
  </si>
  <si>
    <t xml:space="preserve">- Pérdida y/o daño de patrimonio histórico.
- Investigaciones disciplinarias y/o fiscales.
- Demandas contra RTVC
- Afectación de los ingresos de RTVC en la prestación de los servicios de licenciamientos
</t>
  </si>
  <si>
    <t>Verificar el funcionamiento de la  Infraestructura para la preservación de los archivos de Señal Memoria</t>
  </si>
  <si>
    <t>Trimestralmente, el contratista que lidera la preservación y conservación de señal memoria, revisa el funcionamiento de las cámaras de vigilancia y sensores de acceso a las bóvedas de conservación de los archivos audiovisuales, fílmicos, fotográficos y conexos para evitar el acceso no autorizado.
La evidencia de la realización de la actividad es un reporte de la revisión del funcionamiento de cámaras.</t>
  </si>
  <si>
    <t>C6</t>
  </si>
  <si>
    <t>Validar la aplicación de los lineamientos frente al trámite de solicitudes de acceso del contenido audiovisual y sonoro.</t>
  </si>
  <si>
    <t>Cada vez que se efectúa el control, el director de Señal Memoria,el colaborador que presta servicios profesionales para la administración y gestión del archivo audiovisual, el técnico administrativo de archivo audiovisual, el colaborador que presta servicios de apoyo a la coordinación de archivo sonoro y el área jurídica a través del colaborador que presta servicios jurídicos de derechos de autor y los contratistas abogados de procesos de selección, validan la aplicación de los lineamientos frente al trámite de solicitudes de acceso al contenido, con el fin de asegurar su correcta aplicación en los controles definidos y la vigencia de los mismos. 
Lo anterior se evidencia a través de:
Relación de solicitudes de citas de visualización (formato S-F-41 ), Reporte del indicador ID 718 denominado acceso al material audiovisual y sonoro, con su respectivo análisis y formatos de uso</t>
  </si>
  <si>
    <t>Verificar el cumplimiento de la Política operacional de acceso al Archivo de Señal Memoria</t>
  </si>
  <si>
    <t>Cada vez que se efectúa el control, el director de Señal Memoria, el colaborador que presta servicios profesionales para la administración y gestión del archivo audiovisual, el colaborador que presta servicios de apoyo en la administración de contenidos del sistema gestor y el técnico administrativo de archivo audiovisual, para garantizar la permanencia de los soportes, contenidos y documentos de Señal Memoria en el tiempo y/o evitar que estos se usen de forma indebida, verifican el cumplimiento de la política operacional de acceso al Archivo Audiovisual.
Esto se evidencia através del Sistema Gestor de Medios (parametrización efectuada-DRM), documentos de uso autorización de uso de documentos audiovisuales, filmico, sonoro y fotografico a terceros y documento de bitacora control administración contenidos  digitales.
Para esto se establece una desagregación en cascada de responsabilidad en la ejecución del control de la siguiente manera:
*el colaborador que presta servicios profesionales para la administración y gestión del archivo audiovisual
*el colaborador que presta servicios de apoyo en la administración de contenidos del sistema gestor *y el técnico administrativo de archivo audiovisual</t>
  </si>
  <si>
    <t>Verificar el cumplimiento de los lineamientos de conservación y preservación de contenidos sonoros y conexos</t>
  </si>
  <si>
    <t>Cada vez que se efectúa el control, el colaborador que presta servicios como técnico de conservación reporta la información de intervención de soportes y documentos sonoros de señal memoria en los respectivos formatos, para garantizar la permanencia de estos en el tiempo y/o evitar que sean usados de forma indebida.
Lo anterior se evidencia a través de la bitácora del proceso de conservación y en el inventario de los soportes analógicos (KOHA).</t>
  </si>
  <si>
    <t>C4</t>
  </si>
  <si>
    <t>Verificar la ejecución del traslado del material audiovisual, sonoro, fílmico, fotográfico y conexos</t>
  </si>
  <si>
    <t>Cada vez que ingresan al archivo audiovisual, documentos y soportes de titularidad o en coproducción con RTVC, los colaboradores que prestan servicios en la atención a requerimientos  internos del archivo audiovisual verifican los contenidos por su valor (social, cultural, histórico o patrimonial), las cantidades y las condiciones del material para trasladarlo al área de conservación y preservación de Señal Memoria, con el fin de preservar aquellos contenidos en los que requiera garantizar su accesibilidad permanente e indefinida en el tiempo y a su véz el máximo estado de integridad del material.
Lo anterior, se evidencia en las actas de entrega de soporte (translado) .</t>
  </si>
  <si>
    <t>C5</t>
  </si>
  <si>
    <t>Revisar la aplicación de formatos de uso de los documentos audiovisuales, sonoros,filmicos y fotográficos</t>
  </si>
  <si>
    <t>Cada vez que se efectúa el control el colaborador que presta servicios jurídicos en derechos de autor y contractual revisa la aplicación de formatos de autorización de uso de contenidos audiovisuales y sonoros, y las condiciones sobre las cuales se licencia para evitar el uso indebido de los contenidos. Lo anterior a través de los formatos de autorización de uso establecidos por Señal Memoria
Para esto se establece una cascada de responsabilidad en la ejecución del control de la siguiente manera:
*el director de Canal Institucional o Señal Colombia o el director de Señal Memoria
*la jefe de la oficina asesora jurídica
*La instancia que tenga facultades para avalar el documento</t>
  </si>
  <si>
    <t>C7</t>
  </si>
  <si>
    <t>Verificar funcionamiento de los sensores del ingreso de archivo sonoro y conexos</t>
  </si>
  <si>
    <t>Trimestralmente, el colaborador que presta servicios como técnico de conservación para Señal Memoria, revisa el funcionamiento de los sensores de ingreso al depósito del archivo sonoro y conexos para evitar el acceso no autorizado. 
Lo anterior, a través de la puesta en marcha de simulacros de funcionamiento de las instalaciones, la evidencia de la realización de la actividad es el reporte de la ejecución del simulacro.</t>
  </si>
  <si>
    <t>Posibilidad de injerencia indebida en los contenidos de las producciones de radio y/o sus plataformas digitales de la Subgerencia de radio de RTVC para favorecer intereses personales, ideológicos, regionalistas, partidarios, religiosos, comerciales, particulares, culturales y/o musicales.</t>
  </si>
  <si>
    <t>Por factores tales como intereses personales (politicos, economicos, ideologicos, familiares, regionales, culturales y musicales, entre otros), equipo humano no idóneo que gestiona el proceso de producción de contenidos de radio o deficientes controles en la planeación, verificación y seguimiento del contenido que se emite, pueden generar una posible injerencia indebida en los contenidos de las producciones de radio y/o sus plataformas digitales.</t>
  </si>
  <si>
    <t xml:space="preserve">- Intereses personales (politicos, economicos, ideologicos, familiares, regionales, culturales y/o musicales entre otros). (Origen: Interno | Factor: Estrategia)
- Equipo humano no idóneo que gestiona el proceso de producción de contenidos de Radio. (Origen: Interno | Factor: Recursos)
- Deficientes controles en la planeación, verificación y seguimiento del contenido que se emite. (Origen: Interno | Factor: Recursos)
</t>
  </si>
  <si>
    <t xml:space="preserve">- Daño reputacional a la Entidad y pérdida de credibilidad de la  la marca
- Acciones legales (Demandas y denuncias penales)
- Investigaciones disciplinarias, penales y fiscales
</t>
  </si>
  <si>
    <t>VERIFICAR QUE LA PROGRAMACIÓN SE ENCUENTRE EN COHERENCIA CON EL MANUAL PARA LA PRÃáááCTICA INFORMATIVA Y DE CONTENIDOS DE LA RADIO PÚBLICA</t>
  </si>
  <si>
    <t>COTEJAR QUE LOS PRODUCTOS EMITIDOS EN LAS EMISORAS CORRESPONDEN A LOS LINEAMIENTOS ESTABLECIDOS EN LAS FICHAS TÉCNICAS DE PROGRAMAS DE RADIO.</t>
  </si>
  <si>
    <t>Mínimo una vez al año, las direcciones de las emisoras y sus correspondientes jefes de grupos, cotejan que las franjas emitidas correspondan a los lineamientos establecidos en las fichas técnicas de programas de radio para garantizar que se cumpla la misionalidad de la radio pública.
Lo anterior a través del seguimiento en reuniones de evaluación al interior de los equipos de cada emisora y/o con el subgerente de radio, cuyo medio de soporte son las continuidades (denominación dada al texto que describe de manera detalla un proyecto radial que incluye como mínimo la estructura del espacio y el equipo que participa, este documento no requiere un estándar para su consolidación).
Nota: Las continuidades no requieren firma de aprobación teniendo en cuenta que este documento (continuidades) es de apoyo para la emisión de contenidos y se elaborá para cada uno de los espacios programados.
En caso de que no se realicen las reuniones por parte de los responsables, se deberá enviar por parte de los directores, la respectiva evaluación a la subgerencia de Radio</t>
  </si>
  <si>
    <t>VERIFICAR QUE LOS PROCESOS DE CONTRATACIÓN DE LA SUBGERENCIA DE RADIO ESTÉN ACORDES A LOS CRITERIOS Y LINEAMIENTOS PARA LA SELECCIÓN DE LOS CONTRATISTAS QUE HARÃáN PARTE DEL EQUIPO DE RADIO.</t>
  </si>
  <si>
    <t>Cada vez que se va a efectuar el control, el subgerente de radio y los directores de las emisoras, verifican que los procesos precontractuales o contractuales de la subgerencia de radio estén acordes a los requisitos de idoneidad establecidos por la entidad.
Nota: El proceso para la prestación de servicio soló se realiza una sola vez para cubrir la necesidad del área.
Esto se hace a través:
1. Tabla de calificación de  idoneidad para la prestación de servicios. 
 contrataciones que sean determinadas por otra instancia diferentes a la Subgerencia de Radio se cumplirán con los controles que esta decida o
2. Certificado de supervisión de los contratistas</t>
  </si>
  <si>
    <t>Posibilidad de utilización indebida de recursos para las producciones de Radio a través de un operador y/o administración técnica y logística para beneficio propio y/o tercero</t>
  </si>
  <si>
    <t>La Inadecuada definición de los proyectos y/o deficiencias en la planeación de las actividades a financiar para las emisoras de la Subgerencia de Radio y sus diferentes plataformas ocasionan la Posibilidad de utilización indebida de recursos las producciones de Radio a través de un operador y/o administración técnica y logística, lo anterior puede ocasionar consecuencias legales, económicas y reputacionales.</t>
  </si>
  <si>
    <t xml:space="preserve">- Inadecuada definición de los proyectos y/o deficiencias en la planeación de las actividades a financiar para las emisoras de la Subgerencia de Radio y sus diferentes plataformas. (Origen: Interno | Factor: Estrategia)
</t>
  </si>
  <si>
    <t xml:space="preserve">- Legales: investigaciones disciplinarias, penales, fiscales, sanciones o inhabilidades y demandas
- Economica: Detrimento patrimonial
- Reputacional: Daño reputacional de la marca o de la entidad
</t>
  </si>
  <si>
    <t>Verificar el cumplimiento del plan de acción de la Subgerencia de radio de acuerdo con los recursos asignados para cada vigencia.</t>
  </si>
  <si>
    <t>Cada vez que se va a efectuar el control el Subgerente de radio   verifican el cumplimiento del plan de acción de la subgerencia de radio de acuerdo con los recursos asignados para cada vigencia para reducir la probabilidad de que las actividades que se realicen no cumplen la misionalidad de la radio.
Evidencia de la realización de esta verificación son las actas de reunión o  el formato de asistencia a reuniones.
Nota: en estas reuniones participan los directores de emisora y los contratistas asignados a la producción de experiencias de la subgerencia de radio y los demás que se consideren pertinentes</t>
  </si>
  <si>
    <t>Verificar el cumplimiento de los  valores de servicios contratados por la administración delegada o fiducia</t>
  </si>
  <si>
    <t>Cada vez que se efectúa el control, el colaborador que prestar sus servicios de producción general de radio o colaborador que presta servicios de control financiero y administrativo en la ejecución del recurso de la subgerencia de radio, verifica el cumplimiento de las tarifas de servicios contratados por la administración delegada o fiducia para evitar sobre costos y garantizar un uso eficiente de los recursos asignados teniendo en cuentas las siguientes situaciones:
-Gastos de viaje y/o manutención: para los contratistas de acuerdo con el Decreto que esté vigente en la anualidad emitido por el DAPRE. 
-Tarifario: documento de ruta en el cual se establecen los valores de ejecución de lo técnico y logístico en el marco de la administración delegada o fiducia que tenga vigencia en su momento.
- Pagos intuitu personas: características, cualidades y/o talentos de una persona que no pueden ser sustituidos) y Gastos de producción: son valores establecidos y requeridos por parte de la subgerencia de rade acuerdo a la necesidad de actividades o contenidos a realizar. 
-Cotizaciones: la Administración delegada o fiducia deberá allegar cotizaciones de los items que no esten en el tarifario y que sean requeridos de acuerdo a las necesidades del proyecto para su revisión y visto bueno por parte de los responsables de la subgerencia de radio.
Lo anterior se efectua a través de:
 1. Correo electrónico con presupuesto por actividad entregado por la administración delegada o fiducia al colaborador que presta servicios de control financiero y administrativo en la ejecución del recurso en de la subgerencia de radio, o al colaborador que prestar sus servicios de producción general o a los colaboradores que prestan apoyo y asistencia a la producción, para verificar que los items solicitados cumplan con las necesidades del proyecto solicitado.
2. Aprobación por parte del subgerente de radio sobre el presupuesto sugerido por la Administración delegada o fiducia, el medio de soporte es el S-F-10 FORMATO DE COTIZACIÓN Y PRESUPUESTO PARA LA ADMINISTRACIÓN DELEGADA o S-F-42 BRIEF DE REQUERIMIENTOS DE PRODUCCION TECNICA Y LOGISTICA RADIO y cotizaciones.</t>
  </si>
  <si>
    <t>Posibilidad de que se realice una manipulación indebida en la toma física de los inventarios de la entidad favoreciendo a terceros o en beneficio del responsable de los bienes</t>
  </si>
  <si>
    <t>Posibilidad de afectación reputacional y económico debido a no utilizar las herramientas para la toma de inventarios; lo que conllevaría a generar desgaste administrativo, perjuicio económico a la empresa e investigaciones disciplinarias.</t>
  </si>
  <si>
    <t xml:space="preserve">- No utilizar las herramientas para la toma de inventarios (Origen: Interno | Factor: Recursos)
</t>
  </si>
  <si>
    <t xml:space="preserve">- Desgaste administrativo.
- Perjuicio económico a la empresa
- Investigaciones disciplinarias
</t>
  </si>
  <si>
    <t>Revisar y verificar que la asignación de los bienes esté acorde con la información del sistema.</t>
  </si>
  <si>
    <t>Anualmente, el profesional universitario de la coordinación de gestión administrativa realiza una toma física donde debe revisar, verificar y cotejar la información de los bienes registrados en el sistema, frente a la asignada a los colaboradores para evidenciar que los bienes están correctamente asignados. 
Esto se evidencia, a través de la ruta de consulta en donde se encontrará los movimientos para realizar la trazabilidad de la información del sistema de inventarios (Seven) y donde se valida la asignación de bienes de los colaboradores de RTVC.
En caso de encontrar de no encontrar el/los bienes asignados, se informará a la supervisión correspondiente y se aplicaran las acciones establecidas en el proceso de M-P-4 - Proceso Gestión De Bienes.</t>
  </si>
  <si>
    <t>Posibilidad de que se manipule de manera indebida la programación de cada medio de comunicación para beneficio privado o particular</t>
  </si>
  <si>
    <t>Situaciones tales como la inexistencia de un manual de producción y/o manual de estilo para la producción de contenidos, el carecer de servidores públicos y contratistas con las competencias y/o nivel de autoridad de acuerdo con el manual de funciones o compromisos contractuales, para realizar la programación del Sistema de Medios Públicos, la falta de mecanismos de veeduría por parte de las audiencias y/o la ausencia de instancias y/o procesos para la definición de la programación, la adquisición de contenidos audiovisuales terminados o el no acatamiento de las instancias o proceso pueden ocasionar la manipulación indebida de la programación de cada medio de comunicación de RTVC para beneficio privado o particular, lo anterior ocasiona consecuencias tales como la pérdida de imagen y credibilidad, demandas para RTVC, investigaciones disciplinarias y/o penales e incumplimiento de la normatividad legal vigente acerca de los contenidos, principalmente.
El riesgo es susceptible a situaciones de conflicto de interés</t>
  </si>
  <si>
    <t xml:space="preserve">- Inexistencia de un manual de produccion y/o manual de estilo de la producción de contenidos. (Origen: Interno | Factor: Estrategia)
- Falta de mecanismos de veeduría por parte de las audiencias. (Origen: Interno | Factor: Estrategia)
- Ausencia de instancias y/o procesos para la definición de la programación, la adquisición de contenidos audiovisuales terminados o el no acatamiento de las instancias o proceso (Origen: Interno | Factor: Recursos)
</t>
  </si>
  <si>
    <t xml:space="preserve">- Pérdida de imagen y credibilidad.
- Demandas para RTVC.
- Investigaciones disciplinarias y/o penales.
- Incumplimiento de la normatividad legal vigente acerca de los contenidos.
- Pérdida y/o desvío del sentido misional de RTVC
</t>
  </si>
  <si>
    <t>Validar que un contenido cedido o licenciado yo contrato de contenido propuesto para ser incluido en el cronograma de publicaciones RTVCPlay</t>
  </si>
  <si>
    <t>Cada bimestre se reportara los contenidos cedidos o licenciados y/o contratos de contenidos propuesto para publicación, sea incluido en el cronograma mensual (excel) de publicaciones de RTVCPlay, el equipo de RTVCPlay según la asignación del Director de la marca, validan que el contenido propuesto por una instancia externa (alianza o cesión) o sea adquirido por RTVC; sea pertinente, adecuado y tenga la calidad técnica, según corresponda, una vez aprobado por la Dirección el contenido, el colaborador que presta servicios jurídicos asignado, gestiona la cesión, licencia para publicación o contrato del mismo. Todo lo anterior se evidencia a través de: 
1. Licencia de uso de contenido audiovisual RTVCPlay yo contrato de contenido propuesto 
2. Documento/correo de aprobación para publicación mensual en la plataforma RTVCPlay.</t>
  </si>
  <si>
    <t>Bimestral</t>
  </si>
  <si>
    <t>Detectar(10)</t>
  </si>
  <si>
    <t xml:space="preserve"> - Actualizar Procedimiento S-P-14
</t>
  </si>
  <si>
    <t>C1 - SC</t>
  </si>
  <si>
    <t>Validar e implementar la estrategia de programación de Señal Colombia</t>
  </si>
  <si>
    <t>Cada vez que se requiera la validación e implementación de la estrategia de programación de Señal Colombia y de acuerdo con las resoluciones internas No. 181 y No. 081 del 2019; un equipo interdisciplinario de colaboradores del canal Señal Colombia, validan la estrategia de programación del canal. Este equipo está compuesto por:
-Gerente de RTVC o Subgerente de televisión
-Director de Señal Colombia
-Colaborador que presta servicios como productor general de Señal Colombia
-Colaborador que presta servicios como líder de productores delegados
-Representante del Ministerio de Cultura
-Representante del Ministerio de Educación
-Representante del Ministerio TIC
-Equipo de colaboradores del canal Señal Colombia invitados.
-En caso en que se detecte la injerencia inadecuada por parte de cualquier instancia como por el Subgerente de TV, Gerente y/o asesores de RTVC, que conlleven a ajustes respecto al contenido socializado, el cual fue presentado al comité de programación de Señal Colombia, dicha instancia debe solicitar aclaraciones y solicitar investigaciones del caso.
-En caso de que, luego de ser socializada la programación ante el comité de programación de Señal Colombia, un colaborador que presta servicios de programación realiza un cambio inadecuado o no pertinente que vaya en contra de los lineamientos establecidos por el Canal Señal Colombia, se debe informar el caso al Director del Canal y/o al Subgerente de TV para que se convoque un Comité de programación extraordinario o se tomen las medidas pertinentes.
EVIDENCIA: El acta del comité de programación de señal colombia, se cargará cada vez que se lleve a cabo dicho comité.</t>
  </si>
  <si>
    <t>C2 - SC</t>
  </si>
  <si>
    <t>Validar que un contenido propuesto para ser incluido en la parrilla de programación Señal Colombia, cumpla con las condiciones de calidad técnica y narrativa establecidas por el canal y cuente con la autorización de uso para la comunicación pública mediante licenciamiento del uso de la obra</t>
  </si>
  <si>
    <t>Cada vez que el contenido cedido o licenciado de manera gratuita o sin contra prestación económica, sea propuesto para incluirse en la parrilla de programación de Señal Colombia, un colaborador que preste servicios como productor delegado asignado como curador o el colaborador que presta servicios de programación de Señal Colombia, validan que el contenido propuesto por una instancia externa sea pertinente, adecuado y tenga la calidad técnica y narrativa establecida en el manual general de producción de Señal Colombia y/o manual de calidad técnica, según corresponda. Una vez aprobado el contenido, se realiza la solicitud de licenciamiento a OAJ para que adelante el proceso contractual. Lo anterior, para evitar la injerencia inadecuada de terceros en la parrilla del canal.
Todo lo anterior se evidencia a través de: 
1.Concepto curador o colaborador que presta servicios de programación de Señal Colombia a través de correo electrónico.
2.  Solicitud y/o licencia de uso de contenido audiovisual Señal Colombia. 
En caso de haya una desviación en la aplicación control y al validar el contenido se identifiquen intereses particulares, se informa que el contenido no será adquirido.</t>
  </si>
  <si>
    <t>C5 -SC</t>
  </si>
  <si>
    <t>Verificar que en el marco de la ejecución del subproceso de adquisición y control de licencias de emisión del canal Señal Colombia, se cumplan los controles necesarios para la compra o recompra de materiales audiovisuales terminados, su curaduría y cumplimiento del proceso para su adquisición.</t>
  </si>
  <si>
    <t>Cada vez que se efectúa este control, el Profesional Especializado de Señal Colombia responsable de adquisiciones, verifica que, en el marco de la ejecución del subproceso de adquisición y control de licencias de emisión del canal Señal Colombia establecido dentro del proceso de programación de contenidos, se cumplan los controles necesarios para la adquisición de licencias de uso de obras audiovisuales nuevas o en recompra para su emisión o comunicación pública, curaduría y cumplimiento de las instancias para su adquisición. Lo anterior permitirá complementar la programación establecida por el Comité del mismo nombre en cuanto a la idoneidad de los contenidos para su emisión en el canal y facilitará la trazabilidad en el cumplimiento contractual establecido en cada licencia adquirida. Los soportes de la ejecución de este control son:
- 5.0. Circular (es) vigente (s) dirigida (s) a los distribuidores, casas productoras y productores independientes nacionales e internacionales para la búsqueda de material audiovisual.
- 5.1. Reporte plataforma Señal Colombia Proyecta de las casas productoras, distribuidores y personas naturales postuladas y la correspondiente asignación de curadurías notificadas por correo electrónico al curador designado. Nota: aplica para contenidos postulados a través de la plataforma Señal Colombia Proyecta.
- 5.2. Reporte Señal Colombia Proyecta de curaduría realizada por productores delegados o equipo de programación asignados. Nota: aplica para contenidos postulados a través de la plataforma Señal Colombia Proyecta
-5.3 Actas de reunión del grupo de curaduría del canal Señal Colombia en donde se presentan los contenidos recomendados de acuerdo con la curaduría realizada.
- 5.4. Acta de revisión y/o aprobación de ofertas económicas de los contenidos por parte de la gerencia o al que este designe para dar inicio el proceso de contratación.
-5.5. Estudio previo aprobado y contrato firmado por las dos partes (distribuidores, casas productoras o productores independientes nacionales e internacionales y RTVC).
- 5.6. Inventario de adquisiciones
En el caso de que se presente una desviación en la aplicación control y al validar el contenido se identifiquen intereses particulares, se informa que el contenido no será adquirido.</t>
  </si>
  <si>
    <t>VERIFICAR QUE LA PROGRAMACIÓN SE ENCUENTRE EN COHERENCIA  CON EL MANUAL PARA LA PRÃáCTICA INFORMATIVA Y DE CONTENIDOS DE LA RADIO PÚBLICA</t>
  </si>
  <si>
    <t>Cada vez que se efectúe el control, el director de la emisora ó jefes de grupo, verifican que la programación se encuentra en coherencia con el manual para la práctica informativa y de contenidos de la radio pública de la subgerencia de radio para garantizar la misionalidad de la empresa.Lo anterior se evidencia a través de ejecución de consejos de redacción y/o reunión equipo de la subgerencia y/o reuniones de seguimiento de los equipos de emisoras. El áá medio de soporte de estas reuniones será las continuidades.Las continuidades (denominación dada al texto que describe de manera detalla un proyecto radial que incluye como mínimo la estructura del espacio y el equipo que participa, este documento no requiere un estándar para su consolidación) ó el formato de asistencia a reuniones (H-F-3) (Este formato consolida las apreciaciones que se tuvieron de un programa ya emitido o recomendaciones de un programa que se será emitido posteriormente) 
Nota: Las continuidades no requieren firma de aprobación teniendo en cuenta que este documento (continuidades) es de apoyo para la emisión de contenidos y se elaborará para cada uno de los espacios programados.</t>
  </si>
  <si>
    <t>C6- CI</t>
  </si>
  <si>
    <t>Validar que un producto audiovisual propio, de terceros o producto de un convenio de cooperación propuesto para ser incluido en la parrilla de programación de Canal Institucional, cumpla con las condiciones de acuerdo con las especificaciones técnicas para RTVC S.A.S y realizar curaduría de contenidos (excepto a las transmisiones en directo) establecida en el proceso de gestión de la programación de Canal Institucional, y bajo la normatividad que rige a la marca (Resolución No. 6383 de 2021 CRC).</t>
  </si>
  <si>
    <t>Cada vez que se requiera, el Profesional Especializado de Canal Institucional y/o la persona que este designe, realiza la curaduría de contenido de todos productos audiovisuales propios, de terceros o provenientes de un convenio de cooperación, con el fin de validar que cumpla con las condiciones de calidad técnica, lineamientos y normatividad establecidas en el documento de gestión de la programación de Canal Institucional y bajo la normatividad que rige a la marca (Resolución No. 6383 de 2021 CRC).
En caso de que un producto audiovisual propio, de terceros o producto de un convenio de Cooperación Nacional propuesto para ser incluido en la parrilla de programación de Canal Institucional, no cumpla con los lineamientos y normatividad establecidos en el proceso de la Gestión de la Programación de Canal Institucional, así como con las especificaciones técnicas para RTVC S.A.S., se solicita la corrección de los mismos, para de esta manera poderlos emitir. Cabe a notar que para los contenidos provenientes de convenios de Cooperación Internacional que no cumplan con los lineamientos y/o requisitos establecidos estos no podrán ser emitidos.
El reporte se hará semestralmente y la evidencia es el archivo excel que refleja la trazabilidad de las curadurías realizadas
Nota: No aplica para las transmisiones en directo. Lo anterior, se evidencia a través de la revisión visual por parte del Profesional Especializado de Canal Institucional y/o la persona que éste designe. Esta información es consolidada en un documento interno del Profesional Especializado de Canal Institucional.</t>
  </si>
  <si>
    <t>Semestral</t>
  </si>
  <si>
    <t>Posibilidad de sustracción, concentración y manipulación de la información relacionada con los procesos judiciales y extrajudiciales y procesos administrativos con el fin de recibir algun beneficio.</t>
  </si>
  <si>
    <t>Por factores tales como intereses creados para obtener un beneficio para sí o para un tercero o presentarse insuficiente niveles de seguridad para el acceso a la información que actualmente soportan la gestión jurídica de RTVC, es posible que los colaboradores involucrados en dicha gestión se vean vinculados a acciones como la "sustracción, concentración y manipulación de la información relacionada con los procesos judiciales y extrajudiciales y procesos administrativos con el fin de recibir algun beneficio", lo anterior puede ocasionar investigaciones disciplinarias, afectación en la imagen institucional y credibilidad de RTVC, por cuanto lesiona la transparencia y probidad de la empresa y del Estado, pérdida o alteración de la información y/o su trazabilidad, investigaciones y/o sanciones por parte de entes de control y/o detrimento patrimonial para la empresa</t>
  </si>
  <si>
    <t xml:space="preserve">- Intereses creados para obtener un beneficio para sí o para un tercero. (Origen: Interno | Factor: Estrategia)
- Insuficientes niveles de seguridad para el acceso a la información que actualmente soportan la gestión jurídica de RTVC. (Origen: Interno | Factor: Recursos)
</t>
  </si>
  <si>
    <t xml:space="preserve">- Investigaciones disciplinarias
- Afectación en la imagen institucional y credibilidad de RTVC, por cuanto lesiona la transparencia y probidad de la empresa y del Estado.
- Pérdida o alteración de la información y/o su trazabilidad
- Investigaciones y/o sanciones por parte de entes de control.
- Detrimento patrimonial para la empresa
</t>
  </si>
  <si>
    <t>Controlar permanentemente los archivos correspondientes a los procesos y actividades que adelanta la Oficina Asesora Jurídica a través de la coordinación de gestión jurídica, permitiendo únicamente  el acceso  de los mismos a los apoderados judiciales, funcionarios y colaboradores de la Oficina Asesora Jurídica que participen en el proceso.</t>
  </si>
  <si>
    <t>Cada vez que los colaboradores de Oficina Asesora Jurídica - OAJ relacionados con los procesos judiciales, extrajudiciales y de cobro coactivo, solicitan información el contratista de apoyo al archivo de la OAJ este verifica que estas personas se encuentren autorizadas para acceder a ella y evitar que se materialice el riesgo. Lo anterior se efectúa a través del control de acceso a los archivos y su correspondiente seguimiento a través de la planilla de préstamos de documentos (préstamo físico) y la mesa de servicio o correo electrónico (préstamo digital).</t>
  </si>
  <si>
    <t>Verificar el establecimiento  de cláusulas de confidencialidad sobre el manejo de la información en los contratos de los apoderados judiciales y en los contratistas que prestan sus servicios para la representación judidicial y extrajudicial de la entidad.</t>
  </si>
  <si>
    <t>Cada vez que se efectúa el control, el Jefe de la Oficina Asesora Jurídica, establece en la solicitud de contratación las cláusulas de confidencialidad sobre el manejo de la información en los contratos de los apoderados judiciales, para establecer condiciones contractuales que impidan y sancionen las actuaciones asociados al riesgo. Evidencia de la ejecución de este control es la suscripción del contrato.</t>
  </si>
  <si>
    <t>Posibilidad de manejo inadecuado de la información física y digital que ingresa a RTVC a través del correo correspondencia@rtvc.gov.co y  el aplicativo Orfeo para la radicación, recepción y distribución de comunicaciones oficiales con fines de lucro o para favorecer a terceros.</t>
  </si>
  <si>
    <t>Por situaciones tales como la ausencia o incumplimiento de controles en el proceso de radicación de comunicaciones oficiales, específicamente comunicaciones oficiales de  entrada que ingresan físicamente o  se reciben a través del correo correspondencia@rtvc.gov.co, el  interés particular de terceros, contratista, servidores públicos y/o directivos de RTVC para beneficio propio, interviniendo  en el ciclo normal del proceso, manejo inadecuado o no utilización de herramientas tecnológicas para la aplicación del proceso de  radicación de comunicaciones oficiales, específicamente las comunicaciones de entrada que ingresan físicamente o  se reciben a través del correo correspondencia@rtvc.gov.co y/o Novedades y/o fallas parcial o  total en el sistema de radicación que impidan radicar, o digitalizar imágenes, o enviar a las áreas, o generar el consecutivo de comunicaciones de entrada por parte de los contratistas del Grupo de Gestión Documental se puede presentar la "posibilidad de manejo inadecuado de la información física y digital que ingresa a RTVC a través del correo correspondencia@rtvc.gov.co  y  el aplicativo Orfeo para la radicación, recepción y distribución de comunicaciones oficiales con fines de lucro o para favorecer a terceros", lo cual puede traer como consecuencia; investigaciones disciplinarias y/o sanciones, fuga o alteración de información, demandas contra RTVC, detrimento patrimonial, exposición de información confidencial y /o pérdida de información.</t>
  </si>
  <si>
    <t xml:space="preserve">- Manualidad en las actividades de seguimiento y control al proceso de radicación y envío de comunicaciones oficiales de los documentos de entrada que ingresan físicamente a través de la ventanilla única de correspondencia y/o correo (Origen: Interno | Factor: Recursos)
- Manejo inadecuado o no utilización de herramientas tecnológicas y/o ofimáticas para la aplicación del proceso de radicación de comunicaciones oficiales, específicamente las comunicaciones de entrada que ingresan físicamente o se reciben a través del correo (Origen: Interno | Factor: Recursos)
- Falta de conciencia del personal que realiza las actividades del proceso de  radicación de comunicaciones oficiales (Origen: Interno | Factor: Estrategia)
- Discrecionalidad para la gestión de trámites y servicios (sin protocolos o procedimientos de atención) (Origen: Interno | Factor: Estrategia)
</t>
  </si>
  <si>
    <t xml:space="preserve">- Investigaciones disciplinarias y/o sanciones
- Fuga o alteración de información
- Demandas contra RTVC
- Detrimetro patrimonial
- Exposición de información confidencial
- Pérdida de información.
</t>
  </si>
  <si>
    <t>Verificar la ejecución del  proceso  de radicación de comunicaciones oficiales</t>
  </si>
  <si>
    <t>Mensualmente el jefe de grupo del proceso de gestión documental o quien haga sus veces en caso de vacancia valida de forma aleatoria la información radicada y distribuida para mitigar errores o faltas de los contratistas de gestión documental  en la ejecución del proceso. Esto se realiza con base en la verificación y comparación realizada por el equipo del proceso.
Lo anterior se efectúa a través de:
La comparación entre  los correos recibidos en la cuenta correspondencia@rtvc.gov.co vs
el reporte generado diariamente de las comunicaciones de entrada  en el sistema Orfeo. La información es consolidada en el excel denominado seguimiento al proceso de correspondencia, el cual se encuentra almacenado en el archivo de gestión del archivo central en medio electrónico, este documento es elaborado por el  colaborador que presta servicios técnicos de correspondencia quien realiza la verificación el reporte diario de orfeo de las comunicaciones de entrada  con respecto a la imagen.</t>
  </si>
  <si>
    <t>Concientizar al personal de gestión documental en responsabilidad (auto control), principios de la información y del riesgo</t>
  </si>
  <si>
    <t>Bimestralmente el lider del proceso por medio de una reunión concientizará al personal de gestión documental en responsabilidad (auto control), principios de la información y del riesgo y de esta manera establecer el compromiso de los colaboradores del proceso con el correcto manejo de la información. la evidencia de estas reuniones es el formato de asistencia y/o acta.
Lo anterior se efectúa a través  de los contratos y reunión de recordación de dichas claúsulas a colaboradores vinculados a gestión documental.</t>
  </si>
  <si>
    <t>- Falta de conciencia del personal que realiza las actividades del proceso de  radicación de comunicaciones oficiales
- Discrecionalidad para la gestión de trámites y servicios (sin protocolos o procedimientos de atención)</t>
  </si>
  <si>
    <t xml:space="preserve">MAPA DE RIESGOS DE GESTIÓN </t>
  </si>
  <si>
    <t>PROBABILIDAD</t>
  </si>
  <si>
    <t>IMPACTO</t>
  </si>
  <si>
    <t>Posibilidad de afectación reputacional por no contar con seguridad, aseo y servicios públicos de manera oportuna debido a no tener los recursos económicos.</t>
  </si>
  <si>
    <t>Posibilidad de afectación reputacional, por tramitar inoportunamente la contratación y/o pago de los servicios, declarar desierto proceso y que el contrato de vigilancia actual no sea posible prorrogarlo y/o adicionarlo,  no iniciar  gestiones para el proceso contractual de servicio de vigilancia ; Debido a no tener con los recursos económicos</t>
  </si>
  <si>
    <t xml:space="preserve">- C1 - Debido a tramitar inoportunamente la contratación y/o pago de los servicios (Causa inmediata) (Origen: Interno | Factor: Sin definir)
- Debido a que se declare desierto proceso y que el contrato de vigilancia actual no sea posible prorrogarlo y adicionarlo  (Causa inmediata) (Origen: Interno | Factor: Sin definir)
- Debido a no iniciar  gestiones para el proceso contractual de servicio de vigilancia (Origen: Interno | Factor: Sin definir)
- CAUSA: RAIZ: Debido a no tener con los recursos económicos (Origen: Interno | Factor: Sin definir)
</t>
  </si>
  <si>
    <t xml:space="preserve">- EFECTO: La no prestación del servicio
- EFECTO: Afectación en la operación de la entidad
- EFECTO: Sustracción de activos de la entidad
- EFECTO: Investigaciones por instancias internas (gerente, oficinas de control) y externas (entes reguladores)
</t>
  </si>
  <si>
    <t>No aplica</t>
  </si>
  <si>
    <t>Menor</t>
  </si>
  <si>
    <t>Revisar el plan de adquisiciones aprobado, verificar la asignación de los recursos y realizar seguimiento a las fechas contractuales.</t>
  </si>
  <si>
    <t>Semestralmente,  los contratistas asignados para el apoyo a la gestión junto con el coordinador de Gestión Administrativa, revisan y verifican que los recursos asignados cubra las necesidades para garantizar la continuidad de los servicios como vigilancia, aseo y cafetería y pagos de servicios públicos de la vigencia, realizando seguimiento al PAA, por medio de acta de reunión.
En caso de que los recursos asignados, no cubran las necesidades mínimas para garantizar la continuidad de los servicios, el coordinador de Gestión Administrativa solicitará la asignación de los recursos a quien corresponda y se tomarán las decisiones respectivas.</t>
  </si>
  <si>
    <t>Preventivo(25)</t>
  </si>
  <si>
    <t>Manual(15)</t>
  </si>
  <si>
    <t>Documentado(0)</t>
  </si>
  <si>
    <t>Continua(0)</t>
  </si>
  <si>
    <t>Con registro(0)</t>
  </si>
  <si>
    <t>Posibilidad de afectación reputacional por inadecuado seguimiento al PEI y al PA como insumo para la toma de decisiones debido a resultados insatisfactorios (rezago o incumplimiento de acuerdo a la meta establecida en un periodo determinado) de los indicadores asociados al PEI y PA</t>
  </si>
  <si>
    <t>Posibilidad de que debido a la  falta de conocimiento de la metodología y de aspectos internos o externos que puedan afectar el diseño, la formulación y el seguimiento del Plan de Acción así como una inadecuada alienación con el Plan Estratégico Institucional, pueda ocasionar la generación de lineamientos que no contribuyan al logro de los objetivos institucionales establecidos para la  Entidad. Asimismo, se puede presentar debido a que se evidencien resultados insatisfactorios (rezago o incumplimiento de las metas establecidas en un periodo de tiempo) de los indicadores establecidos dentro del PEI y PA.</t>
  </si>
  <si>
    <t>Ejecución y administración de procesos</t>
  </si>
  <si>
    <t xml:space="preserve">- CAUSA INMEDIATA: Inadecuado seguimiento al Plan Estratégico Institucional y al Plan de Acción como insumo para la toma de decisiones.(NO REQUIERE FORMULACIÓN DE CONTROL) (Origen: Interno | Factor: Sin definir)
- Cambios de prioridades de la Entidad sin tener en cuenta la planeación estratégica institucional. (CAUSA INMEDIATA, NO REQUIERE FORMULACIÓN DE CONTROL) (Origen: Interno | Factor: Sin definir)
- Aplicación de métodos inadecuados para el diseño de la Planeación Estratégica Institucional. (CAUSA INMEDIATA, NO REQUIERE FORMULACIÓN DE CONTROL) (Origen: Interno | Factor: Sin definir)
- Resultados insatisfactorios (rezago o incumplimiento de acuerdo a la meta establecida en un periodo determinado) de los indicadores asociados al Plan Estratégico Institucional y Plan de Acción (Origen: Interno | Factor: Estrategia)
- Falta de recursos requeridos para el cumplimiento de las metas institucionales. (Origen: Externo | Factor: Sin definir)
- Desconocimiento de los requisitos y/o de la normatividad vigente de las entidades que financian a RTVC. (Origen: Externo | Factor: Sin definir)
</t>
  </si>
  <si>
    <t xml:space="preserve">- Desalineación de los planes, proyectos e indicadores con las necesidades reales de la entidad.
- Posibles sanciones disciplinarias y/o hallazgos negativos, por parte de entes de control.
- Incumplimiento de la Planeación Estratégica Institucional por falta de recursos, capacidad institucional e incoherencia frente al contexto.
- IMPACTO: Afectación reputacional
</t>
  </si>
  <si>
    <t>Moderado</t>
  </si>
  <si>
    <t>Ejecutar el proceso de seguimiento al cumplimiento del Plan Estratégico Institucional y el Plan de Acción</t>
  </si>
  <si>
    <t>El Coordinador de Planeación y/o el equipo de contratistas de la Coordinación de Planeación designados al seguimiento del Plan Estratégico Institucional y Plan de Acción, realizan el seguimiento, medición, reporte, socialización y documentación de lo resultados del cumplimiento o incumplimiento del Plan Estratégico Institucional y Plan de Acción para la toma de decisiones. Lo anterior con el objeto de verificar que las estrategias se están cumpliendo en su totalidad y establecer planes de mejora de manera oportuna. 
Las evidencias de la realización de esta actividad tienen como soporte, cada vez que sean requeridos: 
1. Presentación y/o anexos  del avance del Plan Estratégico Institucional y Plan de acción 
y/o
2. Actas de junta directiva y/o actas de reunión según corresponda
NOTA: Para el presente control no se presenta plan b y/u observaciones teniendo en cuenta que el seguimiento está estipulado dentro de los procedimientos del proceso de Direccionamiento Estratégico y Planeación.</t>
  </si>
  <si>
    <t>Aceptar</t>
  </si>
  <si>
    <t>Detectivo(15)</t>
  </si>
  <si>
    <t>Alinear el Plan de Acción al Plan Estratégico Institucional</t>
  </si>
  <si>
    <t>El Coordinador de Planeación y/o el equipo de contratistas de planeación asignados a la planeación estratégica institucional, realizarán la construcción de la herramienta Plan de Acción mediante el envío de la matriz de plan de acción vía correo electrónico a los procesos que formularán indicadores de acuerdo con la alineación al PAA la cuál se alinea con el PEI a fin de dar cumplimiento con los lineamientos externos (PND, Plan Estratégico Sectorial, MIPG) así como lineamientos internos como el Plan Anual de Adquisiciones de RTVC y el Sistema Integrado de Gestión.
Periodicidad. Cuando se requiera.
La evidencia del control es el plan de acción publicado antes del 31 de enero de cada vigencia. 
El presente control no presenta plan b y/o observación o desviación teniendo en cuenta que según lo establecido en el decreto 612 de 2018 de MIPG el plan de acción debe estar publicado al 31 de enero de cada vigencia.</t>
  </si>
  <si>
    <t>Posibilidad de afectación económica y reputacional de liquidar erróneamente la nómina y demás pagos derivados</t>
  </si>
  <si>
    <t>Posibilidad de afectación económica y reputacional por mal interpretación de la normatividad por parte de los colaboradores de la Entidad y/o reporte de novedades extemporáneos debido al ingreso de datos de forma errónea en el software liquidador de nómina y/o error en la información respecto a modificaciones o actualizaciones normativas.</t>
  </si>
  <si>
    <t xml:space="preserve">- Mal interpretación de la normatividad por los colaboradores de la Entidad. (Causa Inmediata) (Origen: Interno | Factor: Sin definir)
- Ingreso de datos de forma errónea en el software liquidador de nómina. (Causa raíz) (Origen: Interno | Factor: Sin definir)
- Error en la información respecto a modificaciones o actualizaciones normativas. (Causa raíz) (Origen: Interno | Factor: Sin definir)
- Reporte de novedad extemporáneo. (Causa Inmediata) (Origen: Interno | Factor: Sin definir)
</t>
  </si>
  <si>
    <t xml:space="preserve">- IMPACTO afectación económico
- IMPACTO afectación reputacional.
</t>
  </si>
  <si>
    <t>Revisar y aplicar las actualizaciones correspondientes en cuanto a la normatividad relacionada al pago de nómina</t>
  </si>
  <si>
    <t>Cada vez se requiera los colaboradores que prestan sus servicios técnicos y/o profesionales de apoyo a la gestión de nómina, revisan el service pack de la actualización del software para verificar que la normatividad haya sido aplicada, el software esté funcionando y se encuentre correctamente parametrizado, mediante correo electrónico de Tecnologías de la Información en el que se incluye el manual de funcionalidad referente a los cambios de normatividad que se hayan implementado. 
En caso de que haya una actualización en la normatividad y por parte del proveedor del Software liquidador de nómina no se pronuncien ante la actualización, los colaboradores del proceso solicitan dicha actualización</t>
  </si>
  <si>
    <t>Automático(25)</t>
  </si>
  <si>
    <t>Reportar los eventos en el manejo del aplicativo Kactus para que se realicen los ajustes requeridos.</t>
  </si>
  <si>
    <t>Cada vez que se presenta alguna situación con el aplicativo los colaboradores que prestan sus servicios técnicos y/o profesionales de apoyo a la gestión de nómina, reportan con oportunidad las situaciones que se presentan, de tal forma, que el aplicativo funcione de manera adecuada y no se presenten errores en la ejecución del pago de nómina y demás. Lo anterior, se evidencia mediante el registro de caso en la mesa de servicios a la Coordinación de T.I. o a quien se designe.
En caso de que no se evidencie con oportunidad las situaciones en la plataforma el ajuste correspondiente al error detectado se corregirá manualmente y su validación se realizará en la siguiente liquidación.</t>
  </si>
  <si>
    <t>Posibilidad de afectación reputacional y económico de desvincular un trabajador oficial por justa causa sin fundamento probatorio que lo soporte.</t>
  </si>
  <si>
    <t>Posibilidad de afectación reputacional y económico, por falta de soportes suficientes que permitan evidenciar las justificaciones que conlleven a un retiro de un trabajador oficial con justa causa, debido a interpretaciones inadecuadas de la normatividad aplicable frente la posibilidad de terminar unilateralmente el contrato. Esto generando una mala imagen, demandas y condenas en contra de la empresa por Ente de control.</t>
  </si>
  <si>
    <t xml:space="preserve">- Falta de soportes suficientes que permitan evidenciar las justificaciones que conlleven a un retiro de un trabajador oficial con justa causa. (Causa inmediata) (Origen: Interno | Factor: Sin definir)
- Interpretaciones inadecuadas de la normatividad aplicable frente la posibilidad de terminar unilateralmente el contrato. (Causa raíz) (Origen: Interno | Factor: Sin definir)
</t>
  </si>
  <si>
    <t xml:space="preserve">- IMPACTO. Afectación reputacional y Economico
</t>
  </si>
  <si>
    <t>Validar con la Oficina Asesora Jurídica el análisis jurídico previo y VoBo del documento generado para la desvinculación</t>
  </si>
  <si>
    <t>Cada vez que se presente una desvinculación por justa causa, el Coordinador de Gestión Talento Humano o quien haga sus veces, envían a quien haga las veces de Jefe de la Oficina Asesora Jurídica los documentos respectivos para que valide jurídicamente la procedencia o viabilidad de la desvinculación y los soportes de esta. En caso de que se presente la situación de desvinculación por justa causa se evidenciará mediante correo electrónico con la validación o visto bueno de los documentos respectivos y soportes. Con el fin justificar la desvinculación. 
Nota: En caso de que no se presente una desvinculación por justa causa, el Coordinador de Gestión de Talento Humano o quien haga sus veces, informará mediante certificado en el que comunica que para la vigencia no se presentó.</t>
  </si>
  <si>
    <t>Posibilidad de incumplir la normativa ambiental que regula la gestión empresarial de RTVC en la sede CAN.  Nota: la gestión ambiental de la RED es administrada y controlada por la coordinación de ingenieria de Red por cuanto este riesgo no aplica a dicha instancia.</t>
  </si>
  <si>
    <t>Afectación reputacional por falta de competencia de las personas que lideran la gestión ambiental, o falta de interés en temas ambientales en la ejecución diaria de las actividades por parte de los servidores públicos y contratistas de RTVC o  a desconocimiento de los procesos de RTVC debido al desconocimiento de las normas vigentes aplicables al proceso, a la falta de presupuesto o al a retrasos en la implementación y seguimiento de la gestión Ambiental de RTVC.</t>
  </si>
  <si>
    <t xml:space="preserve">- CAUSA RAIZ. Debido al desconocimiento de las normas vigentes aplicables al proceso. (Origen: Interno | Factor: Sin definir)
- CAUSA INMEDIATA Debido a la falta de competencia de las personas que lideran la gestión ambiental (NO REQUIERE FORMULACIÓN DE CONTROL) (Origen: Interno | Factor: Sin definir)
- CAUSA RAIZ. Debido a la falta de presupuesto (Origen: Interno | Factor: Sin definir)
- CAUSA INMEDIATA. Debido a la falta de interés en temas ambientales en la ejecución diaria de las actividades por parte de los servidores públicos y contratistas de RTVC (NO REQUIERE FORMULACIÓN DE CONTROL) (Origen: Interno | Factor: Sin definir)
- CAUSA RAIZ. Debido a retrasos en la implementación y seguimiento de la gestión Ambiental de RTVC (Origen: Interno | Factor: Sin definir)
- CAUSA INMEDIATA.Debido a desconocimiento de los procesos de RTVC.(NO REQUIERE FORMULACIÓN DE CONTROL) (Origen: Interno | Factor: Sin definir)
</t>
  </si>
  <si>
    <t xml:space="preserve">- IMPACTO. Afectación reputacional.
- EFECTOS. Procesos disciplinarios
- EFECTOS.Demandas y condenas en contra de la empresa
- EFECTOS. Ineficiencia del proceso
- EFECTOS. Afectar el buen nombre de la empresa
</t>
  </si>
  <si>
    <t>Verificar el cumplimiento de los requisitos de la normativa ambiental vigente aplicable a RTVC</t>
  </si>
  <si>
    <t>Anualmente el contratista de apoyo profesional de la gestión ambiental de la sede CAN, verifica el cumplimiento de los requisitos normativos ambientales vigentes aplicable a RTVC en la sede CAN, para disminuir la posibilidad de desconocimiento de la misma y su correspondiente nivel de cumplimiento a través la "Lista de chequeo de matriz legal ambiental vigente para la sede CAN y MATRIZ DE REQUISITOS LEGALES AMBIENTALES y correo electrónicos de seguimiento a AOM para la sede CAN".</t>
  </si>
  <si>
    <t>Evitar</t>
  </si>
  <si>
    <t>Validar la disponibilidad presupuestal para la gestión ambiental de RTVC respecto a los planes definidos por la coordinación de gestión administrativa</t>
  </si>
  <si>
    <t>Anualmente el apoyo profesional de la gestión ambiental de la sede CAN , realizan la proyección y/o validación del presupuesto de la siguiente vigencia de acuerdo con la identificación de las necesidades para la gestión ambiental de la SEDE CAN esto para la ejecución de los programas ambientales de la siguiente vigencia y con esto aportar al cumplimiento normativo ambiental aplicable a la sede CAN.
Lo anterior se evidencia a través de:
1. Correo electrónico de proyección de necesidades (identificación y presupuesto) informacion que se envia al coordinador de gestión administrativa</t>
  </si>
  <si>
    <t>Trimestralmente se realiza la verificación al cumplimiento de las actividades establecidas en el Plan Institucional de gestión ambiental para la sede CAN, con el objetivo de llevar acabo los ajustes y correctivos en la ejecucion de los planes para la gestion ambiental de RTVC en la sede can.</t>
  </si>
  <si>
    <t>Trimestralmente se realiza la verificación al cumplimiento de las actividades establecidas en el Plan Institucional de gestión ambiental para la sede CAN, con el objetivo de llevar acabo los ajustes y correctivos en la ejecucion de los planes para la gestion ambiental de RTVC en la sede can, lo anterior a través de "resultados de la medición del Plan Institucional de gestión ambiental y/o de sus componentes".
Lo anterior se evidencia a través de:
1. Correo electrónico de proyección de necesidades (identificación y presupuesto) informacion que se envia al coordinador de servicios generales.</t>
  </si>
  <si>
    <t>Posibilidad de afectación reputacional por realizar publicaciones de información inexacta y/o errónea por  parte de los servidores públicos o contratistas de la Coordinación de Gestión - Comunicaciones afectando la imagen institucional</t>
  </si>
  <si>
    <t>Posibilidad de afectación reputacional, por desconocimiento del proceso o a incumplimientos o desconocimiento en la cadena de toma de decisiones, debido a la falta de implementación de los controles del proceso para la difusión de información en los diferentes medios establecidos por RTVC y terceros aliados por parte de la Coordinación de Gestión  Comunicaciones.</t>
  </si>
  <si>
    <t>- Ejecución y administración de procesos</t>
  </si>
  <si>
    <t xml:space="preserve">- CAUSA INMEDIATA Debido a desconocimiento del proceso (NO REQUIERE FORMULACIÓN DE CONTROLES) (Origen: Interno | Factor: Sin definir)
- CAUSA INMEDIATA Debido a incumplimientos o desconocimiento en la cadena de toma de decisiones (NO REQUIERE FORMULACIÓN DE CONTROLES) (Origen: Interno | Factor: Sin definir)
- CAUSA RAIZ. Debido a falta de implementación controles del proceso para la difusión de información de los diferentes medios establecidos por RTVC y terceros aliados . (Origen: Interno | Factor: Sin definir)
</t>
  </si>
  <si>
    <t xml:space="preserve">- IMPACTO afectación reputacional.
- EFECTO Afectación en la imagen institucional y credibilidad de RTVC, por cuanto lesiona la transparencia de RTVC y del Estado.
</t>
  </si>
  <si>
    <t>Verificar la ejecución de los controles del proceso de Gestión  de Comunicaciones, politica operacional de comunicaciones o manual de comunicaciones según corresponda.</t>
  </si>
  <si>
    <t>Cada vez que se genera un producto (documento escrito, comunicados, pieza audiovisual y gráfica, copy, entre otros), el coordinador de comunicaciones o quien haga sus veces, realiza la verificación de la ejecución de los controles 
establecidos en el proceso de gestión de comunicaciones, la política 
operacional de comunicaciones y/o el manual de comunicaciones, según corresponda.
Lo anterior, con el propósito de evitar que las publicaciones presenten errores de forma y de fondo por parte de la Coordinación Comunicaciones.
Se evidencia a través de correo electrónico o formato de asistencia de reunión donde se da el aval final de documentos escritos, comunicados, pieza audiovisual y gráfica, copy, entre otros por parte del coordinador de comunicaciones o quien haga sus veces.
Plan de contingencia: En caso de que el producto (documento escrito, comunicados, pieza audiovisual y gráfica, copy, entre otros), no tengan las 
revisiones o vistos buenos, el Coordinador del proceso de Gestión de comunicaciones verificará el producto final dando su aval para su debida publicación.</t>
  </si>
  <si>
    <t>Posibilidad de afectación económica por emitir conceptos jurídicos erróneos, bajo normatividad y/o reglamentación desactualizada, debido al desconocimiento de la normatividad y/o reglamentación por parte del abogado a quien se le asigna la solicitud.</t>
  </si>
  <si>
    <t>Teniendo en cuenta que el objetivo del proceso es brindar asesoría jurídica para la toma de decisiones con respaldo en el ordenamiento jurídico y propender por la adecuada y oportuna defensa de los intereses de la Entidad en los procesos judiciales, administrativos y extrajudiciales en los que sea parte o vinculada. Se crea la posibilidad de afectación económica por emitir conceptos jurídicos erróneos, bajo normatividad y/o reglamentación desactualizada, debido al desconocimiento de la normatividad y/o reglamentación por parte del abogado a quien se le asigna la solicitud.</t>
  </si>
  <si>
    <t xml:space="preserve">- CAUSA RAIZ. Debido al desconocimiento de la normatividad y/o reglamentación por parte del abogado a quien se le asigna la solicitud de emisión del concepto. (Origen: Interno | Factor: Sin definir)
- CAUSA INMEDIATA. Debido a la falta de competencia, insumo, entendimiento y/o experticia en la materia por parte del abogado que estudia y proyecta la respuesta a la solicitud. (Origen: Interno | Factor: Sin definir)
</t>
  </si>
  <si>
    <t xml:space="preserve">- IMPACTO. Afectación economica.
- EFECTO. Traumatismos en la ejecución de actividades de la gestión operativa de RTVC
- EFECTO. Hallazgos por parte de entes de Control
- EFECTO. Pérdida de oportunidad para la toma de decisiones
- EFECTO. PQRSD y Demandas
</t>
  </si>
  <si>
    <t>Realizar revisiones aleatorias a las respuestas de las consultas y/o conceptos cuyo estudio y proyección corresponda a la Coordinación de Gestión Jurídica.</t>
  </si>
  <si>
    <t>Mensualmente se realizará la revisión (control de calidad) del 10% de las consultas y/o conceptos que se estudien y proyecten en el mes por parte de la Coordinación de Gestión Jurídica y/o sus colaboradores. Control de Calidad que se asignará en el reparto de la consulta y/o concepto. En caso de evidenciarse alguna sugerencia por parte del abogado que realiza el control de calidad este será informado y retroalimentado con el abogado que realiza el estudio y/o proyección, , y así emitir la respuesta definitiva para continuar el trámite de aprobación y/o respuesta al área solicitante según corresponda.</t>
  </si>
  <si>
    <t>Fortalecer habilidades del personal que emite y revisa conceptos jurídicos</t>
  </si>
  <si>
    <t>Cada vez que se requiera desde la OAJ y/o Coordinación de Gestión Jurídica se compartirán a los colaboradores que participan en la revisión y/o proyección de consultas y/o conceptos jurídicos las charlas, cursos y otras actividades socializadas por la Agencia Nacional de Defensa Jurídica del Estado y otras entidades o pareas al interior de RTVC que permita contribuir a fortalecer el conocimiento normativo y legal. 
La evidencia es a través de pantallazos y/o formatos de asistencia que permitan establecer la participación en la actividad. En caso de no poder participar en las diferentes actividades antes mencionadas, el Coordinador de Gestión Jurídica podrá solicitar mesa de trabajo o reunión en la que se socialice algún tema objeto de actualización.</t>
  </si>
  <si>
    <t>Sin documentar (0)</t>
  </si>
  <si>
    <t>Aleatoria(0)</t>
  </si>
  <si>
    <t>Posibilidad de afectación económica por sentencia o imposición de multas o sanciones como consecuencia de la intervención ante autoridades administrativas, judiciales y extrajudiciales en la defensa de los intereses de RTVC, debido al incumplimiento de lineamientos normativos, o extemporáneos</t>
  </si>
  <si>
    <t>Teniendo en cuenta que el objetivo del proceso es brindar asesoría jurídica para la toma de decisiones con respaldo en el ordenamiento jurídico y propender por la adecuada y oportuna defensa de los intereses de la Entidad en los procesos judiciales, administrativos y extrajudiciales en los que sea parte o vinculada. Se crea la posibilidad de afectación económica por sentencia o imposición de multas o sanciones como consecuencia de la intervención ante autoridades administrativas, judiciales y extrajudiciales en la defensa de los intereses de RTVC, debido al incumplimiento de lineamientos normativos, o extemporáneos.</t>
  </si>
  <si>
    <t xml:space="preserve">- CAUSA INMEDIATA. Desconocimiento de la normatividad y/o reglamentación por parte del abogado a quien se le asigna el proceso judicial, extrajudicial o administrativo para su representación. (Origen: Interno | Factor: Sin definir)
- CAUSA INMEDIATA. No tener conocimiento en oportunidad de los requerimientos administrativos y/o judiciales notificados a RTVC. (Origen: Interno | Factor: Sin definir)
- CAUSA RAIZ.Incumplimiento de los lineamientos normativos, o actuación de manera extemporánea. (Origen: Interno | Factor: Sin definir)
</t>
  </si>
  <si>
    <t xml:space="preserve">- IMPACTO. afectación económica.
- EFECTO. Detrimento patrimonial para RTVC
- EFECTO.Apertura de procesos y/o investigaciones fiscales, disciplinarias y penales para los representantes, funcionarios y contratistas involucrados en el trámite del proceso, según corresponda y aplique.
- EFECTO. Hallazgos por parte de entes de Control
- EFECTO. PQRSD y Demandas
</t>
  </si>
  <si>
    <t>Verificar que las notificaciones de procesos judiciales, extrajudiciales y/o administrativos a cargo de la OAJ y que sean notificadas a RTVC por medio de los canales establecidos por la entidad para su recepción, sean atendidas de manera oportuna por el responsable.</t>
  </si>
  <si>
    <t>El coordinador de gestión jurídica y/o el contratista de apoyo que tenga a cargo esta obligación, diariamente verificarán que las notificaciones de procesos judiciales, extrajudiciales y/o administrativos a cargo de la OAJ y que sean notificadas a RTVC, sean atendidas de manera oportuna de acuerdo a la normatividad aplicable y vigente por el responsable asignado, a través del Registro y control en el documento de apoyo establecido para dicho fin, extraído de la base de apoyo CONTROL CGJ.
La frecuencia de consolidación de la información se hará mensualmente. En caso de evidenciar que no se atendió un requerimiento de manera oportuna el Coordinador de Gestión Jurídica verificará que el requerimiento se atienda en el menor tiempo posible y requerirá al responsable para el cumplimiento de los términos durante la ejecución del contrato. Puede ir a control disciplinario.</t>
  </si>
  <si>
    <t>Posibilidad de afectación reputacional y económica por tener desprotegidos los bienes muebles o inmuebles de RTVC debido a la ocurrencia de siniestros.</t>
  </si>
  <si>
    <t>Teniendo en cuenta que el objetivo del procesos es Planear y gestionar la infraestructura física, así como los bienes y servicios generales, asegurando la satisfacción del Usuario Interno y el cubrimiento de sus necesidades para el desarrollo de los procesos de RTVC S.A.S</t>
  </si>
  <si>
    <t xml:space="preserve">- Debido a la falta de medidas de seguridad (Origen: Interno | Factor: Sin definir)
- Debido a no asegurar los bienes de RTVC (Origen: Interno | Factor: Sin definir)
- CAUSA INMEDIATA: Debido a no contar con un servicio de vigilancia en la sede CAN (NO REQUIRE FORMULACIÓN DE CONTROL) (Origen: Interno | Factor: Sin definir)
- CAUSA INMEDIATA: Debido a no tener asegurado los bienes muebles o inmuebles de RTVC (NO REQUIERE FORMULACIÓN DE CONTROL) (Origen: Interno | Factor: Sin definir)
- Debido a la ocurrencia de siniestros (Origen: Externo | Factor: Sin definir)
</t>
  </si>
  <si>
    <t xml:space="preserve">- IMPACTO. Afectación reputacional y economico
- EFECTO. Investigaciones y/o sanciones disciplinarias
- EFECTO. Pérdida de recursos
- EFECTO. Responsabilidad administrativa por inadecuado control de bienes públicos
- EFECTO. Suspensión del servicio de radio y televisión pública
</t>
  </si>
  <si>
    <t>Leve</t>
  </si>
  <si>
    <t>Revisar y hacer seguimiento a las obligaciones contractuales de la empresa de vigilancia contratada por RTVC para la sede CAN.</t>
  </si>
  <si>
    <t>Semestralmente el contratista que presta servicios profesionales para el control, organización y vigilancia técnica de los asuntos operativos del área de servicios, revisa y hace seguimiento a la ejecución del contrato y al cumplimiento de las obligaciones contractuales por medio de correo electrónico para asegurar la adecuada prestación del servicio evitando que se presenten situaciones que afecten la entidad. En caso de presentarse incumpliminetos se escalara a la supervisión directa del contrato para que tome las medidas que se requieran para garantizar el cumplimiento de las obligaciones contractuales.</t>
  </si>
  <si>
    <t>Efectuar la contratación de pólizas de seguros que cubran los riesgos a los que están expuestos los bienes de la empresa y realizar la inclusión de los bienes que se adquieren a lo largo del año</t>
  </si>
  <si>
    <t>Anualmente el coordinador de servicios generales realiza la adquisición de las pólizas para cubrir los posibles riesgos de daño o pérdida de los bienes de la entidad y periódicamente, cada vez que se requiere, el coordinador realiza la inclusión de bienes nuevos en la póliza adquirida para la vigencia. La evidencia es el contrato y los correos de soportes de inclusión de bienes 
Para el presente control no se presenta ninguna observación, dado que la entidad debe garantizar la asegurabilidad de los bienes y la inclusión de los bienes adquiridos por RTVC</t>
  </si>
  <si>
    <t>Posibilidad de afectación reputacional por fallas en la infraestructura o servicios ofrecidos por la Coordinación de T.I. debido a cambios que se presentaron en el plan de mantenimiento o en la infraestructura por parte de los proveedores que prestan los diferentes servicios para T.I.</t>
  </si>
  <si>
    <t>El presente riesgo afecta la disponibilidad de los servicios prestados por la Coordinación de T.I., que se presentan debido a fallas  por múltiples causas (Google, Mesa de Servicios, Herramientas contables, Servicios WEB, Radio, Almacenamiento, Sistema de Catalogación, Impresión, BD y Nube/Streaming). Lo que podría ocasionar un indisponibilidad parcial o total de la infraestructura, los servicios y/o recursos  tecnológicos prestados por la Coordinación de  T.I. de la Entidad.</t>
  </si>
  <si>
    <t>Fallas tecnológicas</t>
  </si>
  <si>
    <t xml:space="preserve">- Debido a falta de mantenimientos preventivos (Origen: Interno | Factor: Sin definir)
- Debido a falla en la prestación de los servicios prestados  y/o  infraestructura controlada por la Coordinación de TI (Origen: Interno | Factor: Sin definir)
- Fallas en la infraestructura o servicios ofrecidos por la Coordinación de T.I (Origen: Interno | Factor: Sin definir)
- Debido a factores externos que afectan la infraestructura y la operación (incendios, robos, siniestros, asonadas, desastres naturales, financieros, terrorismo, proveedores, marco legal vigente entre otros) (Origen: Interno | Factor: Sin definir)
- CAUSA RAIZ. Debido a cambios que se presentaron en el plan de mantenimiento o en la infraestructura por parte de los proveedores que prestan los diferentes servicios para la Coordinación de T.I.( NO REQUIERE VALORACIÓN DE CONTROL) (Origen: Interno | Factor: Sin definir)
</t>
  </si>
  <si>
    <t xml:space="preserve">- IMPACTO. Afectación reputacional.
- EFECTO. Indisponibilidad parcial o total de la infraestructura, los servicios y/o recursos  tecnológicos  prestados por la Coordinación de T.I. de la entidad.
- EFECTO. PQRSD y Demandas
- EFECTO. Investigaciones y/o sanciones disciplinarias
</t>
  </si>
  <si>
    <t>Verificar el cumplimento del plan de mantenimiento</t>
  </si>
  <si>
    <t>Semestralmente el contratista que apoya el aseguramiento de la infraestructura tecnológica y el Coordinador de T.I. verifican la ejecución de los mantenimientos preventivos por medio de la matriz "Plan de Mantenimiento" para garantizar su ejecución y mitigar las fallas presentes. 
En caso de encontrar información parcial o incompleta se verifica la razón por la cual no se avanzó con los mantenimientos programados y se realiza el ajuste necesario.
En caso de que no se haya recibido la información y/o subsanaciones estas serán solicitadas a los responsables de la ejecución del control para garantizar los desarrollos de los mantenimientos</t>
  </si>
  <si>
    <t>Verificar la disponibilidad del servicio.</t>
  </si>
  <si>
    <t>Semestralmente el contratista que apoya el aseguramiento y monitoreo de la infraestructura tecnológica verifica la disponibilidad de la infraestructura y/o recursos tecnológicos a través de los reportes que generan los diferentes sistemas (Canales de internet, infraestructura local, infraestructura nube y sitios web) para garantizar la prestación de los servicios de T.I.
En caso de encontrar información parcial o incompleta se verifica la razón por la cual no se avanzó con los mantenimientos programados y se realiza el ajuste necesario.
En caso de que no se haya recibido la información y/o subsanaciones estas serán solicitadas a los responsables de la ejecución del control para garantizar los desarrollos de los mantenimientos</t>
  </si>
  <si>
    <t>Verificar el tablero de control de T.I.</t>
  </si>
  <si>
    <t>Bimensualmente el contratista que presta servicios para la implementación del modelo de arquitectura en el marco de la estrategia de Gobierno Digital y el  Coordinador de TI verifican el tablero de control de T.I. (Archivo PDF "Tablero de indicadores") para validar que las tareas se están ejecutando de manera correcta.
En caso de encontrar información parcial o incompleta se verifica la razón por la cual no se avanzó con los mantenimientos programados y se realiza el ajuste necesario.
En caso de que no se haya recibido la información y/o subsanaciones estas serán solicitadas a los responsables de la ejecución del control para garantizar los desarrollos de los mantenimientos</t>
  </si>
  <si>
    <t>Validar la inclusión de los componentes en las pólizas de seguros contratadas, que cubran los riesgos y/o siniestros a los que están expuestos los recursos tecnológicos de la coordinación de T.I. de la entidad.</t>
  </si>
  <si>
    <t>Posibilidad de afectación reputacional por la inadecuada gestión del PINAR Y PGD debido al Incumplimiento de lineamientos archivísticos por parte de los colaboradores de las unidades productoras.</t>
  </si>
  <si>
    <t>El riesgo puede generar una afectación reputacional, teniendo en cuenta el desconocimiento y/o falta de aplicación de los instrumentos archivísticos PINAR - Plan Institucional de Archivos y el PGD - Programa de Gestión Documental, por parte de los servidores públicos y/o contratistas de las unidades productoras.</t>
  </si>
  <si>
    <t xml:space="preserve"> Ejecución y administración de procesos</t>
  </si>
  <si>
    <t xml:space="preserve">- Incumplimiento normativo (Origen: Interno | Factor: Estrategia)
- Desconocimiento normativo (Origen: Interno | Factor: Estrategia)
- Comunicación poco asertiva (Origen: Interno | Factor: Cultura)
- Pérdida de información (Origen: Interno | Factor: Estructura)
- Dificultad para tener acceso  a la información (Origen: Interno | Factor: Estructura)
- Ausencia de instrumentos archivísticos (Origen: Interno | Factor: Estructura)
- Incumplimiento por el personal en no realizar lo indicado en el sistema integrado de gestión (Origen: Interno | Factor: Cultura)
- Manualidad de los procesos de segundo nivel (Origen: Interno | Factor: Estructura)
- Inadecuada gestión del PINAR Y PGD (Origen: Interno | Factor: Estrategia)
- Debilidad en tecnología (Origen: Interno | Factor: Recursos)
</t>
  </si>
  <si>
    <t xml:space="preserve">- IMPACTO. Afectación reputacional.
- EFECTO. Sanciones administrativas
- EFECTO. Resistencia al cambio
- EFECTO. Hallazgos entes de control
</t>
  </si>
  <si>
    <t>Verificar el cumplimiento de las actividades planeadas para la vigencia en el PINAR Y PGD.</t>
  </si>
  <si>
    <t>Cada vez que se requiera el jefe de grupo de Gestión Documental y/o profesional que presta servicios de apoyo a la gestión documental, verificará el cumplimiento de las actividades planeadas para la vigencia en el PINAR -Plan Institucional de Archivos y PGD - Programa de Gestión Documental, por medio de ejecución de las actividades programadas. En caso de evidenciarse algún ajuste a los documentos, se deberá programar y presentar en la mesa técnica de Gestión Documental y posteriormente al comité Institucional de Gestión y Desempeño (acta) y se publicará en la página web, conforme a los ajustes que se hayan realizado.</t>
  </si>
  <si>
    <t>Posibilidad de afectación reputacional y económica por la pérdida y/o daño del contenido audiovisual y/o sonoro.</t>
  </si>
  <si>
    <t>Posibilidad de afectación reputacional y económica, por la pérdida del contenido audiovisual y/o sonoro por daño del material, falta de definición de procesos claros, falta de presupuesto , y falta de competencia de los servidores públicos o contratistas que participan en el proceso; debido a mal manejo del soporte físico del material, las inadecuadas condiciones de almacenamiento y la ausencia de lineamientos de selección y descarte de los soportes analógicos y de los archivos nativos digitales.</t>
  </si>
  <si>
    <t xml:space="preserve">- Pérdida del contenido audiovisual y/o sonora y/o daño parcial o total del material (Origen: Interno | Factor: Recursos)
- CAUSA INMEDIATA. Falta de competencia de los servidores públicos o contratistas que participan en el proceso. (NO REQUIERE FORMULACIÓN DE CONTROL) (Origen: Interno | Factor: Recursos)
- CAUSA INMEDIATA. Falta de presupuesto. (NO REQUIERE FORMULACIÓN DE CONTROL (Origen: Interno | Factor: Recursos)
- CAUSA INMEDIATA. Falta de definición de procesos claros . (NO REQUIERE FORMULACIÓN DE CONTROL) (Origen: Interno | Factor: Recursos)
- CAUSA RAIZ. Debido al mal manejo del soporte físico del material audiovisual y/o sonoro (Origen: Interno | Factor: Recursos)
- CAUSA RAIZ. Debido a las inadecuadas condiciones de almacenamiento del material audiovisual y/o sonoro (Origen: Interno | Factor: Recursos)
- CAUSA RAIZ. Debido a la ausencia de lineamientos de selección y descarte de los soportes analógicos y de los archivos nativos digitales (Origen: Interno | Factor: Estrategia)
</t>
  </si>
  <si>
    <t xml:space="preserve">- IMPACTO. afectación reputacional.
- EFECTO. Limitados recursos narrativos ofrecidos por el archivo audiovisual y/o sonoro para la producción y programación de contenidos de radio y TV
- EFECTO. Pérdida de la memoria histórica del país
- EFECTO. Reproceso y/o sobrecosto de los procesos técnicos de conservación.
- EFECTO. Detrimento patrimonial
</t>
  </si>
  <si>
    <t>Verificar que la temperatura y humedad del depósito del archivo sonoro se encuentra en los rangos definidos por el AGN (acuerdo 049 del 2000) para la conservación de los archivos.</t>
  </si>
  <si>
    <t>El colaborador que apoya la gestión tecnica de conservación de los soportes sonoros de Señal Memoria , verifica que la temperatura y humedad del deposito del archivo sonoro se encuentra en los rangos definidos por el AGN para la correcta conservación de los archivos , garantizando las condiciones adecuadas para la permanencia en el tiempo de los archivos sonoros. Este control , se realiza diariamente por medio del   termohigrómetro  y los datos son registrados en la base de datos  "Bitácora de humedad y temperatura" dispuesto en Drive: https://docs.google.com/spreadsheets/d/1lSCJJFqoaNE5RAa3qk8Kz3KW9ocdKwGomLE9aRyHd9A/edit?usp=sharing. 
Nota: El control se realiza diariamente y se reporta en Kawak trimestralmente.</t>
  </si>
  <si>
    <t>Validar el funcionamiento del sistema de seguridad que previene el ingreso no autorizado al depósito del Archivo sonoro</t>
  </si>
  <si>
    <t>Semestralmente, el colaborador que prestar para apoyar la gestión técnica de conservación de los soportes sonoros de Señal Memoria y colaborador que prestar servicios de apoyo a la dirección de Señal Memoria en las actividades de coordinación del archivo sonoro, validan el funcionamiento del sistema de seguridad, que previene el ingreso no autorizado al depósito del Archivo sonoro y detecta eventuales inundaciones e incendios. 
Lo anterior se realiza a través de la programación y ejecución de simulacros de incendio, inundación e ingreso no autorizado. Lo anterior con el propósito de garantizar las condiciones de almacenamiento del material sonoro.
En caso de que, durante los simulacros, se detecte que alguno de los sensores falla, de procede a su reparación o reemplazo.
Dicha actividad se documentará en la bitácora "Control sistema de alarma" https://docs.google.com/spreadsheets/d/1m-S1GyHYXFCF3fieRIfruIEaPAAER10GZ4HWGnetagE/edit#gid=1471786130</t>
  </si>
  <si>
    <t>Verificar y hacer seguimiento a la ingesta de contenidos en el Sistema Gestor de Medios, del material audiovisual que requiere las unidades misionales.</t>
  </si>
  <si>
    <t>El colaborador que presta servicios a  la administración de contenidos del sistema gestor de medios, verifca  que los contenidos ingestados en el sistema cumplan con los parámetros definidos en el "S-O-6-Lineamiento para la administración de contenidos digitales para el archivo audiovisual". Este control , se realiza quincenalmente por medio del registro de datos en la "Bitácora control administración contenidos digitales" dispuesta en el Drive: https://docs.google.com/spreadsheets/d/1Wse4AnG06Gr_654VzaFC-HsMdpF-7GreLP4fE5wcxnM/edit#gid=0 
Nota : Nota: El control se realiza diariamente y se reporta en Kawak trimestralmente.</t>
  </si>
  <si>
    <t>Verificar que la temperatura y humedad del depósito de tráfico del archivo audiovisual se encuentren en los rangos definidos, según normatividad aplicable  para la conservación de los archivos.</t>
  </si>
  <si>
    <t>El colaborador que apoya la gestión tecnica de conservación de los soportes audiovisual de Señal Memoria , verifica que la temperatura y humedad del deposito del archivo audiovisual se encuentren en los rangos definidos, según normatividad aplicable para la correcta conservación de los archivos, garantizando las condiciones adecuadas para la permanencia en el tiempo de los archivos audiovisuales. Este control , se realiza diariamente por medio de un deshumidificador y los datos son registrados en la base de datos  "Bitácora de humedad y temperatura" dispuesto en Drive: https://docs.google.com/spreadsheets/d/1EJsiZwffjIic997R-sWtWzkvdJHhEzNOf562R9o3uhk/edit#gid=885906314 
Nota: El control se realiza diariamente y se reporta en Kawak trimestralmente.</t>
  </si>
  <si>
    <t>Verificar y hacer seguimiento al  proceso tecnico de conservacion realizado a los soportes sonoros para dar  cumplimiento de los lineamientos del manual de recuperacion de archivos sonoros</t>
  </si>
  <si>
    <t>Cada vez que el contratista que presta servicios de apoyo a la dirección de Señal Memoria en las actividades de coordinación del archivo sonoro verifica los procesos técnicos realizados con el cumplimiento de los lineamientos del manual técnico de recuperación de archivos sonoros, se minimiza la probabilidad de que los técnicos realicen una mala manipulación del material físico sonoro.
En caso de evidenciar mala manipulación de soportes, se cuenta con la trazabilidad necesaria para capacitar de nuevo al personal contratista. Adicionalmente, se está avanzando en los procesos de digitalización de soportes, lo cual disminuye la probabilidad de pérdida del patrimonio audiovisual y sonoro.
para consultar los reportes se pueden consultar en el link
 https://docs.google.com/spreadsheets/d/1Bwdu6N4IK9SfzHC_xHxgVxL_bpZlznx394VVe_2Slqg/edit#gid=244369960</t>
  </si>
  <si>
    <t>Posibilidad de afectación reputacional por contratar bienes y/o servicios que no satisfagan a cabalidad las necesidades de RTVC o hacerlo fuera de los tiempos requeridos afectando con ello la prestación del servicio.</t>
  </si>
  <si>
    <t>Posibilidad de afectación reputacional por desconocimiento de la normatividad para la contratación en RTVC o falta de claridad de los requerimientos o características de los bienes o servicios a contratar, debido al desconocimiento de la modalidad de contratación y/o deficiencia en la estructuración asociado al bien o servicio a contratar por parte del área donde surge la necesidad, o deficiencias en el diseño del anteproyecto de presupuesto y por ende en el Plan Anual de Adquisiciones por parte del área donde surge la necesidad, o a la falta de planes de contingencia ante situaciones imprevisibles a las que se expone RTVC que afectan la contratación, o  la falta de experiencia y/o idoneidad de los contratistas o servidores públicos  que prestan servicios jurídicos y que pertenezcan a la Coordinación de Procesos de Selección y Contratación, o fallas en la planeación y/o distribución en las actividades de la Coordinación de Procesos de Selección y Contratación
RESPONSABLES DEL RIESGOS
COORDINADOR DE PROCESOS DE SELECCIÓN Y CONTRATACIÓN&lt;br 
/&gt;DE ACUERDO CON LA ACTIVIDAD DE CONTROL ESTABLECIDA</t>
  </si>
  <si>
    <t xml:space="preserve">- CAUSA RAIZ. Desconocimiento de la modalidad de contratación y/o deficiencia en la estructuración asociado al bien o servicio a contratar por parte del área donde surge la necesidad. (Origen: Interno | Factor: Sin definir)
- CAUSA RAIZ.Falta de planes de contigencia ante situaciones imprevisibles a las que se expone RTVC que afectan la contratación. (Origen: Interno | Factor: Sin definir)
- CAUSA RAIZ. Debido a falta de experiencia y/o idoneidad de los contratistas y servidores publicos  que prestan servicios juridicos que pertenecen a la coordinación de procesos de selección y contratacción (Origen: Interno | Factor: Sin definir)
- CAUSA RAIZ. Fallas o ausencia en la planeación y/o distribución en las actividades de la coordinación de procesos de selección y contratación (Origen: Interno | Factor: Sin definir)
- CAUSA INMEDIATA. Desconocimiento de la normatividad para la contratación en RTVC(NO REQUIERE FORMULACIÓN DE CONTROL) (Origen: Interno | Factor: Sin definir)
- CAUSA INMEDIATA. Falta de claridad de los requerimientos o características de los bienes o servicios a contratar .(NO REQUIERE FORMULACIÓN DE CONTROL) (Origen: Interno | Factor: Sin definir)
</t>
  </si>
  <si>
    <t xml:space="preserve">- IMPACTO afectación reputacional.
- EFECTO. Desgaste Administrativo
- EFECTO. Investigaciones penales, fiscales y/o disciplinarios
- EFECTO. Incumplimiento del plan anual de adquisiciones de RTVC
- EFECTO. Incumplimiento en la ejecución presupuestal
- EFECTO. Incumplimiento de obligaciones con terceros ocasionando perdida de credibilidad y deterioro de la imagen de RTVC
- EFECTO. Incumplimiento en la adquisición de bienes y servicios a las áreas de la entidad.
</t>
  </si>
  <si>
    <t>Verificar que la información presentada en el estudio previo se encuentre completa, justificada y acorde con la información suministrada en los estudios de mercado y/o estudios del sector para avalar la conformidad de la información y dar viabilidad al proceso de contratación.</t>
  </si>
  <si>
    <t>Cada vez que el servidor público o contratista que presta los servicios jurídicos profesionales desde la Coordinación de Procesos de Selección y Contratación, le es asignado un proceso para la contratación de bienes y /o servicio, este verifica que la información presentada en el estudio previo se encuentre lo siguiente:
1.Completa
2. Justificada
3. Que sea veraz, se encuentre acorde con la normatividad legal vigente y que corresponda con la información suministrada en los estudios de mercado y/o estudios de sector,
4. Que cuente con el respaldo económico dependiendo de su plazo de ejecución.
5. Que se encuentre firmada por parte del ordenador del del gasto y/o firma de autorización por parte del director, jefe, coordinador y/o servidor público asignado para hacer la solicitud.
Todo lo anterior para avalar la veracidad de la información y dar viabilidad al proceso de contratación. Lo cual se realiza a través del siguiente mecanismo:
1.Chequeo de soportes adjuntos al estudio previo, la cual se evidencia en el FORMATO DE VERIFICACIÓN DOCUMENTACIÓN PRECONTRACTUAL- P-F-1, la cual se adjunta a cada expediente.
Se adjunta muestra del total de contratos suscritos en el periodo a evaluar; de igual forma el reporte se realiza de forma cuatrimestral, aunque las evidencias son recolectadas mensualmente.</t>
  </si>
  <si>
    <t>Validar que los colaboradores asignados para la estructuración de los estudios previos conozcan las directrices establecidas por la Coordinación de Procesos de Selección y Contratación, para la correcta elaboración de los mismos.</t>
  </si>
  <si>
    <t>El Coordinador de Procesos de Selección y contratación y/o el Profesional Universitario de Procesos de Selección y contratación, realizan la validación del conocimiento y directrices establecidas para la contratación en RTVC, a través de una jornada de sensibilización dirigida a los estructuradores de los estudios previos para la adquisición de bienes y servicios de las diferentes áreas de la Entidad. 
Lo anterior con el fin de aclarar aspectos relacionados con la modalidad de contratación y en general comunicar aspectos a considerar al momento de la estructuración de los estudios previos. Como evidencia del desarrollo de esta actividad, se dispone de:
1. Formatos de asistencia de la reunión de las jornadas de sensibilización cuando el evento se realice de manera presencial, ó
2. En caso de realizarse virtualmente se deja como evidencia pantallazo de citación, la presentación del contenido expuesto o formulario Google con el reporte de los asistentes.
Se adjunta muestra del total de contratos suscritos en el periodo a evaluar; de igual forma el reporte se realiza de forma cuatrimestral aunque la actividad se realiza varias veces en el mes, según necesidad.
RESPONSABLE DE ESTE CONTROL SON
COORDINADOR DE PROCESOS DE SELECCIÓN Y CONTRATACIÓN
PROFESIONAL DE PROCESOS DE SELECCIÓN Y CONTRATACIÓN
ÓN</t>
  </si>
  <si>
    <t>Verificar la idoneidad (educación) y experiencia de los contratistas que prestan servicios profesionales y/o especializados jurídicos de RTVC.</t>
  </si>
  <si>
    <t>Cada vez que se requiere una nueva contratación de un contratista que preste sus servicios profesionales y/o especializados jurídicos para RTVC, el Jefe de la Oficina Asesora Jurídica o el Coordinador de Procesos de Selección y Contratación, de acuerdo a la cuantía de la contratación, y/o el contratista que preste sus servicios profesionales cuando le es asignado un proceso para contratación, realizará la verificación de la idoneidad (educación) y experiencia de los contratistas que prestan servicios profesionales y/o especializados jurídicos de RTVC a través de: 
1. Formato de estudios previos 
2. Formato de estudio del sector prestación de servicios ó formato de estudios minima cuantía persona jurídica
3. Revisión de los documentos y soportes suministrados por el candidato a contratar sobre su formación académica y experiencia laboral. 
Se calcula una muestra, la cual hace referencia a los nuevos contratistas en el periodo a evaluar.
Nota: Este control no es retroactivo a los contratistas vinculados en vigencias anteriores. Lo anterior se realiza con el objeto de garantizar que los prestadores de servicios jurídicos a contratar cuenten con la idoneidad para el desarrollo del contrato a ejecutar.</t>
  </si>
  <si>
    <t>Verificar el desarrollo organizado de las acciones planeadas por el Coordinador de Procesos de Selección y Contratación, en cuanto a la asignación de metas a cumplir por los prestadores de servicios profesionales y/o especializados jurídicos, prestadores de servicios técnicos y/o profesionales administrativos.</t>
  </si>
  <si>
    <t>El coordinador de Procesos de Selección y Contratación realiza la verificación del desarrollo de las acciones planeadas en cuanto a la asignación de metas a cumplir por parte de los prestadores de servicios profesionales y/o especializados jurídicos, prestados de servicios técnicos y/o profesionales administrativos que hacen parte de la coordinación. Lo anterior se realiza con el fin de mitigar fallas en la planeación y/o ejecución de actividades clave para el funcionamiento del proceso. 
Esta verificación se evidencia a través del Drive que contiene la totalidad de trámites contractuales que se materializan en la Coordinación, sus etapas y responsables.
Se debe tener en cuenta que el reporte del control se realiza cuatrimestralmente, pero el Drive que se relaciona es alimentado semanalmente.</t>
  </si>
  <si>
    <t>Posibilidad de afectación reputacional y económica   por no conservar, preservar y salvaguardar la información debido a la inadecuada administración documental</t>
  </si>
  <si>
    <t>Atendiendo el objetivo de la caracterización del proceso que es planear, gestionar, organizar y administrar los documentos de archivo producidos y recibidos por RTVC SAS,con el fin de evitar perdida de la información o manejo inadecuado de las Tablas de Retención Documental, dificultando el acceso y la disponibilidad de la información de la entidad.</t>
  </si>
  <si>
    <t xml:space="preserve">- Debido a Falta de conocimiento del proceso o importancia de aplicación de las  TRD por parte de los servidores y/o contratistas (Origen: Interno | Factor: Sin definir)
- Inadecuada administración documental (Origen: Interno | Factor: Estrategia)
- Dificultad en el acceso de información (Origen: Interno | Factor: Recursos)
- Pérdida de información (Origen: Interno | Factor: Recursos)
- No tener información clasificada (Origen: Interno | Factor: Estrategia)
- No conservar, preservar y salvaguardar la información (Origen: Interno | Factor: Estructura)
</t>
  </si>
  <si>
    <t xml:space="preserve">- IMPACTO. Afectación reputacional y Economico
- EFECTO. Pérdida de información relevante para RTVC y del acceso a la misma.
- EFECTO. Re proceso  en la clasificación y ordenación de los documentos de archivo
- EFECTO. Desgaste administrativo.
- EFECTO. Demora o retrasos en la consecusión de la información
</t>
  </si>
  <si>
    <t>Validar la ejecución del cronograma anual de Transferencias Documentales</t>
  </si>
  <si>
    <t>El jefe de grupo y/o el contratista profesional validará la ejecución del cronograma anual de Transferencias Documentales en cada unidad productora, se informará a través de memorandos el cronograma para el alistamiento de la información producida de los acompañamientos quedará como evidencia las actas de reunión o listados de asistencia. 
En caso de observar que alguna unidad productora no pueda dar cumplimiento a la Transferencia Documental se solicitará que envíe un memorando indicando la justificación y nueva fecha posible de la transferencia.</t>
  </si>
  <si>
    <t>Daño o mal funcionamiento en los equipos del centro de emisión de televisión que impidan la emisión del contenido</t>
  </si>
  <si>
    <t xml:space="preserve">Debido a un fallo eléctrico, o a un aumento de temperatura o la obsolescencia de los equipos, podría ocasionar un daño o mal funcionamiento de los mismos, de tal forma que se afecte en estos de tal forma que se afecte la emisión de los contenidos, una posible salida del aire de los canales nacionales, interrupción en la prestación del servicio, sanciones e incumplimiento de obligaciones de los canales.
</t>
  </si>
  <si>
    <t>Verificar el funcionamiento de los equipos y temperatura del cuarto de emisión</t>
  </si>
  <si>
    <t>Diariamente el ingeniero de emisión verifica el pleno funcionamiento de los equipos y la temperatura del centro de emisión para prever y/o identificar una posible falla en los mismos, de tal forma que se pueda atender oportunamente.</t>
  </si>
  <si>
    <t>Diaria</t>
  </si>
  <si>
    <t>Verificar el estado de obsolescencia de los equipos que componen el centro de emisión y hacer la respectiva solicitud de reposición a la instancia competente</t>
  </si>
  <si>
    <t>Trimestralmente el coordinador de emisión de televisión, una vez recibidos los reportes de los ingenieros de emisión, informa al AOM el estado en el que se encuentran los equipos y la solicitud de reposición de los mismos, con el propósito que el equipo sea reemplazado y así no genere ninguna afectación del servicio.</t>
  </si>
  <si>
    <t>Posibilidad de afectación reputacional y económica por subdimensionar o sobredimensionar las necesidades de los proyectos, basados en los requerimientos o necesidades plasmados en el PTF debido a Información de entrada errónea, desactualizada y/o incompleta para la elaboración del PTF</t>
  </si>
  <si>
    <t>Posibilidad de afectación reputacional y económica por subdimensionar o sobredimensionar las necesidades de los proyectos, basados en los requerimientos o necesidades plasmados en el PTF (Plan Técnico Fundamental) debido a Información de entrada errónea, desactualizada y/o incompleta para la elaboración del PTF que puede conllevar a la mala planificación de los proyectos de infraestructura tecnológica, ocasionando afectación en la prestación de los servicios de forma parcial o total en cualquier momento de su operación, generando infraestructura tecnológica obsoleta, detrimento patrimonial y sobrecostos operativos o de mantenimiento,  investigación y/o sanción por parte de un ente regulador, reprocesos y afectaciones ambientales.</t>
  </si>
  <si>
    <t xml:space="preserve">- Debido a Información de entrada errónea, desactualizada y/o incompleta para la elaboración del PTF (Origen: Interno | Factor: Sin definir)
- Debido a subdimensionar o sobredimensionar las necesidades de los proyectos (técnicas, financieras y legales), basados en los requerimientos o necesidades plasmados en el PTF (Origen: Interno | Factor: Sin definir)
- CAUSA INMEDIATA: Debido a la información no se encuentra centralizada para acceder de manera inmediata a la misma. (NO REQUIERE VALORACION DE CONTROL) (Origen: Interno | Factor: Sin definir)
- CAUSA INMEDIATA: Debido a falta de recursos para la ejecución de los proyectos que componen la infraestructura tecnológica (NO REQUIERE VALORACION DE CONTROL) (Origen: Interno | Factor: Sin definir)
</t>
  </si>
  <si>
    <t xml:space="preserve">- IMPACTO. afectación reputacional.
- IMPACTO. afectación económica (o presupuestal)
- EFECTO. Infraestructura tecnológica obsoleta
- EFECTO. Afectación de los servicios
- EFECTO. Detrimento patrimonial
- EFECTO. Sobrecostos operativos y/o de mantenimiento
- EFECTO. Investigación y/o sanción por parte de un ente regulador, reprocesos y afectaciones ambientales .
</t>
  </si>
  <si>
    <t>Mayor</t>
  </si>
  <si>
    <t>Revisar informe de cumplimiento de las obligaciones contractuales de manera formal a los responsables del dimensionamiento de la infraestructura tecnológica</t>
  </si>
  <si>
    <t>Mensualmente los coordinadores de red, de T.I., de gestión técnica de señales y/o de emisión de radio verifican las actividades del dimensionamiento de los proyectos relacionados con la infraestructura tecnológica para  garantizar que la planificación de la infraestructura sea pertinente. Esta verificación se realiza por medio del informe de actividades que cada contratista del dimensionamiento de la infraestructura diligencia y el informe de supervisión firmado por parte del supervisor. 
En caso de evidenciar desviaciones en el control, se realiza trimestralmente la reunión de seguimiento de la Dirección de tecnologías convergentes con el Director y los Coordinadores donde se revisan los proyectos asociados a la infraestructura tecnológica.(Soporte acta).</t>
  </si>
  <si>
    <t>Revisar los planes subsidiarios correspondientes a la metodología de gestión de proyectos</t>
  </si>
  <si>
    <t>Cada vez que se realiza el control el equipo de PMO de la dirección de tecnologías convergentes revisan y acompañan el diligenciamiento y/o elaboración de los planes subsidiarios para contar con información actualizada y veraz de los proyectos a los cuales se les aplica la metodología de gestión. La evidencia del control son las planes subsidiarios de cada proyecto.
En caso de presentarse desviaciones se deberá realizar una reunión para evaluar y tomar decisiones sobre el desarrollo del proyecto, evidenciado en acta.</t>
  </si>
  <si>
    <t>Revisar y consolidar la información para la entrada de la planificación de infraestructura tecnológica</t>
  </si>
  <si>
    <t>Cada vez que se requiera el director de tecnologías convergentes revisa la información relevante de TI y RED para actualizarla y contar con el insumo necesario para llevar a cabo de forma correcta el proceso de planificación de la infraestructura; a través del formato lista de chequeo información de entrada para la Planificación de la Infraestructura Tecnológica de la empresa y el formato de información de recursos de red para planificación.
En caso de presentarse desviación en el control, se tendrán en cuenta nuevos lineamientos de la Alta Dirección (Gerencia) en cuanto a infraestructura tecnológica.</t>
  </si>
  <si>
    <t>Posibilidad de afectación reputacional por no dar respuesta oportuna a peticiones, quejas, reclamos, sugerencias y denuncias (PQRSD) que ingresan a RTVC S.A.S, debido a responder solicitudes excediendo el tiempo de ley.</t>
  </si>
  <si>
    <t>Posibilidad de afectación reputacional por no dar respuesta oportuna a peticiones, quejas, reclamos, sugerencias y denuncias (PQRSD) que ingresan a RTVC S.A.S. El riesgo podría presentarse cuando la entidad supere el tiempo de ley para contestar las distintas PQRSD que ingresen por los diferentes canales dispuestos, por responder erróneamente lo que se está solicitando o que la PQRSD se asigne o se tipifique por error a otra dependencia o área; lo que podría incurrir en insatisfacción del ciudadano y/o de las empresas y/o grupos de interés, investigaciones y/o sanciones disciplinarias para el representante legal y/o la persona encargada de responder, así como, reprocesos y/o retrasos administrativos.
Nota: Este riesgo ha sido clasificado dentro de la categoría de RIESGOS DE GESTIÓN, de acuerdo con la guía para la administración del riesgo y el diseño de controles en entidades" del DAFP versión 5.</t>
  </si>
  <si>
    <t xml:space="preserve">- Debilidad en los servidores sobre la revisión de asignaciones en Orfeo (Origen: Interno | Factor: Cultura)
- Debilidad en la identificación de la TRD para determinar el tipo de tramite del documento (Origen: Interno | Factor: Cultura)
- CAUSA RAIZ: Debilidad en la atención a las alertas que emite Orfeo sobre atención a las PQRSD (Origen: Interno | Factor: Recursos)
- Debilidad en el direccionamiento o asignación de la PQRSD en la entidad (Conforme a la competencia del area a la que se asigna) (Origen: Interno | Factor: Estrategia)
- Servidores o colaboradores con conflictos de interés en los temas sobre los cuales pueden incidir con su toma de decisiones (Origen: Interno | Factor: Sin definir)
- Ausencia o debilidad de medidas y/o políticas para la identificación y manejo de conflictos de interés (Origen: Interno | Factor: Sin definir)
</t>
  </si>
  <si>
    <t xml:space="preserve">- Presentación de recursos de insistencia
- Tutelas
- Investigaciónes disciplinarias internas
- Investigaciones por entes de control
</t>
  </si>
  <si>
    <t>No dar respuesta oportuna, precisa y pertinente a las peticiones, quejas, reclamos, sugerencias y denuncias (PQRSD) que ingresan a RTVC.</t>
  </si>
  <si>
    <t>Cada vez que se requiera el colaborador que presta servicios profesionales en el apoyo a la atención y a la gestión de requerimientos relacionados con PQRSD, revisa que las alarmas estén notificando y generando alertas tempranas sobre las fechas de vencimientos de términos a los jefes, coordinadores y delegados para que se entregue una respuesta oportuna y en los plazos establecidos a la ciudadanía y/o partes interesadas.
Se adjunta como evidencia: 
1.  Informe trimestral PQRSD
2. Muestra de correos electrónicos notificación de orfeo
3. Captura de Pantalla del administrador del modulo en los tiempos de alerta establecidos por la coordinación, para garantizar el cumplimiento de respuesta acorde a tiempos de ley</t>
  </si>
  <si>
    <t>Acciones a emprender cuando el tiempo de respuesta a una solicitud excedió el limite legal.</t>
  </si>
  <si>
    <t>Cada vez que se excede el tiempo de respuesta a una solicitud ( limite legal acorde a la ley 1755 del 2015). La coordinación de relacionamiento con la ciudadanía emite alerta urgente por correo electrónico (o medio requerido), al personal asignado para responder la PQRSD, de forma que se responda en el menor tiempo posible.
Evidencia: Correo electrónico o lista de asistencia o acta de Reunión</t>
  </si>
  <si>
    <t>Correctivo(10)</t>
  </si>
  <si>
    <t>Posibilidad de afectación reputacional y/o económica por distorsionar la información contable</t>
  </si>
  <si>
    <t>Posibilidad de afectación reputacional y/o económica por distorsionar la información contable, debido a que: a) no exista concordancia entre los diferentes módulos que alimentan el SIFA con el módulo contable; b) la pérdida de información y/o errores en el registro de información en el SIFA; c) pluralidad en la interpretación de los conceptos contables. 
Lo anterior, podría ocasionar toma de decisiones errada por parte de los directivos, presentar información contable no razonable a nivel interno y externo, y la posibilidad de recibir sanciones para la entidad, los servidores públicos y/o contratistas responsables.</t>
  </si>
  <si>
    <t xml:space="preserve">- CAUSA RAIZ. Debido a que no exista concordancia entre los diferentes módulos que alimentan el SIFA con el módulo contable (Origen: Interno | Factor: Sin definir)
- CAUSA RAIZ. Debido a que exista pérdida de información y/o errores en el registro de información en el SIFA (Origen: Interno | Factor: Sin definir)
- CAUSA RAIZ. Debido a que exista pluralidad en la interpretación de los conceptos contables (Origen: Interno | Factor: Sin definir)
- CAUSA INMEDIATA. Debido a errores humanos en el registro de la información en el SIFA (NO REQUIERE VALORACION DE CONTROL) (Origen: Interno | Factor: Sin definir)
- CAUSA INMEDIATA: Debido a la falta de actualización normativa y tributaria (NO REQUIERE VALORACIÓN DE CONTROL) (Origen: Interno | Factor: Sin definir)
- CAUSA INMEDIATA: Debido a fallas tecnológicas en el SIFA, en plataformas externas y en la red interna de la entidad  (NO REQUIRE VARLORACION DE CONTROL) (Origen: Interno | Factor: Sin definir)
</t>
  </si>
  <si>
    <t xml:space="preserve">- IMPACTO. afectación económica (o presupuestal)
- IMPACTO. afectación reputacional.
- EFECTO. Toma de decisiones errada por parte de los directivos
- EFECTO. Presentar información contable no razonable a nivel interno y externo
- EFECTO. Posibilidad de recibir sanciones para la entidad, los servidores públicos y/o contratistas responsables
</t>
  </si>
  <si>
    <t>Catastrofico</t>
  </si>
  <si>
    <t>Validar las cuentas contables y afectación tributaria de las notas de causación y documentos soporte electrónicos</t>
  </si>
  <si>
    <t>Cada vez que se realiza el control los colaboradores asignados por el coordinador de contabilidad validan que las cuentas contables y afectación tributaria de las notas de causación y documentos soporte electrónicos sean correctas; con el propósito de evitar que se presente una distorsión de la información contable. Cuando se presenten inexactitudes en la información contable, el colaborador asignado valida que corrección debe realizarse en el SIFA, evidenciándose en la trazabilidad del sistema de gestión documental Orfeo.
Teniendo en cuenta lo anterior las evidencias del control son: 
1. Notas de Causación y/o Documento Soporte Electrónico.
2. Historial del Sistema de Gestión documental ORFEO</t>
  </si>
  <si>
    <t>Contar con Revisoría Fiscal, que revisa, analiza y avala la información contable</t>
  </si>
  <si>
    <t>Mensualmente, la revisoría fiscal verifica la información contable, así como, la correcta aplicación de las normas tributarias para garantizar que ésta cumpla con el objetivo de la información financiera (relevancia, representación fiel, verificabilidad, oportunidad, comprensibilidad y comparabilidad) y sirva para la toma de decisiones. Cuando se presenten inexactitudes en la información contable, la revisoría notificará y los ajustes se realizarán por parte de la Coordinación de Contabilidad.
Teniendo en cuenta lo anterior, las evidencias del control son las siguientes:
1.Informes de actividades de la Revisoría Fiscal
2.Estados financieros
3.Revisión de impuestos:  Se adjuntará la hoja de ruta certificaciones e impuestos y el impuesto presentado</t>
  </si>
  <si>
    <t>Conciliar que la información que se encuentra registrada en los módulos del sistema Administrativo y Financiero-SEVEN,  se vea reflejada de la misma manera en la contabilidad.</t>
  </si>
  <si>
    <t>Mensualmente los contratistas y/o colaboradores de la coordinación de contabilidad que realizan la conciliación de los módulos que intervienen en el proceso financiero (Modulo de activos fijos, cartera, nómina y tesorería) comparan que la información registrada en estos módulos, sea concordante con el módulo contable, para evitar distorsión de la información contable. 
Teniendo en cuenta lo anterior, las evidencias del control son las siguientes:
1.Conciliación de activos fijos
2.Conciliación de Cartera
3.Conciliación de Nómina
4.Conciliaciones Bancarias
En caso de que exista inexactitud en la información contable y sea necesario registrar alguna modificación, se realizan notas de ajuste contable. De lo anterior, queda registro dentro de la trazabilidad del sistema administrativo y financiero- SEVEN .</t>
  </si>
  <si>
    <t>Verificar que se cumpla el orden consecutivo en los soportes contables respecto a lo registrado en el SIFA (Sistema Administrativo y Financiero).</t>
  </si>
  <si>
    <t>Cada vez que se realiza el control los contratistas y/o colaboradores de la coordinación de contabilidad verifican que se cumpla el orden consecutivo de los documentos contables respecto a lo registrado en el SIFA; con el propósito de evitar que se presente una distorsión de la información contable y para garantizar la identificación de los documentos faltantes. Evidenciados en los siguientes tipos de operación: 
1.Facturas de venta electrónicas
2.Movimiento contable
3.Notas de Causación
4.Documento Soporte Electrónico
La ejecución del control se realiza periódicamente, sin embargo, la evaluación del control se realiza trimestralmente.
La evidencia de ejecución del control son reportes en Excel con los consecutivos de cada uno de los tipos de operación relacionados previamente.</t>
  </si>
  <si>
    <t>Posibilidad de afectación reputacional de diligenciar erróneamente el certificado de disponibilidad presupuestal en el sistema financiero ERP)</t>
  </si>
  <si>
    <t>Posibilidad de afectación reputacional debido a que en el momento de expedir un certificado de disponibilidad presupuestal y debido a errores operativos involuntarios, diligenciamiento inadecuado dentro de los componentes del sistema ERP, diferencias frente a la solicitud de CDP enviadas por las áreas y lo descrito en el PAA (Plan Anual de Adquisiciones); lo que corresponde la Falta de revisión y verificación al momento de expedir el CDP. Lo que puede ocasionar un reproceso administrativo con respecto al incumplimiento de los cronogramas, generación de informes erróneos y llevando a posibles hallazgos en proceso de auditorías internas y externas</t>
  </si>
  <si>
    <t xml:space="preserve">- CAUSA RAIZ - &amp;#039;Falta de revisión y verificación al momento de expedir el CDP (Origen: Interno | Factor: Sin definir)
- CAUSA INMEDIATA. Error operativo en el momento de diligenciar el certficado de Disponibilidad Presupuestal en el aplicativo ERP (NO REQUIERE VALORACIÓN DE CONTROL) (Origen: Interno | Factor: Sin definir)
</t>
  </si>
  <si>
    <t xml:space="preserve">- EFECTO. Reprocesos administrativos
- EFECTO. Generación de informes erroneos
- EFECTO. Posibles hallazgos en proceso de auditorías internas y externas
- IMPACTO. afectación reputacional.
</t>
  </si>
  <si>
    <t>Revisar el contenido diligenciado en el formato de solicitud de certificado de disponibilidad presupuestal</t>
  </si>
  <si>
    <t>Cada vez que se realiza el control, el apoyo a la coordinación de presupuesto revisa la solicitud de certificado presupuestal, para verificar si la información contenida en el formato coincide con lo planificado en el plan anual de adquisiciones de la respectiva vigencia. Esto se evidencia con una muestra de los correos electrónico donde se adjunta el CDP expedido y se envía al coordinador de presupuesto quien haga sus veces indicando que el mismo se encuentra revisado y expedido correctamente, para su respectiva firma.
En el caso de que haya alguna desviación en lo descrito en la solicitud del CDP se realiza una devolución del mismo al área solicitante, requiriendo el ajuste del documento.</t>
  </si>
  <si>
    <t>Revisar y aprobar por parte del coordinador de presupuesto el certificado de disponibilidad presupuestal</t>
  </si>
  <si>
    <t>Cada vez que se realiza el control, el coordinador de presupuesto verifica y aprueba mediante firma el CDP, para dar continuidad a la cadena presupuestal garantizando su correcta expedición. Lo anterior, se evidencia mediante el cargue de muestreo de Certificado de Disponibilidad Presupuestal CDP firmados por el coordinador de presupuesto. En el caso de que haya alguna desviación en lo descrito en la solicitud del CDP se realiza una devolución del mismo al área solicitante, requiriendo el ajuste del documento.
En el caso de que haya alguna desviación en lo descrito en la solicitud del CDP se realiza una devolución del mismo al área solicitante, requiriendo el ajuste del documento.</t>
  </si>
  <si>
    <t>Posibilidad de afectación reputacional y/o económica por generar pagos a terceros que no son beneficiarios de la cuenta y/o pago por valores incorrectos</t>
  </si>
  <si>
    <t>Posibilidad de afectación reputacional y/o económica, debido a que se elaboran ordenes de comprobantes de pago de manera manual y/o automática o se realiza la digitación errada de la información en la base de datos de las cuentas bancarias o en los archivos planos. Adicionalmente los pagos realizados por PSE en plataformas externas podrían generar errores en los montos de pago por fallas en la plataforma y/o errores humanos por parte del servidor que lo ejecuta.
Todo esto podría conllevar a que el pago se realice de forma incorrecta a terceros que no son beneficiarios de la cuenta o por valores incorrectos afectando el término oportuno y de calidad en los pagos, generando desgaste administrativo, demoras en la recuperación del dinero, demoras en el pago al terceros e investigaciones y/o sanciones disciplinarias.</t>
  </si>
  <si>
    <t xml:space="preserve">- &amp;#039;Debido a la digitación errada de la información en la base de datos de las cuentas bancarias o en los archivos planos (Origen: Interno | Factor: Sin definir)
- CAUSA INMEDIATA. Debido a error de digitación al momento de crear la cuenta bancaria dentro del sistema  (NO REQUIERE DE VALORACIÓN DE CONTROL) (Origen: Interno | Factor: Sin definir)
- Errores humanos y/o del sistema en el pago de montos por transacciones PSE (Origen: Interno | Factor: Recursos)
</t>
  </si>
  <si>
    <t xml:space="preserve">- IMPACTO. Afectación reputacional.
- EFECTO. Desgaste Administrativo
- EFECTO. Demoras en la recuperación del dinero
- EFECTO. Demoras en el pago al tercero
- EFECTO. Investigaciones y/o sanciones disciplinarias
</t>
  </si>
  <si>
    <t>Revisar y comparar las cuentas cargadas por medio de archivo plano en el banco con los documentos soportes.</t>
  </si>
  <si>
    <t>Trimestralmente se efectúa el control, los contratistas designados en el apoyo a las labores administrativas y financieras de la coordinación, el profesional universitario y el coordinador de tesorería comparan la información cargada en el banco con los documentos soporte para que se verifique que no existe inconsistencia en la información en el pago a efectuar, lo anterior se evidencia en un muestreo de los boucher de confirmación de pago y que los pagos contenidos en la circular de pagos vigente, cuente con las aprobaciones requeridas.
En caso en que los usuarios actualicen la información (cuentas bancarías), remiten por correo electrónico la información actualizada, con el fin de que el proceso de pago se realice en la cuenta bancaria solicitada</t>
  </si>
  <si>
    <t>Posibilidad de afectación reputacional por la mala configuración y/o parametrización de los sitios web y/o aplicaciones debido a errores del desarrollador del sitio web o aplicaciones o en la definición de los requerimientos de un producto digital</t>
  </si>
  <si>
    <t>Posibilidad de afectación reputacional debido a la combinación de factores como la mala configuración y/o parametrización de los sitios web o aplicaciones ocasionado por errores del desarrollador del sitio web, desatención a las prácticas sugerida por la comunidad de drupal y de la comunidad de desarrolladores sobre la seguridad general de servidores, ataques de hacking sobre los sitios web y sobrecarga de la infraestructura nube debido a alta concurrencia de usuarios, pueden ocasionar, posibles fallas en el funcionamiento, no disponibilidad o degradación del sitio web o aplicaciones y, en consecuencia, incorrecta visualización de los sitios web, no disponibilidad del servicio para la usuarios, altas incidencias de soporte a la coordinación de TI por parte de los editores web de los sitios y afectación de la imagen de los servicios o productos de la entidad.</t>
  </si>
  <si>
    <t xml:space="preserve">- Debido a mala configuración y/o parametrización de los sitios web o aplicaciones ocasionado por errores del desarrollador del sitio web o aplicaciones (Origen: Interno | Factor: Sin definir)
- &amp;#039;Debido a desatención a las prácticas sugeridas por la comunidad de drupal y de la comunidad de desarrolladores sobre la seguridad general de servidores (Origen: Interno | Factor: Sin definir)
- CAUSA INMEDIATA. Debido a fallas o caídas del servicio por situaciones externas (ataques de negación del servicio y demanda atípica) (NO REQUIERE VALORACIÓN DE CONTROL) (Origen: Interno | Factor: Sin definir)
- CAUSA INMEDIATA. Debido a la incompleta definición de los requerimientos de un producto digital (NO REQUIERE DE VALORACIÓN DE CONTROL) (Origen: Interno | Factor: Sin definir)
</t>
  </si>
  <si>
    <t xml:space="preserve">- IMPACTO. Afectación reputacional.
- EFECTO. No disponibilidad del servicio para los usuarios
- EFECTO. Altas incidencias de soporte a la Coordinación de TI por parte de los editores web de los sitios
- EFECTO. Afectación de la imagen de los servicios o productos de la entidad
</t>
  </si>
  <si>
    <t>Verificar el estado de los sitios web posterior a la configuración y/o parametrización</t>
  </si>
  <si>
    <t>Cada vez que se construye o ajusta un producto de la fábrica de software, el colaborador que presta servicios de desarrollo, soporte y gestión de las plataformas digitales de RTVC (dueño de producto) y el colaborador que presta servicios de desarrollador de sitios web Senior validan que la herramienta de integración continua, se haya encargado de verificar el estado de los sitios web, con el propósito u objetivo de realizar rollback. 
La evidencia generada es un correo electrónico o ticket o evidencia de commit en bitbucket generado o pantallazo de la herramienta de integración continua, en donde notifica el estado de la configuración del sitio web.
En caso de encontrar inconsistencias se deberá revisar nuevamente al interior del grupo las parametrizaciones de los sitios web con el fin de subsanar las eventualidades que se puedan presentar.</t>
  </si>
  <si>
    <t>Validar que el versionamiento recomendado por la comunidad de drupal se cumple en los productos y/o aplicaciones desarrolladas por RTVC</t>
  </si>
  <si>
    <t>El colaborador que presta servicios de desarrollo, soporte y gestión de las plataformas digitales de RTVC y el colaborador que presta servicios de Desarrollador de sitios web Senior validan que las versiones de las aplicaciones y/o sitios web sean las recomendadas por la comunidad de drupal o frameworks en los que estén realizadas las aplicaciones, esto se realiza cada vez que la comunidad anuncia y/o comunica un problema de seguridad en sus desarrollos, lo anterior tiene como objeto evitar la aparición de vulnerabilidades en los desarrollo y/o sitios web.
La evidencia generada es un correo electrónico o ticket o evidencia de commit en bitbucket generado o pantallazo de la herramienta de integración continua, en donde notifica el estado de la configuración del sitio web.
En caso de encontrar inconsistencias se deberá revisar nuevamente al interior del grupo el versionamiento de los productos o aplicaciones con el fin de subsanar las eventualidades que se puedan presentar.</t>
  </si>
  <si>
    <t>Posibilidad afectación reputacional de construir o actualizar inadeacuadamente el programa anual de auditoría de cada vigencia</t>
  </si>
  <si>
    <t>Posibilidad de afectación reputacional de construir o actualizar inadeacuadamente el programa anual de auditoría de cada vigencia.</t>
  </si>
  <si>
    <t xml:space="preserve">- Debido a cambios en los lineamientos normativos y desconocimiento de los mismos (Origen: Interno | Factor: Sin definir)
- CAUSA INMEDIADA. Debido a desconocimiento de la herramienta para la construcción del programa anual de auditoría. (NO REQUIERE FORMULACIÓN DE CONTROL) (Origen: Interno | Factor: Sin definir)
</t>
  </si>
  <si>
    <t xml:space="preserve">- IMPACTO. Afectación reputacional.
- EFECTOS. Pérdida de credibilidad del Proceso de Control Interno 
- EFECTOS. Sanciones por parte de entes de control
- EFECTOS. Investigaciones internas y/o externas al jefe de la oficina de control interno y representante legal
</t>
  </si>
  <si>
    <t>Verificar que el programa anual de auditoria este acorde con la normatividad vigente y esta ajustado a las necesidades de la alta dirección</t>
  </si>
  <si>
    <t>Semestralmente el profesional especializado verifica que el programa anual de auditoria este acorde con la normatividad vigente y ajustado a las necesidades de la alta dirección. Lo anterior se evidencia mediante las actas de reunión primaria de la OCI.
En caso de que haya una desviación del control el profesional especializado presentará la actualización y/o modificación del programa anual de auditoría ante el Comite Institucional de Coordinación de Control Interno para su respectiva aprobación.</t>
  </si>
  <si>
    <t>Posibilidad de afectación de reputacional  incumplimiento en la ejecución del programa anual de auditoria de control interno para la vigencia</t>
  </si>
  <si>
    <t>Posibilidad afectación reputacional de incumplimiento en la ejecución del programa anual de auditoria de control interno para la vigencia.</t>
  </si>
  <si>
    <t xml:space="preserve">- Debido a la asignación de nuevos requerimientos que deba atender la Oficina de Control Interno y que afecten el programa anual de control interno. (Origen: Interno | Factor: Sin definir)
</t>
  </si>
  <si>
    <t xml:space="preserve">- IMPACTO afectación reputacional.
- EFECTOS. Pérdida de credibilidad del Proceso de Control Interno
- EFECTOS. Sanciones por parte de entes de control
- EFECTOS. Investigaciones internas y/o externas al jefe de la oficina de control interno y representante legal
</t>
  </si>
  <si>
    <t>Verificar el cumplimiento de las actividades definidas en el programa anual de auditoria para la vigencia</t>
  </si>
  <si>
    <t>Trimestralmente el asesor de la oficina de control interno verifica el cumplimiento y desarrollo de las actividades definidas en el PAA.  Lo anterior se evidencia en las actas de las reuniones del grupo primario de la OCI.
En caso de detectar un imcumplimiento en las actividades definidas en el PAA , por parte del asesor de la Oficina de Control interno se debe alertar el posible incumplimiento mediante actas de las reuniones del grupo primario de la OCI.
Nota: Cada vez que se presente un posible acto de corrupción se reportará y/o radicará en el aplicativo de la CGR (Contraloría General de la República) SACI</t>
  </si>
  <si>
    <t>Posibilidad de afectación reputacional y económica de generar  incumplimiento de los requisitos solicitados por el cliente</t>
  </si>
  <si>
    <t>Posibilidad de afectación reputacional y económica , por la falta de seguimiento por parte del líder del proceso, las líneas de negocio de RTVC no ejecuten en los tiempos y/o con las especificaciones técnicas requeridas, el aliado y/o proveedor seleccionado no cumpla con los tiempos y/o con las especificaciones técnicas requeridas, debido a los cambios y/o errores en la consolidación de los requisitos de los productos y/o servicios ofrecidos a los clientes.</t>
  </si>
  <si>
    <t xml:space="preserve">- Debido a cambios y/o errores en la definición de los requisitos de los productos y/o servicios ofrecidos a los clientes (Causa Raiz) (Origen: Interno | Factor: Sin definir)
- CAUSA INMEDIATA: Debido a la falta de seguimiento por parte del líder del proceso (NO REQUIERE VALORACIÓN DE CONTROl) (Origen: Interno | Factor: Sin definir)
- Las líneas de negocio de RTVC no ejecuten en los tiempos y/o con las especificaciones técnicas requeridas (Origen: Interno | Factor: Sin definir)
- Talento no idóneo para la realización las actividades relacionadas con la gestión comercial. (Origen: Interno | Factor: Recursos)
- El aliado y/o proveedor seleccionado no cumpla con los tiempos y/o con las especificaciones técnicas requeridas. (Origen: Externo | Factor: Sin definir)
</t>
  </si>
  <si>
    <t xml:space="preserve">- IMPACTO. afectación reputacional.
- IMPACTO. afectación económica (o presupuestal)
- EFECTO. Incumplimiento en el contrato firmado con el cliente
- EFECTO. Afectación a la imagen de RTVC
- EFECTO. Afectación a los recursos propios de RTVC
- EFECTO. Pérdida de clientes
</t>
  </si>
  <si>
    <t>Verificar a través del visto bueno por parte del líder del proceso en cada uno de las ofertas enviadas a los clientes, que lo ofrecido a los mismos se encuentra de acuerdo no sólo a sus necesidades, sino a los lineamientos de RTVC en términos de capacidad de producción y tarifas.</t>
  </si>
  <si>
    <t>trimestralmente el profesional especializado de gestión comercial y el equipo de gestión comercial, junto con el director, jefe y productor general de Canal Institucional, Director y productor general de Señal Colombia, director de Señal Memoria, Coordinador de gestión de tecnologias convergentes  y el jefe de producción de Radio Nacional de Colombia validan la solución presentada al cliente a través de la oferta para confirmar que no se exceda la capacidad de producción de ninguna de las áreas involucradas.</t>
  </si>
  <si>
    <t>Posibilidad de afectación económica y reputacional por daño o deterioro de la infraestructura tecnológica que apoya los servicios misionales de la entidad debido a la falta de realización de mantenimientos preventivos.</t>
  </si>
  <si>
    <t>Teniendo en cuenta la indisponibilidad de la infraestructura que soporta los servicios misionales que presta RTVC, que se presentan debido a diversas  causas (fallas en el grupo electrógeno y equipos electrónicos, por eventos naturales, por obsolescencia de la infraestructura) lo que podría ocasionar ausencia de la emisión o difusión de la radio, la televisión u otros servicios, incumplimiento de metas y/o compromisos (estratégicas, con aliados), investigación y/o sanción por parte de un ente regulador y afectación del entorno ambiental.</t>
  </si>
  <si>
    <t xml:space="preserve">- Debido a la falta de realización de mantenimientos preventivos (Origen: Interno | Factor: Sin definir)
- Debido a daño o deterioro de la infraestructura (Origen: Interno | Factor: Sin definir)
- Debido a factores externos que afecten el correcto funcionamiento de la infraestructura que no son controlados por RTVC (Desastres naturales como  Inundaciones, temblores, tormentas, incendios, descargas atmosféricas, robo, entre otros) (Origen: Interno | Factor: Sin definir)
- Debido a  el incorrecto uso de la infraestructura tecnológica (Origen: Interno | Factor: Sin definir)
- CAUSA INMEDIATA. Debido a cortes de energía extensos que impiden el correcto funcionamiento de los equipos.(NO REQUIERE VALORACIÓN DE CONTROL) (Origen: Interno | Factor: Sin definir)
</t>
  </si>
  <si>
    <t xml:space="preserve">- IMPACTO afectación reputacional.
- IMPACTO. afectación económica (o presupuestal)
- EFECTO. Ausencia total o parcial en la emisión y/o difusión de Radio y Televisión
- EFECTO. Incumplimiento de metas y/o compromisos (estratégicas, con aliados)
- EFECTO. Investigación y/o sanción por parte de un ente regulador
- EFECTO. Afectación del entorno ambiental
</t>
  </si>
  <si>
    <t>Validar la ejecucion del plan de mantenimiento</t>
  </si>
  <si>
    <t>Mensualmente el Coordinador de RED valida que el interventor haya controlado la ejecución del plan de mantenimiento de acuerdo a los términos planteados en el contrato, para garantizar que la infraestructura tecnológica esté operando adecuadamente. 
La evidencia es el reporte de indicadores de disponibilidad del servicio y cobertura de la totalidad de la red, el cual es extraído del informe de gestión correspondiente al mes de medición entregado por la interventoría del contrato AOM, que es de dos meses anteriores al periodo de ejecución del control.
Una vez se valida el plan de mantenimiento y si se llegan a presentar eventualidades en la disponibilidad del servicio, se solicita a la Interventoría que el operador revise la información y se valide nuevamente con RTVC dichas desviaciones para subsanarlas en cada periodo.</t>
  </si>
  <si>
    <t>Revisar y/o enviar que la contratación de pólizas de seguros que cubran los riesgos a que están expuestos los bienes de la empresa sean constituidas</t>
  </si>
  <si>
    <t>Anualmente el Coordinador de RED o el Apoyo para el aseguramiento de la infraestructura tecnológica  revisa y/o envía por correo electrónico la información para que dentro de la póliza de seguros contratada se tenga en cuenta los siniestros contra la infraestructura para garantizar la continuidad del servicio.
En caso de presentarse desviación se deberá realizar seguimiento por medio de correo electrónico al requerimiento de estructuración de pólizas anuales.</t>
  </si>
  <si>
    <t>Monitorear y controlar las fallas y reparaciones de componentes de la Infraestructura Tecnológica</t>
  </si>
  <si>
    <t>Mensualmente el Coordinador de ingeniería de red junto con su equipo de trabajo verifican y monitorean las acciones de control del interventor del contrato del operador de la administración, operación y mantenimiento (AOM) de la red; tomadas ante eventos de fallas, para mantener la disponibilidad de la infraestructura tecnológica. La evidencia es el reporte de indicadores de disponibilidad del servicio y cobertura de la totalidad de la red, el cual es extraído del informe de gestión correspondiente al mes de medición entregado por la interventoría del contrato AOM
Una vez se valida el informe de gestión y si se llegan a presentar eventualidades en la disponibilidad del servicio, se solicita a la Interventoría que el operador revise la información y se valide nuevamente con RTVC dichas desviaciones para subsanarlas en cada periodo.</t>
  </si>
  <si>
    <t>Monitorear el cumplimiento de las obligaciones contractuales, a través de la revisión y análisis de los informes periódicos del proveedor presentados a su supervisor</t>
  </si>
  <si>
    <t>Bimestralmente los Coordinadores de la Dirección de tecnologías convergentes (Coordinador de red, de T.I., de gestión técnica de señales y emisión de radio) verifican la ejecución de las obligaciones contractuales del proveedor para garantizar el correcto desarrollo del proyecto para el que fue contratado. La evidencia son las certificaciones de supervisión e interventoría de las cuentas de cobro de cada contratista.
Una vez se validan los informes y si se llegan a presentar eventualidades en la disponibilidad del servicio, se solicita a la Interventoría o al proveedor se revise la información y se valide nuevamente con RTVC dichas desviaciones para subsanarlas en cada periodo.</t>
  </si>
  <si>
    <t>Hacer efectivas las Pólizas de siniestros</t>
  </si>
  <si>
    <t>Hacer efectivas las pólizas de siniestros adquiridas en el proceso de administración de la infraestructura.</t>
  </si>
  <si>
    <t>Posibilidad de afectación económica   por las fallas en los canales de comunicación que impidan el contacto con el cliente y/o proveedor (correo, teléfono, chat, WhatsApp) debido a indisponibilidad del cliente y/o proveedor.</t>
  </si>
  <si>
    <t>Posibilidad de afectación económica debido a que el cliente al no utilizar de manera adecuada los equipos de la Fly Away (Equipos que componen un sistema de transmisión satelital móvil, la operación consiste en hacer el montaje, armado de la antena en el lugar de la transmisión apuntamiento hacia el satélite a transmitir y la conexión de los equipos de transmisión), o no tener conocimiento de los parámetros para realizar el enlace satelital, posiblemente podría afectar o interferir otro servicio ya sea en frecuencia o en satélite, lo que podría generar que los operadores satelitales inicien acciones ante RTVC y la entidad quede inhabilitada para la distribución de servicios satelitales.</t>
  </si>
  <si>
    <t xml:space="preserve">- Debido a desconocimiento de la operación de la fly (Origen: Interno | Factor: Sin definir)
- Debido a que no exista comunicación con el cliente (Origen: Interno | Factor: Sin definir)
- CAUSA INMEDIATA: Debido a fallas en los canales de comunicación que impidan el contacto con el cliente y/o proveedor (correo, teléfono, chat, WhatsApp) (NO REQUIERE VALORACIÓN DE CONTROL) (Origen: Interno | Factor: Sin definir)
- CAUSA INMEDIATA: Debido a registrar de manera errónea información del servicio en la herramienta de seguimiento (NO REQUIERE VALORACIÓN DE CONTROL) (Origen: Interno | Factor: Sin definir)
- Indisponibilidad del cliente y/o proveedor (Origen: Interno | Factor: Recursos)
</t>
  </si>
  <si>
    <t xml:space="preserve">- IMPACTO. afectación económica (o presupuestal)
- EFECTO. Acciones de repetición por parte de los operadores satelitales o del Mintic  (Son acciones legales que puedan tomar MINTIC o los operadores de satélite por omisiones o errores de RTVC inherentes a la contratación)
- EFECTO. RTVC queda inhabilitado para la distribución de servicios satelitales  (Contractualmente como funciona con el cliente)
</t>
  </si>
  <si>
    <t>Verificar el registro de la antena</t>
  </si>
  <si>
    <t>Cada vez que se realiza, los ingenieros y el Coordinador de gestión técnica de señales verifican que la antena esté registrada ante los operadores satelitales para que ellos tengan los datos de la empresa que está utilizando los equipos, en caso que se presente alguna falla, saber con quien se deben comunicar. La evidencia es el archivo de control de servicios ocasionales.
En caso de presentarse desviación en el servicio, se gestiona el tiquete creado o se genera uno nuevo con el fin de normalizar la prestación del servicio satelital.</t>
  </si>
  <si>
    <t>Verificar técnicamente los equipos que serán utilizados en el enlace</t>
  </si>
  <si>
    <t>Posibilidad de afectación reputacional por generar errores en los datos de la facturación electrónica.</t>
  </si>
  <si>
    <t>Posibilidad de afectación reputacional debido al diligenciamiento errado del formato G-F-1. Formato de solicitud de facturación por parte de las áreas prestadoras del servicio, situación que podría generar un error en la emisión de las facturas electrónicas de venta, reprocesos administrativos, demoras en el recaudo de la cartera e inconformidad en los clientes.</t>
  </si>
  <si>
    <t xml:space="preserve">- CAUSA RAIZ. Debido al diligenciamiento errado del formato G-F-1. Formato de solicitud de facturación por parte de las áreas prestadoras del servicio. (Origen: Interno | Factor: Sin definir)
- CAUSA INMEDIATA. Debido a errores humanos en el registro de la información en el SIFA al momento de la elaboración de la factura electrónica y que puede generar una aceptación o rechazo (NO REQUIERE VALORACIÓN DE CONTROL) (Origen: Interno | Factor: Sin definir)
</t>
  </si>
  <si>
    <t xml:space="preserve">- IMPACTO afectación reputacional.
- EFECTO. Desgaste y/o reprocesos administrativos
- EFECTO. Demora en el recaudo de la cartera
- EFECTO. Generar inconformidad con los clientes
</t>
  </si>
  <si>
    <t>Verificar las facturas emitidas frente al formato de solicitud de facturación</t>
  </si>
  <si>
    <t>Cada vez que se recibe una solicitud de facturación, el contratista designado para la gestión de facturación verifica el debido diligenciamiento del formato G-F-1, con el propósito de minimizar el riesgo de inconsistencia en la información descrita en la factura electrónica de venta. Una vez elaborada, se notifica al coordinador de contabilidad o quien haga sus veces para su aprobación y posterior emisión. 
Teniendo en cuenta lo anterior, las evidencias del control son las siguientes:
1.Correo de solicitud de facturación
2.Formato G-f-1 diligenciado
3.Factura electrónica de venta emitida
4.Trazabilidad de aprobación de las facturas en el sistema administrativo y financiero- SEVEN
En caso de existir inconsistencias en el proceso de facturación, el coordinador de contabilidad o quien haga sus veces solicita los ajustes correspondientes, para su correcta emisión.</t>
  </si>
  <si>
    <t>Posibilidad de afectación reputacional de que no se emita la factura electrónica de venta contra solicitud de facturación</t>
  </si>
  <si>
    <t>Posibilidad de afectación reputacional de que no se emita la factura electrónica de venta contra solicitud de facturación, debido a un error humano de que se omita o se elimine dicha solicitud.</t>
  </si>
  <si>
    <t xml:space="preserve">- CAUSA RAIZ.  Debido a error humano se elimine o que se omita la solicitud de facturación (origen: Interno, factor: Sin definir) (Origen: Interno | Factor: Sin definir)
- CAUSA IMEDIATA.  Atención inoportuna y/o perdida de la solicitud de facturación. (Causa Inmediata) (origen: Interno, factor: Sin definir) (Origen: Interno | Factor: Sin definir)
- CAUSA INMEDIATA. Fallas en el servicio de correo electrónico (Origen: Interno | Factor: Sin definir)
</t>
  </si>
  <si>
    <t xml:space="preserve">- IMPACTO afectación reputacional.
- EFECTO. Demora en el pago de los recursos
- EFECTO. No cobro de los recursos oportunamente
</t>
  </si>
  <si>
    <t>Confrontar las solicitudes de facturación frente al reporte de facturación detallada y/o mensual generado por el sistema administrativo y financiero- SEVEN .</t>
  </si>
  <si>
    <t>Trimestralmente, el contratista designado para la gestión de facturación, realiza la comparación de las solicitudes de facturación recibidas por correo electrónico, frente al reporte generado por el sistema administrativo y financiero- SEVEN .
Teniendo en cuenta lo anterior, las evidencias del control son las siguientes:
1.Reporte de facturación detallada y/mensual generado por el sistema administrativo y financiero- SEVEN.
2.Plantilla del proceso de facturación.
3.Cadena de correos electrónicos con la trazabilidad de verificación de las áreas solicitantes.
En caso de existir inconsistencias se tramita de forma inmediata la facturación pendiente.</t>
  </si>
  <si>
    <t>Posibilidad de afectación económica de que no se facturen de manera oportuna los servicios prestados por RTVC</t>
  </si>
  <si>
    <t>Posibilidad de afectación económica por las demoras en el recaudo de la cartera y la no facturación del servicio prestado por RTVC o incosistencias e informacion errada para generar la facturación ;  debido a que las áreas no envían las solicitudes de facturación de manera oportuna.</t>
  </si>
  <si>
    <t xml:space="preserve">- CAUSA RAIZ. Debido a que no se envíen las solicitudes de facturación por parte de las áreas prestadoras de servicio a tiempo (Origen: Interno | Factor: Sin definir)
- CAUSA INMEDIATA. Debido incosistencias e informacion errada para generar la facturación (NO REQUIERE VALORACIÓN DE CONTROL) (Origen: Interno | Factor: Sin definir)
</t>
  </si>
  <si>
    <t xml:space="preserve">- IMPACTO afectación económico
- EFECTO. Demora en el recaudo de la cartera
</t>
  </si>
  <si>
    <t>Realizar la trazabilidad de seguimiento a la  facturación</t>
  </si>
  <si>
    <t>Trimestralmente el contratista que presta servicios como técnico de facturación registra en el drive de control y seguimiento de facturación y recaudo, la información de lo facturado (campo de facturación) de acuerdo con lo solicitado por las áreas; asimismo el contratista que presta los servicios como técnico de cartera registra la información de cartera (campo de recaudo). Para mitigar errores, se genera alerta por correo electrónico a las áreas para verificar lo que se ha facturado y recaudado en el mes e identificar las solicitudes de facturación pendientes. 
Teniendo en cuenta lo anterior, las evidencias del control son las siguientes:
1.PDF del drive de control y seguimiento de facturación y recaudo, del periodo a reportar.
En caso de existir inconsistencias se tramita de forma inmediata la facturación pendiente.</t>
  </si>
  <si>
    <t>Posibilidad  de afectación económica y reputacional de que no se recaude de manera oportuna los servicios prestados por RTVC</t>
  </si>
  <si>
    <t>Posibilidad de afectación económica y reputacional, por información errónea en la solicitud de facturación, debido que no se realice la gestión de cobro y/o que el cliente no reciba la factura. lo que podría ocasionar que no se recauden de manera oportuna los servicios prestados.</t>
  </si>
  <si>
    <t xml:space="preserve">- Debido a que no se realice la gestión de cobro (Origen: Interno | Factor: Sin definir)
- Debido a que el cliente no reciba la factura (Origen: Interno | Factor: Sin definir)
- CAUSA INMEDIATA. Debido a información erronea  en la solicitud de facturación (datos de contacto) (NO REQUIERE VALORACIÓN DE CONTROL) (Origen: Interno | Factor: Sin definir)
</t>
  </si>
  <si>
    <t xml:space="preserve">- IMPACTO afectación reputacional.
- EFECTO. Demora en el recaudo de la cartera
- IMPACTO. afectación económica
</t>
  </si>
  <si>
    <t xml:space="preserve">Revisar el reporte generado de cartera por edades (tiempo de demora en el recaudo) y realizar la gestión de cobro pertinente, se hace actualización en la periodicidad de la ejecución con el fin de hacer la evaluación de riesgo en un periodo inferior a los seis meses, de este modo evidenciar trimestralmente la cartera pendiente de cobro para traslado a cobro persuasivo o jurídico. </t>
  </si>
  <si>
    <t>Semestralmente, el contratista designado para la gestión de cartera y el contratista designado para prestar servicios de cobro persuasivo al área, revisan y validan la cartera por edades (Tiempo de demora del recaudo),  para determinar la gestión que se llevará a cabo con cada cliente para su respectivo cobro. Esto se evidencia en los comunicados persuasivos de cobro. 
En caso de no poderse contactar con el cliente, por medio de los datos suministrados en la solicitud de facturación a la coordinación de contabilidad, se requerirá apoyo al área solicitante de la facturación para obtener más información del cliente y así llevar a cabo un cobro efectivo. Adicionalmente, si se presenta mora mayor a 120 días, según aplique se realiza compromiso de pago con el cliente o se remite a la Oficina Asesora Jurídica para que continue con la gestión del proceso de cobro.</t>
  </si>
  <si>
    <t>Validar con el aplicativo asignado por el operador tecnológico, el envío, recibido y aceptación o rechazo de la factura.</t>
  </si>
  <si>
    <t>Cuando se requiera el contratista designado para la gestión de facturación, valida  con el aplicativo asignado por el operador tecnológico, el envío, recibido y aceptación o rechazo de la factura por parte del cliente, para verificar que se entregó la factura.
La evidencia de este control es la siguiente:
1. Reporte ABACO
2. Formato control entrega de facturas electrónicas</t>
  </si>
  <si>
    <t>Posibilidad de afectación reputacional al expedir una certificación laboral con información errónea</t>
  </si>
  <si>
    <t>Posibilidad de afectación reputacional, debido al cargue de información errada o manipulada en el sistema que genera las certificaciones laborales lo que podría conllevar a investigaciones disciplinarias, reprocesos y reclamaciones por parte de los servidores públicos.</t>
  </si>
  <si>
    <t xml:space="preserve">- Cargar información errada o manipulada en el sistema que genera las certificaciones laborales. (Causa raíz) (Origen: Interno | Factor: Sin definir)
</t>
  </si>
  <si>
    <t xml:space="preserve">- IMPACTO. Afectación reputacional.
</t>
  </si>
  <si>
    <t>Revisar y actualizar la base de datos del aplicativo de Certificaciones en Línea, cada vez que ingrese o se presente alguna novedad de un servidor público activo en RTVC.</t>
  </si>
  <si>
    <t>Cada vez que se realiza el control, el profesional especializado o el contratista que presta servicios profesionales relacionados con el apoyo en la vinculación de personal, verifican y actualizan los datos cargados en el sistema DRIVE que es la información que alimenta el aplicativo que genera los certificados laborales, con el propósito de que la información allí contenida sea confiable y esté disponible para consulta y emisión de los servidores públicos de RTVC. Lo anterior, se evidencia por medio de correo electrónico donde el profesional especializado declara que la información esta revisada y correcta para emitir los certificados.
En caso de presentarse fallas en el sistema, se realiza una validación de la información de las bases de datos con el fin de emitir los certificados manual o físicamente.</t>
  </si>
  <si>
    <t>Gestión Tecnológica de Servicios Convergentes</t>
  </si>
  <si>
    <t xml:space="preserve">Direccionamiento estratégico y planeación
</t>
  </si>
  <si>
    <t>Control Interno</t>
  </si>
  <si>
    <t>Gestión Financiera</t>
  </si>
  <si>
    <t xml:space="preserve">Gestión de Proveedores
</t>
  </si>
  <si>
    <t xml:space="preserve">Televisión
</t>
  </si>
  <si>
    <t xml:space="preserve">Contenidos Digitales
</t>
  </si>
  <si>
    <t xml:space="preserve">Radio
</t>
  </si>
  <si>
    <t>Gestión Administrativa</t>
  </si>
  <si>
    <t xml:space="preserve">Gestión Juridica
</t>
  </si>
  <si>
    <t xml:space="preserve">Gestión Documental
</t>
  </si>
  <si>
    <t xml:space="preserve">Gestión de Talento Humano
</t>
  </si>
  <si>
    <t>Fortalecimiento Institucional</t>
  </si>
  <si>
    <t xml:space="preserve"> Comunicaciones e Información Estratégicas
</t>
  </si>
  <si>
    <t xml:space="preserve"> Tecnologías de la Información
</t>
  </si>
  <si>
    <t>Contenidos Digitales</t>
  </si>
  <si>
    <t xml:space="preserve"> Gestión Tecnológica de Servicios Convergentes
</t>
  </si>
  <si>
    <t>Relacionamiento con la Ciudadanía</t>
  </si>
  <si>
    <t xml:space="preserve"> Gestión Financiera
</t>
  </si>
  <si>
    <t xml:space="preserve">Control Interno
</t>
  </si>
  <si>
    <t xml:space="preserve">Gestión del Cliente
</t>
  </si>
  <si>
    <t xml:space="preserve"> Gestión Financiera</t>
  </si>
  <si>
    <t xml:space="preserve">Gestión Financiera
</t>
  </si>
  <si>
    <t>GA-1</t>
  </si>
  <si>
    <t>DEP-1</t>
  </si>
  <si>
    <t>GTH-1</t>
  </si>
  <si>
    <t>GTH-2</t>
  </si>
  <si>
    <t>FI-1</t>
  </si>
  <si>
    <t>CIE-1</t>
  </si>
  <si>
    <t>GJ-1</t>
  </si>
  <si>
    <t>GJ-2</t>
  </si>
  <si>
    <t>TI-1</t>
  </si>
  <si>
    <t>GD-1</t>
  </si>
  <si>
    <t>CD-1</t>
  </si>
  <si>
    <t>GP-1</t>
  </si>
  <si>
    <t>GD-2</t>
  </si>
  <si>
    <t>T-1</t>
  </si>
  <si>
    <t>RC-1</t>
  </si>
  <si>
    <t>GF-1</t>
  </si>
  <si>
    <t>GF-2</t>
  </si>
  <si>
    <t>GF-3</t>
  </si>
  <si>
    <t>CI-1</t>
  </si>
  <si>
    <t>GF-5</t>
  </si>
  <si>
    <t>GF-6</t>
  </si>
  <si>
    <t>GF-7</t>
  </si>
  <si>
    <t>GF-4</t>
  </si>
  <si>
    <t>CI-2</t>
  </si>
  <si>
    <t>GA-2</t>
  </si>
  <si>
    <t>GTH-3</t>
  </si>
  <si>
    <t>GC-1</t>
  </si>
  <si>
    <t>GTSC-1</t>
  </si>
  <si>
    <t>GTSC-2</t>
  </si>
  <si>
    <t>GTSC-3</t>
  </si>
  <si>
    <t>GTSC-4</t>
  </si>
  <si>
    <t>DEP-2</t>
  </si>
  <si>
    <t>GP-2</t>
  </si>
  <si>
    <t>T-2</t>
  </si>
  <si>
    <t xml:space="preserve"> Televisión</t>
  </si>
  <si>
    <t>SE MATERIALIZA EL RIESGO</t>
  </si>
  <si>
    <t>SI</t>
  </si>
  <si>
    <t>NO</t>
  </si>
  <si>
    <t>NO.</t>
  </si>
  <si>
    <t>1.1</t>
  </si>
  <si>
    <t>2.1</t>
  </si>
  <si>
    <t>2.2</t>
  </si>
  <si>
    <t>3.1</t>
  </si>
  <si>
    <t>3.2</t>
  </si>
  <si>
    <t>4.1</t>
  </si>
  <si>
    <t>5.1</t>
  </si>
  <si>
    <t>5.2</t>
  </si>
  <si>
    <t>5.3</t>
  </si>
  <si>
    <t>6.1</t>
  </si>
  <si>
    <t>7.1</t>
  </si>
  <si>
    <t>7.2</t>
  </si>
  <si>
    <t>8.1</t>
  </si>
  <si>
    <t>9.1</t>
  </si>
  <si>
    <t>9.2</t>
  </si>
  <si>
    <t>10.1</t>
  </si>
  <si>
    <t>10.2</t>
  </si>
  <si>
    <t>10.3</t>
  </si>
  <si>
    <t>10.4</t>
  </si>
  <si>
    <t>11.1</t>
  </si>
  <si>
    <t>12.1</t>
  </si>
  <si>
    <t>12.2</t>
  </si>
  <si>
    <t>12.3</t>
  </si>
  <si>
    <t>12.4</t>
  </si>
  <si>
    <t>12.5</t>
  </si>
  <si>
    <t>13.1</t>
  </si>
  <si>
    <t>13.2</t>
  </si>
  <si>
    <t>13.3</t>
  </si>
  <si>
    <t>13.4</t>
  </si>
  <si>
    <t>15.1</t>
  </si>
  <si>
    <t>14.1</t>
  </si>
  <si>
    <t>15.2</t>
  </si>
  <si>
    <t>16.1</t>
  </si>
  <si>
    <t>16.2</t>
  </si>
  <si>
    <t>16.3</t>
  </si>
  <si>
    <t>17.1</t>
  </si>
  <si>
    <t>17.2</t>
  </si>
  <si>
    <t>18.1</t>
  </si>
  <si>
    <t>18.2</t>
  </si>
  <si>
    <t>18.3</t>
  </si>
  <si>
    <t>18.4</t>
  </si>
  <si>
    <t>19.1</t>
  </si>
  <si>
    <t>19.2</t>
  </si>
  <si>
    <t>20.1</t>
  </si>
  <si>
    <t>21.1</t>
  </si>
  <si>
    <t>21.2</t>
  </si>
  <si>
    <t>22.1</t>
  </si>
  <si>
    <t>23.1</t>
  </si>
  <si>
    <t>24.1</t>
  </si>
  <si>
    <t>25.1</t>
  </si>
  <si>
    <t>25.2</t>
  </si>
  <si>
    <t>25.3</t>
  </si>
  <si>
    <t>25.4</t>
  </si>
  <si>
    <t>25.5</t>
  </si>
  <si>
    <t>26.1</t>
  </si>
  <si>
    <t>26.2</t>
  </si>
  <si>
    <t>27.1</t>
  </si>
  <si>
    <t>28.1</t>
  </si>
  <si>
    <t>29.1</t>
  </si>
  <si>
    <t>30.1</t>
  </si>
  <si>
    <t>30.2</t>
  </si>
  <si>
    <t>31.1</t>
  </si>
  <si>
    <t>6.2</t>
  </si>
  <si>
    <t>6.3</t>
  </si>
  <si>
    <t>7.3</t>
  </si>
  <si>
    <t>8.2</t>
  </si>
  <si>
    <t>9.3</t>
  </si>
  <si>
    <t>9.4</t>
  </si>
  <si>
    <t>9.5</t>
  </si>
  <si>
    <t>9.6</t>
  </si>
  <si>
    <t>9.7</t>
  </si>
  <si>
    <t>11.2</t>
  </si>
  <si>
    <t>13.5</t>
  </si>
  <si>
    <t>13.6</t>
  </si>
  <si>
    <t>14.2</t>
  </si>
  <si>
    <t>* CAUSA: RAIZ: Debido a no tener con los recursos económicos
* No contar con seguridad, aseo y servicios públicos de manera oportuna
* CAUSA: RAIZ: Debido a no tener con los recursos económicos</t>
  </si>
  <si>
    <t>* CAUSA INMEDIATA: Inadecuado seguimiento al Plan Estratégico Institucional y al Plan de Acción como insumo para la toma de decisiones.(NO REQUIERE FORMULACIÓN DE CONTROL)
* Aplicación de métodos inadecuados para el diseño de la Planeación Estratégica Institucional. (CAUSA INMEDIATA, NO REQUIERE FORMULACIÓN DE CONTROL)
* Desconocimiento de los requisitos y/o de la normatividad vigente de las entidades que financian a RTVC</t>
  </si>
  <si>
    <t>* Cambios de prioridades de la Entidad sin tener en cuenta la planeación estratégica institucional. (CAUSA INMEDIATA, NO REQUIERE FORMULACIÓN DE CONTROL)
* Desconocimiento de los requisitos y/o de la normatividad vigente de las entidades que financian a RTVC.</t>
  </si>
  <si>
    <t>* Mal interpretación de la normatividad por los colaboradores de la Entidad. (Causa Inmediata)
* Error en la información respecto a modificaciones o actualizaciones normativas. (Causa raíz)</t>
  </si>
  <si>
    <t>* Ingreso de datos de forma errónea en el software liquidador de nómina. (Causa raíz)</t>
  </si>
  <si>
    <t>* Falta de soportes suficientes que permitan evidenciar las justificaciones que conlleven a un retiro de un trabajador oficial con justa causa. (Causa inmediata)
* Interpretaciones inadecuadas de la normatividad aplicable frente la posibilidad de terminar unilateralmente el contrato. (Causa raíz)</t>
  </si>
  <si>
    <t>* CAUSA RAIZ: Debido a la falta de presupuesto</t>
  </si>
  <si>
    <t>* CAUSA RAIZ: Debido a retrasos en la implementación y seguimiento de la gestión Ambiental de RTVC</t>
  </si>
  <si>
    <t>* Falta de implementación de los controles del proceso para la difusión de información en los diferentes medios establecidos por RTVC y terceros aliados por parte de los servidores públicos y/o contratistas de la Coordinación de Gestión - Comunicaciones
* CAUSA RAIZ: Debido a falta de implementación controles del proceso para la difusión de información de los diferentes medios establecidos por RTVC y terceros aliados .</t>
  </si>
  <si>
    <t>* CAUSA RAIZ: Debido al desconocimiento de la normatividad y/o reglamentación por parte del abogado a quien se le asigna la solicitud de emisión del concepto.</t>
  </si>
  <si>
    <t>* CAUSA INMEDIATA: Debido a la falta de competencia, insumo, entendimiento y/o experticia en la materia por parte del abogado que estudia y proyecta la respuesta a la solicitud.</t>
  </si>
  <si>
    <t>* CAUSA INMEDIATA: Desconocimiento de la normatividad y/o reglamentación por parte del abogado a quien se le asigna el proceso judicial, extrajudicial o administrativo para su representación.
* CAUSA INMEDIATA: No tener conocimiento en oportunidad de los requerimientos administrativos y/o judiciales notificados a RTVC.
- CAUSA RAIZ.Incumplimiento de los lineamientos normativos, o actuación de manera extemporánea.</t>
  </si>
  <si>
    <t>* Debido a la falta de medidas de seguridad
* Debido a la ocurrencia de siniestros</t>
  </si>
  <si>
    <t>* Debido a no asegurar los bienes de RTVC
* CAUSA INMEDIATA: Debido a no tener asegurado los bienes muebles o inmuebles de RTVC (NO REQUIERE FORMULACIÓN DE CONTROL)
* Debido a la ocurrencia de siniestros</t>
  </si>
  <si>
    <t>* Debido a falta de mantenimientos preventivos
* Fallas en la infraestructura o servicios ofrecidos por la Coordinación de T.I
* CAUSA RAIZ. Debido a cambios que se presentaron en el plan de mantenimiento o en la infraestructura por parte de los proveedores que prestan los diferentes servicios para la Coordinación de T.I.( NO REQUIERE VALORACIÓN DE CONTROL)</t>
  </si>
  <si>
    <t>* Debido a falla en la prestación de los servicios prestados  y/o  infraestructura controlada por la Coordinación de TI
* Fallas en la infraestructura o servicios ofrecidos por la Coordinación de T.I
* CAUSA RAIZ: Debido a cambios que se presentaron en el plan de mantenimiento o en la infraestructura por parte de los proveedores que prestan los diferentes servicios para la Coordinación de T.I.( NO REQUIERE VALORACIÓN DE CONTROL)</t>
  </si>
  <si>
    <t>* Fallas en la infraestructura o servicios ofrecidos por la Coordinación de T.I
* CAUSA RAIZ: Debido a cambios que se presentaron en el plan de mantenimiento o en la infraestructura por parte de los proveedores que prestan los diferentes servicios para la Coordinación de T.I.( NO REQUIERE VALORACIÓN DE CONTROL)</t>
  </si>
  <si>
    <t>* CAUSA RAIZ, Debido al desconocimiento y/o falta de aplicación de las normas vigentes aplicables al proceso por parte de los servidores publicos o contratistas designados a la jefatura de gestión documental.
* Incumplimiento normativo
* Inadecuada gestión del PINAR Y PGD</t>
  </si>
  <si>
    <t>* Pérdida del contenido audiovisual y/o sonora y/o daño parcial o total del material</t>
  </si>
  <si>
    <t>* CAUSA INMEDIATA: Falta de competencia de los servidores públicos o contratistas que participan en el proceso. (NO REQUIERE FORMULACIÓN DE CONTROL)</t>
  </si>
  <si>
    <t>* CAUSA RAIZ: Debido a las inadecuadas condiciones de almacenamiento del material audiovisual y/o sonoro</t>
  </si>
  <si>
    <t>* CAUSA RAIZ: Desconocimiento de la modalidad de contratación y/o deficiencia en la estructuración asociado al bien o servicio a contratar por parte del área donde surge la necesidad.</t>
  </si>
  <si>
    <t>* CAUSA RAIZ: Debido a falta de experiencia y/o idoneidad de los contratistas y servidores publicos  que prestan servicios juridicos que pertenecen a la coordinación de procesos de selección y contratacción</t>
  </si>
  <si>
    <t>* CAUSA RAIZ: Falta de planes de contigencia ante situaciones imprevisibles a las que se expone RTVC que afectan la contratación.
* CAUSA RAIZ: Fallas o ausencia en la planeación y/o distribución en las actividades de la coordinación de procesos de selección y contratación</t>
  </si>
  <si>
    <t>* Inadecuada administración documental
* No conservar, preservar y salvaguardar la información</t>
  </si>
  <si>
    <t>* Debido a Información de entrada errónea, desactualizada y/o incompleta para la elaboración del PTF
* Debido a subdimensionar o sobredimensionar las necesidades de los proyectos (técnicas, financieras y legales), basados en los requerimientos o necesidades plasmados en el PTF</t>
  </si>
  <si>
    <t>* Debido a subdimensionar o sobredimensionar las necesidades de los proyectos (técnicas, financieras y legales), basados en los requerimientos o necesidades plasmados en el PTF</t>
  </si>
  <si>
    <t>* Debido a Información de entrada errónea, desactualizada y/o incompleta para la elaboración del PTF</t>
  </si>
  <si>
    <t>* Debilidad en los servidores sobre la revisión de asignaciones en Orfeo
* Debilidad en el direccionamiento o asignación de la PQRSD en la entidad (Conforme a la competencia del area a la que se asigna)</t>
  </si>
  <si>
    <t>* Debilidad en los servidores sobre la revisión de asignaciones en Orfeo
* CAUSA RAIZ: Debilidad en la atención a las alertas que emite Orfeo sobre atención a las PQRSD</t>
  </si>
  <si>
    <t>* CAUSA RAIZ: Debido a que exista pérdida de información y/o errores en el registro de información en el SIFA
* CAUSA RAIZ: Debido a que exista pluralidad en la interpretación de los conceptos contables
* CAUSA INMEDIATA: Debido a errores humanos en el registro de la información en el SIFA (NO REQUIERE VALORACION DE CONTROL)</t>
  </si>
  <si>
    <t>* CAUSA RAIZ:  Debido a que exista pérdida de información y/o errores en el registro de información en el SIFA
* CAUSA RAIZ: Debido a que exista pluralidad en la interpretación de los conceptos contables
* CAUSA INMEDIATA: Debido a errores humanos en el registro de la información en el SIFA (NO REQUIERE VALORACION DE CONTROL)</t>
  </si>
  <si>
    <t>* CAUSA RAIZ: Debido a que no exista concordancia entre los diferentes módulos que alimentan el SIFA con el módulo contable
* CAUSA RAIZ: Debido a que exista pérdida de información y/o errores en el registro de información en el SIFA
* CAUSA INMEDIATA: Debido a errores humanos en el registro de la información en el SIFA (NO REQUIERE VALORACION DE CONTROL)</t>
  </si>
  <si>
    <t>* CAUSA RAIZ: Debido a que exista pérdida de información y/o errores en el registro de información en el SIFA
* CAUSA INMEDIATA: Debido a fallas tecnológicas en el SIFA, en plataformas externas y en la red interna de la entidad  (NO REQUIRE VARLORACION DE CONTROL)</t>
  </si>
  <si>
    <t>* CAUSA RAIZ: Falta de revisión y verificación al momento de expedir el CDP</t>
  </si>
  <si>
    <t>* Debido a la digitación errada de la información en la base de datos de las cuentas bancarias o en los archivos planos
* CAUSA INMEDIATA: Debido a error de digitación al momento de crear la cuenta bancaria dentro del sistema  (NO REQUIERE DE VALORACIÓN DE CONTROL)
* Errores humanos y/o del sistema en el pago de montos por transacciones PSE</t>
  </si>
  <si>
    <t>* Debido a mala configuración y/o parametrización de los sitios web o aplicaciones ocasionado por errores del desarrollador del sitio web o aplicaciones</t>
  </si>
  <si>
    <t>* Debido a desatención a las prácticas sugeridas por la comunidad de drupal y de la comunidad de desarrolladores sobre la seguridad general de servidores</t>
  </si>
  <si>
    <t>* Debido a cambios en los lineamientos normativos y desconocimiento de los mismos</t>
  </si>
  <si>
    <t>* Debido a la asignación de nuevos requerimientos que deba atender la Oficina de Control Interno y que afecten el programa anual de control interno.</t>
  </si>
  <si>
    <t>* Debido a cambios y/o errores en la definición de los requisitos de los productos y/o servicios ofrecidos a los clientes (Causa Raiz)</t>
  </si>
  <si>
    <t>* Debido a la falta de realización de mantenimientos preventivos</t>
  </si>
  <si>
    <t>* Debido a factores externos que afecten el correcto funcionamiento de la infraestructura que no son controlados por RTVC (Desastres naturales como  Inundaciones, temblores, tormentas, incendios, descargas atmosféricas, robo, entre otros)</t>
  </si>
  <si>
    <t>* Debido a daño o deterioro de la infraestructura</t>
  </si>
  <si>
    <t>* Debido a  el incorrecto uso de la infraestructura tecnológica</t>
  </si>
  <si>
    <t>* Debido a la falta de realización de mantenimientos preventivos
* Debido a daño o deterioro de la infraestructura
* Debido a factores externos que afecten el correcto funcionamiento de la infraestructura que no son controlados por RTVC (Desastres naturales como  Inundaciones, temblores, tormentas, incendios, descargas atmosféricas, robo, entre otros)</t>
  </si>
  <si>
    <t>* Debido a desconocimiento de la operación de la fly
* CAUSA INMEDIATA: Debido a fallas en los canales de comunicación que impidan el contacto con el cliente y/o proveedor (correo, teléfono, chat, WhatsApp) (NO REQUIERE VALORACIÓN DE CONTROL)
- Indisponibilidad del cliente y/o proveedor</t>
  </si>
  <si>
    <t>* CAUSA RAIZ: Debido al diligenciamiento errado del formato G-F-1. Formato de solicitud de facturación por parte de las áreas prestadoras del servicio.
* CAUSA INMEDIATA: Debido a errores humanos en el registro de la información en el SIFA al momento de la elaboración de la factura electrónica y que puede generar una aceptación o rechazo (NO REQUIERE VALORACIÓN DE CONTROL)
- Aceptación o rechazo de facturas electrónicas</t>
  </si>
  <si>
    <t>* Debido a pérdida de la solicitud de facturación
* CAUSA RAIZ: Debido a error humano se elimine o que se omita la solicitud de facturación (origen: Interno, factor: Sin definir)
* CAUSA IMEDIATA:  Atención inoportuna y/o perdida de la solicitud de facturación. (Causa Inmediata) (origen: Interno, factor: Sin definir)</t>
  </si>
  <si>
    <t>* CAUSA RAIZ: Debido a que no se envíen las solicitudes de facturación por parte de las áreas prestadoras de servicio a tiempo</t>
  </si>
  <si>
    <t>* Debido a que no se realice la gestión de cobro</t>
  </si>
  <si>
    <t>* Debido a que el cliente no reciba la factura</t>
  </si>
  <si>
    <t>* Cargar información errada o manipulada en el sistema que genera las certificaciones laborales. (Causa raíz)</t>
  </si>
  <si>
    <t>NOMBRE</t>
  </si>
  <si>
    <t>DESCRIPCIÓN</t>
  </si>
  <si>
    <t>PROCESOS</t>
  </si>
  <si>
    <t>CATEGORÍA</t>
  </si>
  <si>
    <t>CAUSAS</t>
  </si>
  <si>
    <t>EFECTOS</t>
  </si>
  <si>
    <t>IMPACTO ECONÓMICO</t>
  </si>
  <si>
    <t>IMPACTO REPUTACIONAL</t>
  </si>
  <si>
    <t>ZOHA INHERENTE</t>
  </si>
  <si>
    <t>PERIODICIDAD DE EJECUCIÓN</t>
  </si>
  <si>
    <t>TIPO DE MANEJO</t>
  </si>
  <si>
    <t>CAUSA</t>
  </si>
  <si>
    <t>TIPO</t>
  </si>
  <si>
    <t>IMPLEMENTACIÓN</t>
  </si>
  <si>
    <t>DOCUMENTACIÓN</t>
  </si>
  <si>
    <t>FRECUENCIA</t>
  </si>
  <si>
    <t>EVIDENCIA</t>
  </si>
  <si>
    <t>CALIFICACIÓN</t>
  </si>
  <si>
    <t>FECHA ÚLTIMA EVALUACIÓN</t>
  </si>
  <si>
    <t>PROBABILIDAD RESIDUAL</t>
  </si>
  <si>
    <t>IMPACTO RESIDUAL</t>
  </si>
  <si>
    <t>ZONA RESIDUAL</t>
  </si>
  <si>
    <t>FI-O-1</t>
  </si>
  <si>
    <t>* Falta de planeación en las fases de contratación</t>
  </si>
  <si>
    <t>* Falencias por parte de los colaboradores de RTVC o del proceso de planeacion estrategica en el analisis, presentación o consolidacion de la información</t>
  </si>
  <si>
    <t>* Deficiencia en la definición de los procesos y/o controles que permite ambigüedad en la implementación</t>
  </si>
  <si>
    <t>* Ausencia de controles en la salida de la información
* Negligencia y/o desconocimiento en los lineamientos para el manejo de la información
* Servidores con conflictos de interés en los temas sobre los cuales pueden incidir con su toma de decisiones</t>
  </si>
  <si>
    <t>* Factores externos de presión en temas regulados que pueden incidir en las decisiones institucionales
* Servidores con conflictos de interés en los temas sobre los cuales pueden incidir con su toma de decisiones</t>
  </si>
  <si>
    <t>* Injerencia inadecuada de un tercero en la planeación, ejecución y verificación en los procesos de auditoria por parte del equipo de auditoria de la oficina de control interno</t>
  </si>
  <si>
    <t>* Causa 1: Intereses particulares
* Causa 2: Extralimitación de permisos de usuario</t>
  </si>
  <si>
    <t>* Causa 1: Intereses particulares
* Causa 2: Extralimitación de permisos de usuario
* Servidores con conflictos de interés en los temas sobre los cuales pueden incidir con su toma de decisiones</t>
  </si>
  <si>
    <t>* Control inadecuado al proceso de selección
* Aplicación errónea del régimen contractual
* Aplicación errónea de la modalidad de selección
- Aplicación indebida del criterio de selección objetiva</t>
  </si>
  <si>
    <t>* Aplicación errónea de la modalidad de selección</t>
  </si>
  <si>
    <t>* Intereses personales (politicos, economicos, ideologicos, familiares, regionales, culturales y/o musicales entre otros).</t>
  </si>
  <si>
    <t>* Falta de claridad, disponibilidad y/o seguridad de la información relacionada con los presupuestos aprobados para realizar cada producción.
* Falta de inclusión de acuerdos de confidencialidad y manejo de información interna que facilita su divulgación y uso no autorizado de información privilegiada</t>
  </si>
  <si>
    <t>* Falta de conocimiento y/o rigor en la ejecución de   controles para el manejo de recursos de las producciones.
* Falta de inclusión de acuerdos de confidencialidad y manejo de información interna que facilita su divulgación y uso no autorizado de información privilegiada</t>
  </si>
  <si>
    <t>* Fallas en la aplicación de las condiciones establecidas en el pliego de condiciones o reglas de participación, según correspondan, para la evaluación de las propuestas.</t>
  </si>
  <si>
    <t>* Falta de claridad en lineamientos de manejo de acceso y derechos de autor de los contenidos.</t>
  </si>
  <si>
    <t>* Ausencia de controles efectivos que prevengan el acceso y manipulación no autorizada de los soportes y contenidos  de Señal Memoria.</t>
  </si>
  <si>
    <t>* Deficientes controles en la planeación, verificación y seguimiento del contenido que se emite.</t>
  </si>
  <si>
    <t>* Equipo humano no idóneo que gestiona el proceso de producción de contenidos de Radio.</t>
  </si>
  <si>
    <t>* Inadecuada definición de los proyectos y/o deficiencias en la planeación de las actividades a financiar para las emisoras de la Subgerencia de Radio y sus diferentes plataformas.</t>
  </si>
  <si>
    <t>* No utilizar las herramientas para la toma de inventarios</t>
  </si>
  <si>
    <t>* Ausencia de instancias y/o procesos para la definición de la programación, la adquisición de contenidos audiovisuales terminados o el no acatamiento de las instancias o proceso</t>
  </si>
  <si>
    <t>* Inexistencia de un manual de produccion y/o manual de estilo de la producción de contenidos.
* Falta de mecanismos de veeduría por parte de las audiencias.
* Ausencia de instancias y/o procesos para la definición de la programación, la adquisición de contenidos audiovisuales terminados o el no acatamiento de las instancias o proceso</t>
  </si>
  <si>
    <t>* Inexistencia de un manual de produccion y/o manual de estilo de la producción de contenidos.</t>
  </si>
  <si>
    <t>* Inexistencia de un manual de produccion y/o manual de estilo de la producción de contenidos.
* Ausencia de instancias y/o procesos para la definición de la programación, la adquisición de contenidos audiovisuales terminados o el no acatamiento de las instancias o proceso</t>
  </si>
  <si>
    <t>* Insuficientes niveles de seguridad para el acceso a la información que actualmente soportan la gestión jurídica de RTVC.</t>
  </si>
  <si>
    <t>* Intereses creados para obtener un beneficio para sí o para un tercero.</t>
  </si>
  <si>
    <t>* Manualidad en las actividades de seguimiento y control al proceso de radicación y envío de comunicaciones oficiales de los documentos de entrada que ingresan físicamente a través de la ventanilla única de correspondencia y/o correo
* Manejo inadecuado o no utilización de herramientas tecnológicas y/o ofimáticas para la aplicación del proceso de radicación de comunicaciones oficiales, específicamente las comunicaciones de entrada que ingresan físicamente o se reciben a través del correo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</si>
</sst>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0"/>
      <color rgb="FF000000"/>
      <name val="Arial"/>
      <scheme val="minor"/>
    </font>
    <font>
      <sz val="10"/>
      <color rgb="FF000000"/>
      <name val="Arial"/>
      <family val="2"/>
    </font>
    <font>
      <sz val="10"/>
      <color theme="1"/>
      <name val="Arial"/>
      <family val="2"/>
      <scheme val="minor"/>
    </font>
    <font>
      <sz val="10"/>
      <name val="Arial"/>
      <family val="2"/>
    </font>
    <font>
      <b/>
      <sz val="10"/>
      <color rgb="FFFFFFFF"/>
      <name val="Arial"/>
      <family val="2"/>
    </font>
    <font>
      <b/>
      <sz val="11"/>
      <color rgb="FFFFFFFF"/>
      <name val="Arial"/>
      <family val="2"/>
    </font>
    <font>
      <sz val="10"/>
      <color rgb="FF000000"/>
      <name val="Arial Narrow"/>
      <family val="2"/>
    </font>
    <font>
      <b/>
      <sz val="10"/>
      <color rgb="FFFFFFFF"/>
      <name val="Arial Narrow"/>
      <family val="2"/>
    </font>
    <font>
      <sz val="11"/>
      <color theme="1"/>
      <name val="Arial"/>
      <family val="2"/>
    </font>
    <font>
      <b/>
      <sz val="10"/>
      <color rgb="FF000000"/>
      <name val="Arial"/>
      <family val="2"/>
      <scheme val="minor"/>
    </font>
    <font>
      <b/>
      <sz val="10"/>
      <name val="Arial"/>
      <family val="2"/>
    </font>
    <font>
      <b/>
      <sz val="30"/>
      <color rgb="FF000000"/>
      <name val="Arial Narrow"/>
      <family val="2"/>
    </font>
    <font>
      <sz val="10"/>
      <color rgb="FFFF0000"/>
      <name val="Arial"/>
      <family val="2"/>
    </font>
    <font>
      <sz val="10"/>
      <color rgb="FFFF0000"/>
      <name val="Arial"/>
      <family val="2"/>
      <scheme val="minor"/>
    </font>
    <font>
      <sz val="10"/>
      <name val="Arial"/>
      <family val="2"/>
    </font>
    <font>
      <sz val="10"/>
      <name val="Arial Narrow"/>
      <family val="2"/>
    </font>
    <font>
      <sz val="10"/>
      <name val="Arial"/>
      <family val="2"/>
      <scheme val="minor"/>
    </font>
    <font>
      <sz val="10"/>
      <color rgb="FF000000"/>
      <name val="Arial"/>
      <family val="2"/>
    </font>
    <font>
      <sz val="10"/>
      <color rgb="FF000000"/>
      <name val="Arial"/>
      <family val="2"/>
      <scheme val="minor"/>
    </font>
    <font>
      <sz val="12"/>
      <color rgb="FF000000"/>
      <name val="Arial"/>
      <family val="2"/>
      <scheme val="minor"/>
    </font>
  </fonts>
  <fills count="24">
    <fill>
      <patternFill patternType="none"/>
    </fill>
    <fill>
      <patternFill patternType="gray125"/>
    </fill>
    <fill>
      <patternFill patternType="solid">
        <fgColor rgb="FFA5A5A5"/>
        <bgColor rgb="FFA5A5A5"/>
      </patternFill>
    </fill>
    <fill>
      <patternFill patternType="solid">
        <fgColor rgb="FFF79646"/>
        <bgColor rgb="FFF79646"/>
      </patternFill>
    </fill>
    <fill>
      <patternFill patternType="solid">
        <fgColor rgb="FF366092"/>
        <bgColor rgb="FF366092"/>
      </patternFill>
    </fill>
    <fill>
      <patternFill patternType="solid">
        <fgColor rgb="FF244061"/>
        <bgColor rgb="FF244061"/>
      </patternFill>
    </fill>
    <fill>
      <patternFill patternType="solid">
        <fgColor rgb="FFFF9900"/>
        <bgColor rgb="FFFF9900"/>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rgb="FF3F3151"/>
        <bgColor rgb="FF3F3151"/>
      </patternFill>
    </fill>
    <fill>
      <patternFill patternType="solid">
        <fgColor rgb="FF31859B"/>
        <bgColor rgb="FF31859B"/>
      </patternFill>
    </fill>
    <fill>
      <patternFill patternType="solid">
        <fgColor rgb="FF8064A2"/>
        <bgColor rgb="FF8064A2"/>
      </patternFill>
    </fill>
    <fill>
      <patternFill patternType="solid">
        <fgColor rgb="FFFFFFFF"/>
        <bgColor rgb="FFFFFFFF"/>
      </patternFill>
    </fill>
    <fill>
      <patternFill patternType="solid">
        <fgColor rgb="FF00FF00"/>
        <bgColor rgb="FF00FF00"/>
      </patternFill>
    </fill>
    <fill>
      <patternFill patternType="solid">
        <fgColor rgb="FFFF00FF"/>
        <bgColor rgb="FFFF00FF"/>
      </patternFill>
    </fill>
    <fill>
      <patternFill patternType="solid">
        <fgColor rgb="FFFABF8F"/>
        <bgColor rgb="FFFABF8F"/>
      </patternFill>
    </fill>
    <fill>
      <patternFill patternType="solid">
        <fgColor rgb="FFD6E3BC"/>
        <bgColor rgb="FFD6E3BC"/>
      </patternFill>
    </fill>
    <fill>
      <patternFill patternType="solid">
        <fgColor theme="0"/>
        <bgColor indexed="64"/>
      </patternFill>
    </fill>
    <fill>
      <patternFill patternType="solid">
        <fgColor theme="0"/>
        <bgColor rgb="FFA5A5A5"/>
      </patternFill>
    </fill>
    <fill>
      <patternFill patternType="solid">
        <fgColor theme="0"/>
        <bgColor rgb="FF00FF00"/>
      </patternFill>
    </fill>
    <fill>
      <patternFill patternType="solid">
        <fgColor theme="0"/>
        <bgColor rgb="FFFFFFFF"/>
      </patternFill>
    </fill>
    <fill>
      <patternFill patternType="solid">
        <fgColor theme="0"/>
        <bgColor theme="0"/>
      </patternFill>
    </fill>
    <fill>
      <patternFill patternType="solid">
        <fgColor theme="4" tint="-0.499984740745262"/>
        <bgColor rgb="FF3F3151"/>
      </patternFill>
    </fill>
  </fills>
  <borders count="7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medium">
        <color indexed="64"/>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s>
  <cellStyleXfs count="1">
    <xf numFmtId="0" fontId="0" fillId="0" borderId="0"/>
  </cellStyleXfs>
  <cellXfs count="293">
    <xf numFmtId="0" fontId="0" fillId="0" borderId="0" xfId="0"/>
    <xf numFmtId="0" fontId="1" fillId="0" borderId="0" xfId="0" applyFont="1" applyAlignment="1">
      <alignment horizontal="left" vertical="center"/>
    </xf>
    <xf numFmtId="0" fontId="1" fillId="0" borderId="0" xfId="0" applyFont="1" applyAlignment="1">
      <alignment horizontal="left"/>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9" fontId="1" fillId="0" borderId="0" xfId="0" applyNumberFormat="1" applyFont="1" applyAlignment="1">
      <alignment horizontal="center" vertical="center" wrapText="1"/>
    </xf>
    <xf numFmtId="9" fontId="1" fillId="0" borderId="0" xfId="0" applyNumberFormat="1" applyFont="1" applyAlignment="1">
      <alignment horizontal="center" vertical="center"/>
    </xf>
    <xf numFmtId="0" fontId="6" fillId="8" borderId="3"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8" borderId="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6" borderId="4" xfId="0" applyFont="1" applyFill="1" applyBorder="1" applyAlignment="1">
      <alignment horizontal="center" vertical="center"/>
    </xf>
    <xf numFmtId="0" fontId="6" fillId="0" borderId="4" xfId="0" applyFont="1" applyBorder="1" applyAlignment="1">
      <alignment vertical="center" wrapText="1"/>
    </xf>
    <xf numFmtId="0" fontId="1" fillId="7" borderId="4" xfId="0" applyFont="1" applyFill="1" applyBorder="1" applyAlignment="1">
      <alignment horizontal="center" vertical="center"/>
    </xf>
    <xf numFmtId="0" fontId="1" fillId="8" borderId="4" xfId="0" applyFont="1" applyFill="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6" fillId="0" borderId="11" xfId="0" applyFont="1" applyBorder="1" applyAlignment="1">
      <alignment vertical="center" wrapText="1"/>
    </xf>
    <xf numFmtId="0" fontId="0" fillId="0" borderId="0" xfId="0" applyAlignment="1">
      <alignment horizont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0" xfId="0" applyAlignment="1">
      <alignment vertical="center"/>
    </xf>
    <xf numFmtId="9" fontId="1" fillId="7" borderId="11" xfId="0" applyNumberFormat="1" applyFont="1" applyFill="1" applyBorder="1" applyAlignment="1">
      <alignment horizontal="center" vertical="center" wrapText="1"/>
    </xf>
    <xf numFmtId="9" fontId="1" fillId="6" borderId="11" xfId="0" applyNumberFormat="1" applyFont="1" applyFill="1" applyBorder="1" applyAlignment="1">
      <alignment horizontal="center" vertical="center" wrapText="1"/>
    </xf>
    <xf numFmtId="0" fontId="1" fillId="13" borderId="11" xfId="0" applyFont="1" applyFill="1" applyBorder="1"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1" fillId="18" borderId="10" xfId="0" applyFont="1" applyFill="1" applyBorder="1" applyAlignment="1">
      <alignment horizontal="center" vertical="center" wrapText="1"/>
    </xf>
    <xf numFmtId="0" fontId="0" fillId="0" borderId="4" xfId="0" applyBorder="1" applyAlignment="1">
      <alignment vertical="center"/>
    </xf>
    <xf numFmtId="0" fontId="0" fillId="0" borderId="4" xfId="0" applyBorder="1"/>
    <xf numFmtId="0" fontId="1" fillId="0" borderId="4" xfId="0" applyFont="1" applyBorder="1" applyAlignment="1">
      <alignment horizontal="left"/>
    </xf>
    <xf numFmtId="0" fontId="1" fillId="0" borderId="4" xfId="0" applyFont="1" applyBorder="1"/>
    <xf numFmtId="2" fontId="1" fillId="0" borderId="4" xfId="0" applyNumberFormat="1" applyFont="1" applyBorder="1"/>
    <xf numFmtId="0" fontId="1" fillId="0" borderId="4" xfId="0" applyFont="1" applyBorder="1" applyAlignment="1">
      <alignment vertical="center"/>
    </xf>
    <xf numFmtId="0" fontId="0" fillId="0" borderId="5" xfId="0" applyBorder="1"/>
    <xf numFmtId="0" fontId="0" fillId="0" borderId="6" xfId="0" applyBorder="1"/>
    <xf numFmtId="0" fontId="1" fillId="0" borderId="6" xfId="0" applyFont="1" applyBorder="1" applyAlignment="1">
      <alignment horizontal="left"/>
    </xf>
    <xf numFmtId="0" fontId="1" fillId="0" borderId="6" xfId="0" applyFont="1" applyBorder="1"/>
    <xf numFmtId="0" fontId="2" fillId="0" borderId="6" xfId="0" applyFont="1" applyBorder="1"/>
    <xf numFmtId="2" fontId="1" fillId="0" borderId="6" xfId="0" applyNumberFormat="1" applyFont="1" applyBorder="1"/>
    <xf numFmtId="0" fontId="0" fillId="0" borderId="6" xfId="0" applyBorder="1" applyAlignment="1">
      <alignment vertical="center"/>
    </xf>
    <xf numFmtId="0" fontId="0" fillId="0" borderId="8" xfId="0" applyBorder="1"/>
    <xf numFmtId="0" fontId="6" fillId="0" borderId="4" xfId="0" applyFont="1" applyBorder="1" applyAlignment="1">
      <alignment horizontal="left" wrapText="1"/>
    </xf>
    <xf numFmtId="0" fontId="1" fillId="0" borderId="23" xfId="0" applyFont="1" applyBorder="1" applyAlignment="1">
      <alignment horizontal="center" vertical="center" wrapText="1"/>
    </xf>
    <xf numFmtId="0" fontId="0" fillId="0" borderId="25" xfId="0" applyBorder="1"/>
    <xf numFmtId="0" fontId="1" fillId="0" borderId="22" xfId="0" applyFont="1" applyBorder="1" applyAlignment="1">
      <alignment horizontal="center" vertical="center"/>
    </xf>
    <xf numFmtId="0" fontId="1" fillId="0" borderId="2" xfId="0" applyFont="1" applyBorder="1" applyAlignment="1">
      <alignment vertical="center" wrapText="1"/>
    </xf>
    <xf numFmtId="0" fontId="0" fillId="0" borderId="9" xfId="0" applyBorder="1"/>
    <xf numFmtId="0" fontId="6" fillId="0" borderId="2" xfId="0" applyFont="1" applyBorder="1" applyAlignment="1">
      <alignment horizontal="center" vertical="center"/>
    </xf>
    <xf numFmtId="0" fontId="0" fillId="0" borderId="12" xfId="0" applyBorder="1"/>
    <xf numFmtId="0" fontId="1" fillId="13" borderId="24" xfId="0" applyFont="1" applyFill="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center" vertical="center"/>
    </xf>
    <xf numFmtId="0" fontId="6" fillId="0" borderId="32" xfId="0" applyFont="1" applyBorder="1" applyAlignment="1">
      <alignment vertical="center" wrapText="1"/>
    </xf>
    <xf numFmtId="0" fontId="6" fillId="0" borderId="32" xfId="0" applyFont="1" applyBorder="1" applyAlignment="1">
      <alignment horizontal="center" vertical="center"/>
    </xf>
    <xf numFmtId="0" fontId="6" fillId="0" borderId="33" xfId="0" applyFont="1" applyBorder="1" applyAlignment="1">
      <alignment horizontal="center" vertical="center"/>
    </xf>
    <xf numFmtId="9" fontId="1" fillId="2" borderId="31" xfId="0" applyNumberFormat="1" applyFont="1" applyFill="1" applyBorder="1" applyAlignment="1">
      <alignment horizontal="center" vertical="center" wrapText="1"/>
    </xf>
    <xf numFmtId="0" fontId="6" fillId="8" borderId="4" xfId="0" applyFont="1" applyFill="1" applyBorder="1" applyAlignment="1">
      <alignment horizontal="center" vertical="center"/>
    </xf>
    <xf numFmtId="164" fontId="6" fillId="0" borderId="4" xfId="0" applyNumberFormat="1" applyFont="1" applyBorder="1" applyAlignment="1">
      <alignment horizontal="center" vertical="center"/>
    </xf>
    <xf numFmtId="0" fontId="6" fillId="16" borderId="4" xfId="0" applyFont="1" applyFill="1" applyBorder="1" applyAlignment="1">
      <alignment horizontal="center" vertical="center"/>
    </xf>
    <xf numFmtId="0" fontId="6" fillId="9" borderId="4" xfId="0" applyFont="1" applyFill="1" applyBorder="1" applyAlignment="1">
      <alignment horizontal="center" vertical="center"/>
    </xf>
    <xf numFmtId="9" fontId="1" fillId="14" borderId="31" xfId="0" applyNumberFormat="1" applyFont="1" applyFill="1" applyBorder="1" applyAlignment="1">
      <alignment horizontal="center" vertical="center" wrapText="1"/>
    </xf>
    <xf numFmtId="0" fontId="6" fillId="8" borderId="34" xfId="0" applyFont="1" applyFill="1" applyBorder="1" applyAlignment="1">
      <alignment horizontal="center" vertical="center"/>
    </xf>
    <xf numFmtId="9" fontId="1" fillId="14" borderId="35" xfId="0" applyNumberFormat="1" applyFont="1" applyFill="1" applyBorder="1" applyAlignment="1">
      <alignment horizontal="center" vertical="center" wrapText="1"/>
    </xf>
    <xf numFmtId="9" fontId="1" fillId="2" borderId="19" xfId="0" applyNumberFormat="1" applyFont="1" applyFill="1" applyBorder="1" applyAlignment="1">
      <alignment horizontal="center" vertical="center" wrapText="1"/>
    </xf>
    <xf numFmtId="164" fontId="6" fillId="0" borderId="36" xfId="0" applyNumberFormat="1" applyFont="1" applyBorder="1" applyAlignment="1">
      <alignment horizontal="center" vertical="center"/>
    </xf>
    <xf numFmtId="0" fontId="12" fillId="0" borderId="4" xfId="0" applyFont="1" applyBorder="1" applyAlignment="1">
      <alignment horizontal="center" vertical="center" wrapText="1"/>
    </xf>
    <xf numFmtId="0" fontId="12" fillId="0" borderId="4" xfId="0" applyFont="1" applyBorder="1"/>
    <xf numFmtId="0" fontId="12" fillId="0" borderId="23" xfId="0" applyFont="1" applyBorder="1"/>
    <xf numFmtId="0" fontId="13" fillId="0" borderId="0" xfId="0" applyFont="1"/>
    <xf numFmtId="0" fontId="4" fillId="5" borderId="23" xfId="0" applyFont="1" applyFill="1" applyBorder="1" applyAlignment="1">
      <alignment horizontal="center" vertical="center" wrapText="1"/>
    </xf>
    <xf numFmtId="0" fontId="14" fillId="21" borderId="4" xfId="0"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xf>
    <xf numFmtId="9" fontId="14" fillId="20" borderId="4" xfId="0" applyNumberFormat="1" applyFont="1" applyFill="1" applyBorder="1" applyAlignment="1">
      <alignment horizontal="center" vertical="center" wrapText="1"/>
    </xf>
    <xf numFmtId="0" fontId="14" fillId="21" borderId="23" xfId="0" applyFont="1" applyFill="1" applyBorder="1" applyAlignment="1">
      <alignment horizontal="center" vertical="center" wrapText="1"/>
    </xf>
    <xf numFmtId="0" fontId="16" fillId="0" borderId="0" xfId="0" applyFont="1"/>
    <xf numFmtId="0" fontId="14" fillId="0" borderId="4" xfId="0" applyFont="1" applyBorder="1" applyAlignment="1">
      <alignment horizontal="center" vertical="center" wrapText="1"/>
    </xf>
    <xf numFmtId="0" fontId="0" fillId="0" borderId="2" xfId="0" applyBorder="1"/>
    <xf numFmtId="0" fontId="0" fillId="0" borderId="6" xfId="0" applyBorder="1" applyAlignment="1">
      <alignment horizontal="center"/>
    </xf>
    <xf numFmtId="0" fontId="0" fillId="0" borderId="4" xfId="0" applyBorder="1" applyAlignment="1">
      <alignment horizontal="center"/>
    </xf>
    <xf numFmtId="0" fontId="1" fillId="13" borderId="23" xfId="0" applyFont="1" applyFill="1" applyBorder="1" applyAlignment="1">
      <alignment horizontal="center" vertical="center" wrapText="1"/>
    </xf>
    <xf numFmtId="9" fontId="1" fillId="14" borderId="4" xfId="0" applyNumberFormat="1" applyFont="1" applyFill="1" applyBorder="1" applyAlignment="1">
      <alignment horizontal="center" vertical="center" wrapText="1"/>
    </xf>
    <xf numFmtId="9" fontId="1" fillId="7" borderId="4" xfId="0" applyNumberFormat="1" applyFont="1" applyFill="1" applyBorder="1" applyAlignment="1">
      <alignment horizontal="center" vertical="center" wrapText="1"/>
    </xf>
    <xf numFmtId="9" fontId="1" fillId="6" borderId="4" xfId="0" applyNumberFormat="1" applyFont="1" applyFill="1" applyBorder="1" applyAlignment="1">
      <alignment horizontal="center" vertical="center" wrapText="1"/>
    </xf>
    <xf numFmtId="9" fontId="1" fillId="8" borderId="4" xfId="0" applyNumberFormat="1" applyFont="1" applyFill="1" applyBorder="1" applyAlignment="1">
      <alignment horizontal="center" vertical="center" wrapText="1"/>
    </xf>
    <xf numFmtId="0" fontId="1" fillId="13" borderId="4" xfId="0" applyFont="1" applyFill="1" applyBorder="1" applyAlignment="1">
      <alignment horizontal="center" vertical="center" wrapText="1"/>
    </xf>
    <xf numFmtId="9" fontId="1" fillId="2" borderId="4" xfId="0" applyNumberFormat="1" applyFont="1" applyFill="1" applyBorder="1" applyAlignment="1">
      <alignment horizontal="center" vertical="center" wrapText="1"/>
    </xf>
    <xf numFmtId="9" fontId="1" fillId="9" borderId="4" xfId="0" applyNumberFormat="1" applyFont="1" applyFill="1" applyBorder="1" applyAlignment="1">
      <alignment horizontal="center" vertical="center" wrapText="1"/>
    </xf>
    <xf numFmtId="0" fontId="1" fillId="18" borderId="8" xfId="0" applyFont="1" applyFill="1" applyBorder="1" applyAlignment="1">
      <alignment horizontal="center" vertical="center" wrapText="1"/>
    </xf>
    <xf numFmtId="0" fontId="14" fillId="18"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 xfId="0" applyFont="1" applyBorder="1" applyAlignment="1">
      <alignment horizontal="center" vertical="center"/>
    </xf>
    <xf numFmtId="0" fontId="18" fillId="0" borderId="4" xfId="0" applyFont="1" applyBorder="1" applyAlignment="1">
      <alignment horizontal="center" vertical="center"/>
    </xf>
    <xf numFmtId="0" fontId="13" fillId="0" borderId="4" xfId="0" applyFont="1" applyBorder="1"/>
    <xf numFmtId="0" fontId="4" fillId="5" borderId="46"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6" fillId="0" borderId="4" xfId="0" applyFont="1" applyBorder="1"/>
    <xf numFmtId="0" fontId="0" fillId="0" borderId="44" xfId="0" applyBorder="1"/>
    <xf numFmtId="0" fontId="16" fillId="0" borderId="9" xfId="0" applyFont="1" applyBorder="1"/>
    <xf numFmtId="0" fontId="13" fillId="0" borderId="9" xfId="0" applyFont="1" applyBorder="1"/>
    <xf numFmtId="0" fontId="0" fillId="0" borderId="11" xfId="0" applyBorder="1"/>
    <xf numFmtId="0" fontId="6" fillId="18" borderId="1" xfId="0" applyFont="1" applyFill="1" applyBorder="1" applyAlignment="1">
      <alignment horizontal="center" vertical="center"/>
    </xf>
    <xf numFmtId="0" fontId="1" fillId="0" borderId="20" xfId="0" applyFont="1" applyBorder="1" applyAlignment="1">
      <alignment horizontal="center" vertical="center" wrapText="1"/>
    </xf>
    <xf numFmtId="0" fontId="3" fillId="18" borderId="4" xfId="0" applyFont="1" applyFill="1" applyBorder="1" applyAlignment="1">
      <alignment horizontal="center" vertical="center" wrapText="1"/>
    </xf>
    <xf numFmtId="0" fontId="0" fillId="0" borderId="30" xfId="0" applyBorder="1"/>
    <xf numFmtId="0" fontId="0" fillId="0" borderId="23" xfId="0" applyBorder="1"/>
    <xf numFmtId="0" fontId="1" fillId="0" borderId="5" xfId="0" applyFont="1" applyBorder="1" applyAlignment="1">
      <alignment horizontal="left" vertical="center"/>
    </xf>
    <xf numFmtId="0" fontId="1" fillId="0" borderId="8" xfId="0" applyFont="1" applyBorder="1" applyAlignment="1">
      <alignment horizontal="left" vertical="center"/>
    </xf>
    <xf numFmtId="9" fontId="1" fillId="2" borderId="46" xfId="0" applyNumberFormat="1" applyFont="1" applyFill="1" applyBorder="1" applyAlignment="1">
      <alignment horizontal="center" vertical="center" wrapText="1"/>
    </xf>
    <xf numFmtId="164" fontId="6" fillId="0" borderId="52" xfId="0" applyNumberFormat="1" applyFont="1" applyBorder="1" applyAlignment="1">
      <alignment horizontal="center" vertical="center"/>
    </xf>
    <xf numFmtId="164" fontId="6" fillId="0" borderId="53" xfId="0" applyNumberFormat="1" applyFont="1" applyBorder="1" applyAlignment="1">
      <alignment horizontal="center" vertical="center"/>
    </xf>
    <xf numFmtId="0" fontId="6" fillId="16" borderId="33" xfId="0" applyFont="1" applyFill="1" applyBorder="1" applyAlignment="1">
      <alignment horizontal="center" vertical="center"/>
    </xf>
    <xf numFmtId="0" fontId="6" fillId="8" borderId="33" xfId="0" applyFont="1" applyFill="1" applyBorder="1" applyAlignment="1">
      <alignment horizontal="center" vertical="center"/>
    </xf>
    <xf numFmtId="164" fontId="6" fillId="0" borderId="54" xfId="0" applyNumberFormat="1" applyFont="1" applyBorder="1" applyAlignment="1">
      <alignment horizontal="center" vertical="center"/>
    </xf>
    <xf numFmtId="0" fontId="6" fillId="17" borderId="33" xfId="0" applyFont="1" applyFill="1" applyBorder="1" applyAlignment="1">
      <alignment horizontal="center" vertical="center"/>
    </xf>
    <xf numFmtId="164" fontId="6" fillId="0" borderId="55" xfId="0" applyNumberFormat="1" applyFont="1" applyBorder="1" applyAlignment="1">
      <alignment horizontal="center" vertical="center"/>
    </xf>
    <xf numFmtId="164" fontId="6" fillId="0" borderId="56"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57" xfId="0" applyNumberFormat="1" applyFont="1" applyBorder="1" applyAlignment="1">
      <alignment horizontal="center" vertical="center"/>
    </xf>
    <xf numFmtId="164" fontId="6" fillId="0" borderId="58" xfId="0" applyNumberFormat="1" applyFont="1" applyBorder="1" applyAlignment="1">
      <alignment horizontal="center" vertical="center"/>
    </xf>
    <xf numFmtId="164" fontId="6" fillId="0" borderId="59" xfId="0" applyNumberFormat="1" applyFont="1" applyBorder="1" applyAlignment="1">
      <alignment horizontal="center" vertical="center"/>
    </xf>
    <xf numFmtId="164" fontId="6" fillId="0" borderId="60" xfId="0" applyNumberFormat="1" applyFont="1" applyBorder="1" applyAlignment="1">
      <alignment horizontal="center" vertical="center"/>
    </xf>
    <xf numFmtId="164" fontId="6" fillId="0" borderId="61" xfId="0" applyNumberFormat="1" applyFont="1" applyBorder="1" applyAlignment="1">
      <alignment horizontal="center" vertical="center"/>
    </xf>
    <xf numFmtId="164" fontId="6" fillId="0" borderId="62" xfId="0" applyNumberFormat="1" applyFont="1" applyBorder="1" applyAlignment="1">
      <alignment horizontal="center" vertical="center"/>
    </xf>
    <xf numFmtId="0" fontId="14" fillId="18" borderId="23" xfId="0" applyFont="1" applyFill="1" applyBorder="1" applyAlignment="1">
      <alignment horizontal="center" vertical="center" wrapText="1"/>
    </xf>
    <xf numFmtId="9" fontId="1" fillId="2" borderId="63" xfId="0" applyNumberFormat="1" applyFont="1" applyFill="1" applyBorder="1" applyAlignment="1">
      <alignment horizontal="center" vertical="center" wrapText="1"/>
    </xf>
    <xf numFmtId="164" fontId="6" fillId="0" borderId="64" xfId="0" applyNumberFormat="1" applyFont="1" applyBorder="1" applyAlignment="1">
      <alignment horizontal="center" vertical="center"/>
    </xf>
    <xf numFmtId="0" fontId="6" fillId="9" borderId="33" xfId="0" applyFont="1" applyFill="1" applyBorder="1" applyAlignment="1">
      <alignment horizontal="center" vertical="center"/>
    </xf>
    <xf numFmtId="0" fontId="6" fillId="8" borderId="65" xfId="0" applyFont="1" applyFill="1" applyBorder="1" applyAlignment="1">
      <alignment horizontal="center" vertical="center"/>
    </xf>
    <xf numFmtId="0" fontId="6" fillId="8" borderId="23" xfId="0" applyFont="1" applyFill="1" applyBorder="1" applyAlignment="1">
      <alignment horizontal="center" vertical="center"/>
    </xf>
    <xf numFmtId="9" fontId="1" fillId="2" borderId="17" xfId="0" applyNumberFormat="1" applyFont="1" applyFill="1" applyBorder="1" applyAlignment="1">
      <alignment horizontal="center" vertical="center" wrapText="1"/>
    </xf>
    <xf numFmtId="164" fontId="6" fillId="0" borderId="31" xfId="0" applyNumberFormat="1" applyFont="1" applyBorder="1" applyAlignment="1">
      <alignment horizontal="center" vertical="center"/>
    </xf>
    <xf numFmtId="0" fontId="0" fillId="0" borderId="67" xfId="0" applyBorder="1"/>
    <xf numFmtId="0" fontId="1" fillId="0" borderId="31"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5" xfId="0" applyFont="1" applyBorder="1" applyAlignment="1">
      <alignment horizontal="center" vertical="center" wrapText="1"/>
    </xf>
    <xf numFmtId="0" fontId="0" fillId="0" borderId="26" xfId="0" applyBorder="1" applyAlignment="1">
      <alignment horizontal="center"/>
    </xf>
    <xf numFmtId="0" fontId="0" fillId="0" borderId="28"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4" fillId="2" borderId="5" xfId="0" applyFont="1" applyFill="1" applyBorder="1" applyAlignment="1">
      <alignment horizontal="center" vertical="center"/>
    </xf>
    <xf numFmtId="0" fontId="3" fillId="0" borderId="8" xfId="0" applyFont="1" applyBorder="1"/>
    <xf numFmtId="0" fontId="1" fillId="0" borderId="8" xfId="0" applyFont="1" applyBorder="1" applyAlignment="1">
      <alignment horizontal="center" vertical="center"/>
    </xf>
    <xf numFmtId="0" fontId="17" fillId="0" borderId="4" xfId="0" applyFont="1" applyBorder="1" applyAlignment="1">
      <alignment horizontal="center" vertical="center"/>
    </xf>
    <xf numFmtId="0" fontId="3" fillId="0" borderId="4" xfId="0" applyFont="1" applyBorder="1"/>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7" fillId="23" borderId="68" xfId="0" applyFont="1" applyFill="1" applyBorder="1" applyAlignment="1">
      <alignment horizontal="center" vertical="center" wrapText="1"/>
    </xf>
    <xf numFmtId="0" fontId="7" fillId="23" borderId="69"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66" xfId="0" applyFont="1" applyFill="1" applyBorder="1" applyAlignment="1">
      <alignment horizontal="center" vertical="center" wrapText="1"/>
    </xf>
    <xf numFmtId="0" fontId="0" fillId="0" borderId="2" xfId="0" applyBorder="1"/>
    <xf numFmtId="0" fontId="3" fillId="0" borderId="6" xfId="0" applyFont="1" applyBorder="1"/>
    <xf numFmtId="0" fontId="4" fillId="4" borderId="6"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30" xfId="0" applyFont="1" applyBorder="1"/>
    <xf numFmtId="0" fontId="1" fillId="8"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23" xfId="0" applyFont="1" applyBorder="1" applyAlignment="1">
      <alignment horizontal="center" vertical="center" wrapText="1"/>
    </xf>
    <xf numFmtId="0" fontId="3" fillId="0" borderId="23" xfId="0" applyFont="1" applyBorder="1"/>
    <xf numFmtId="0" fontId="17" fillId="0" borderId="4" xfId="0" applyFont="1" applyBorder="1" applyAlignment="1">
      <alignment horizontal="center" vertical="center" wrapText="1"/>
    </xf>
    <xf numFmtId="0" fontId="1" fillId="6" borderId="4" xfId="0" applyFont="1" applyFill="1" applyBorder="1" applyAlignment="1">
      <alignment horizontal="center" vertical="center"/>
    </xf>
    <xf numFmtId="0" fontId="1" fillId="7" borderId="4"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1" fillId="9" borderId="4" xfId="0" applyFont="1" applyFill="1" applyBorder="1" applyAlignment="1">
      <alignment horizontal="center" vertical="center"/>
    </xf>
    <xf numFmtId="0" fontId="17" fillId="0" borderId="31"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3" fillId="0" borderId="11" xfId="0" applyFont="1" applyBorder="1"/>
    <xf numFmtId="0" fontId="3" fillId="0" borderId="10" xfId="0" applyFont="1" applyBorder="1"/>
    <xf numFmtId="0" fontId="3" fillId="0" borderId="24" xfId="0" applyFont="1" applyBorder="1"/>
    <xf numFmtId="0" fontId="8" fillId="22" borderId="21" xfId="0" applyFont="1" applyFill="1" applyBorder="1" applyAlignment="1">
      <alignment horizontal="center" vertical="center"/>
    </xf>
    <xf numFmtId="0" fontId="8" fillId="22" borderId="13" xfId="0" applyFont="1" applyFill="1" applyBorder="1" applyAlignment="1">
      <alignment horizontal="center" vertical="center"/>
    </xf>
    <xf numFmtId="0" fontId="8" fillId="22" borderId="17" xfId="0" applyFont="1" applyFill="1" applyBorder="1" applyAlignment="1">
      <alignment horizontal="center" vertical="center"/>
    </xf>
    <xf numFmtId="0" fontId="8" fillId="22" borderId="22" xfId="0" applyFont="1" applyFill="1" applyBorder="1" applyAlignment="1">
      <alignment horizontal="center" vertical="center"/>
    </xf>
    <xf numFmtId="0" fontId="8" fillId="22" borderId="2" xfId="0" applyFont="1" applyFill="1" applyBorder="1" applyAlignment="1">
      <alignment horizontal="center" vertical="center"/>
    </xf>
    <xf numFmtId="0" fontId="8" fillId="22" borderId="15" xfId="0" applyFont="1" applyFill="1" applyBorder="1" applyAlignment="1">
      <alignment horizontal="center" vertical="center"/>
    </xf>
    <xf numFmtId="0" fontId="8" fillId="22" borderId="51" xfId="0" applyFont="1" applyFill="1" applyBorder="1" applyAlignment="1">
      <alignment horizontal="center" vertical="center"/>
    </xf>
    <xf numFmtId="0" fontId="8" fillId="22" borderId="18" xfId="0" applyFont="1" applyFill="1" applyBorder="1" applyAlignment="1">
      <alignment horizontal="center" vertical="center"/>
    </xf>
    <xf numFmtId="0" fontId="8" fillId="22" borderId="19" xfId="0" applyFont="1" applyFill="1" applyBorder="1" applyAlignment="1">
      <alignment horizontal="center" vertical="center"/>
    </xf>
    <xf numFmtId="0" fontId="9" fillId="0" borderId="4" xfId="0" applyFont="1" applyBorder="1" applyAlignment="1">
      <alignment horizontal="left" vertical="center"/>
    </xf>
    <xf numFmtId="0" fontId="10" fillId="0" borderId="11" xfId="0" applyFont="1" applyBorder="1" applyAlignment="1">
      <alignment horizontal="left"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11" fillId="0" borderId="63" xfId="0" applyFont="1" applyBorder="1" applyAlignment="1">
      <alignment horizontal="center" vertical="center"/>
    </xf>
    <xf numFmtId="0" fontId="11" fillId="0" borderId="19" xfId="0" applyFont="1" applyBorder="1" applyAlignment="1">
      <alignment horizontal="center" vertical="center"/>
    </xf>
    <xf numFmtId="0" fontId="11" fillId="0" borderId="35" xfId="0" applyFont="1" applyBorder="1" applyAlignment="1">
      <alignment horizontal="center" vertical="center"/>
    </xf>
    <xf numFmtId="0" fontId="19" fillId="0" borderId="6" xfId="0" applyFont="1" applyBorder="1" applyAlignment="1">
      <alignment horizontal="center" vertical="center"/>
    </xf>
    <xf numFmtId="0" fontId="19" fillId="0" borderId="30" xfId="0" applyFont="1" applyBorder="1" applyAlignment="1">
      <alignment horizontal="center" vertical="center"/>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0" borderId="23" xfId="0" applyFont="1" applyBorder="1" applyAlignment="1">
      <alignment horizontal="center" vertical="center"/>
    </xf>
    <xf numFmtId="0" fontId="19" fillId="0" borderId="9" xfId="0" applyFont="1" applyBorder="1" applyAlignment="1">
      <alignment horizontal="center" vertical="center"/>
    </xf>
    <xf numFmtId="14" fontId="19" fillId="0" borderId="11" xfId="0" applyNumberFormat="1" applyFont="1" applyBorder="1" applyAlignment="1">
      <alignment horizontal="center" vertical="center"/>
    </xf>
    <xf numFmtId="0" fontId="19" fillId="0" borderId="11" xfId="0" applyFont="1" applyBorder="1" applyAlignment="1">
      <alignment horizontal="center" vertical="center"/>
    </xf>
    <xf numFmtId="0" fontId="19" fillId="0" borderId="24" xfId="0" applyFont="1" applyBorder="1" applyAlignment="1">
      <alignment horizontal="center" vertical="center"/>
    </xf>
    <xf numFmtId="0" fontId="19" fillId="0" borderId="12" xfId="0" applyFont="1" applyBorder="1" applyAlignment="1">
      <alignment horizontal="center" vertical="center"/>
    </xf>
    <xf numFmtId="0" fontId="4" fillId="5" borderId="31"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1" fillId="13" borderId="31" xfId="0" applyFont="1" applyFill="1" applyBorder="1" applyAlignment="1">
      <alignment horizontal="center" vertical="center" wrapText="1"/>
    </xf>
    <xf numFmtId="0" fontId="1" fillId="13" borderId="40" xfId="0" applyFont="1" applyFill="1" applyBorder="1" applyAlignment="1">
      <alignment horizontal="center" vertical="center" wrapText="1"/>
    </xf>
    <xf numFmtId="0" fontId="1" fillId="13" borderId="39" xfId="0" applyFont="1" applyFill="1" applyBorder="1" applyAlignment="1">
      <alignment horizontal="center" vertical="center" wrapText="1"/>
    </xf>
    <xf numFmtId="9" fontId="1" fillId="14" borderId="4" xfId="0" applyNumberFormat="1" applyFont="1" applyFill="1" applyBorder="1" applyAlignment="1">
      <alignment horizontal="center" vertical="center" wrapText="1"/>
    </xf>
    <xf numFmtId="9" fontId="1" fillId="6" borderId="4" xfId="0" applyNumberFormat="1" applyFont="1" applyFill="1" applyBorder="1" applyAlignment="1">
      <alignment horizontal="center" vertical="center" wrapText="1"/>
    </xf>
    <xf numFmtId="9" fontId="1" fillId="8" borderId="4" xfId="0" applyNumberFormat="1" applyFont="1" applyFill="1" applyBorder="1" applyAlignment="1">
      <alignment horizontal="center" vertical="center" wrapText="1"/>
    </xf>
    <xf numFmtId="0" fontId="1" fillId="13" borderId="4" xfId="0" applyFont="1" applyFill="1" applyBorder="1" applyAlignment="1">
      <alignment horizontal="center" vertical="center" wrapText="1"/>
    </xf>
    <xf numFmtId="9" fontId="1" fillId="2" borderId="46" xfId="0" applyNumberFormat="1" applyFont="1" applyFill="1" applyBorder="1" applyAlignment="1">
      <alignment horizontal="center" vertical="center" wrapText="1"/>
    </xf>
    <xf numFmtId="0" fontId="3" fillId="0" borderId="17" xfId="0" applyFont="1" applyBorder="1"/>
    <xf numFmtId="0" fontId="1" fillId="13" borderId="23" xfId="0" applyFont="1" applyFill="1" applyBorder="1" applyAlignment="1">
      <alignment horizontal="center" vertical="center" wrapText="1"/>
    </xf>
    <xf numFmtId="0" fontId="3" fillId="0" borderId="46" xfId="0" applyFont="1" applyBorder="1"/>
    <xf numFmtId="0" fontId="5" fillId="12" borderId="4" xfId="0" applyFont="1" applyFill="1" applyBorder="1" applyAlignment="1">
      <alignment horizontal="center" vertical="center" wrapText="1"/>
    </xf>
    <xf numFmtId="9" fontId="4" fillId="5" borderId="31" xfId="0" applyNumberFormat="1" applyFont="1" applyFill="1" applyBorder="1" applyAlignment="1">
      <alignment horizontal="center" vertical="center" wrapText="1"/>
    </xf>
    <xf numFmtId="9" fontId="4" fillId="5" borderId="40" xfId="0" applyNumberFormat="1"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3" fillId="0" borderId="31" xfId="0" applyFont="1" applyBorder="1" applyAlignment="1">
      <alignment horizontal="center"/>
    </xf>
    <xf numFmtId="0" fontId="3" fillId="0" borderId="40" xfId="0" applyFont="1" applyBorder="1" applyAlignment="1">
      <alignment horizontal="center"/>
    </xf>
    <xf numFmtId="0" fontId="0" fillId="0" borderId="31" xfId="0" applyBorder="1" applyAlignment="1">
      <alignment horizontal="center"/>
    </xf>
    <xf numFmtId="0" fontId="0" fillId="0" borderId="40" xfId="0" applyBorder="1" applyAlignment="1">
      <alignment horizontal="center"/>
    </xf>
    <xf numFmtId="0" fontId="0" fillId="0" borderId="4" xfId="0" applyBorder="1" applyAlignment="1">
      <alignment horizont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16" xfId="0" applyFont="1" applyBorder="1" applyAlignment="1">
      <alignment horizontal="center" vertical="center"/>
    </xf>
    <xf numFmtId="0" fontId="19" fillId="0" borderId="13" xfId="0" applyFont="1" applyBorder="1" applyAlignment="1">
      <alignment horizontal="center" vertical="center"/>
    </xf>
    <xf numFmtId="0" fontId="19" fillId="0" borderId="45" xfId="0" applyFont="1" applyBorder="1" applyAlignment="1">
      <alignment horizontal="center" vertical="center"/>
    </xf>
    <xf numFmtId="14" fontId="19" fillId="0" borderId="24" xfId="0" applyNumberFormat="1"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4" fillId="5" borderId="46"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0" fillId="0" borderId="9" xfId="0" applyBorder="1" applyAlignment="1">
      <alignment horizontal="center"/>
    </xf>
    <xf numFmtId="0" fontId="1" fillId="0" borderId="22" xfId="0" applyFont="1" applyBorder="1" applyAlignment="1">
      <alignment horizontal="center" vertical="center" wrapText="1"/>
    </xf>
    <xf numFmtId="0" fontId="5" fillId="11" borderId="4" xfId="0" applyFont="1" applyFill="1" applyBorder="1" applyAlignment="1">
      <alignment horizontal="center" vertical="center" wrapText="1"/>
    </xf>
    <xf numFmtId="9" fontId="1" fillId="7" borderId="4" xfId="0" applyNumberFormat="1" applyFont="1" applyFill="1" applyBorder="1" applyAlignment="1">
      <alignment horizontal="center" vertical="center" wrapText="1"/>
    </xf>
    <xf numFmtId="0" fontId="1" fillId="18" borderId="8" xfId="0" applyFont="1" applyFill="1" applyBorder="1" applyAlignment="1">
      <alignment horizontal="center" vertical="center" wrapText="1"/>
    </xf>
    <xf numFmtId="0" fontId="3" fillId="18" borderId="8" xfId="0" applyFont="1" applyFill="1" applyBorder="1"/>
    <xf numFmtId="0" fontId="3" fillId="0" borderId="4" xfId="0" applyFont="1" applyBorder="1" applyAlignment="1">
      <alignment horizontal="center" vertical="center"/>
    </xf>
    <xf numFmtId="0" fontId="0" fillId="0" borderId="39" xfId="0" applyBorder="1" applyAlignment="1">
      <alignment horizontal="center"/>
    </xf>
    <xf numFmtId="9" fontId="1" fillId="9" borderId="4" xfId="0" applyNumberFormat="1" applyFont="1" applyFill="1" applyBorder="1" applyAlignment="1">
      <alignment horizontal="center" vertical="center" wrapText="1"/>
    </xf>
    <xf numFmtId="0" fontId="14" fillId="18" borderId="4" xfId="0" applyFont="1" applyFill="1" applyBorder="1" applyAlignment="1">
      <alignment horizontal="center" vertical="center" wrapText="1"/>
    </xf>
    <xf numFmtId="0" fontId="14" fillId="18" borderId="4" xfId="0" applyFont="1" applyFill="1" applyBorder="1"/>
    <xf numFmtId="9" fontId="14" fillId="21" borderId="4" xfId="0" applyNumberFormat="1" applyFont="1" applyFill="1" applyBorder="1" applyAlignment="1">
      <alignment horizontal="center" vertical="center" wrapText="1"/>
    </xf>
    <xf numFmtId="9" fontId="14" fillId="19" borderId="46" xfId="0" applyNumberFormat="1" applyFont="1" applyFill="1" applyBorder="1" applyAlignment="1">
      <alignment horizontal="center" vertical="center" wrapText="1"/>
    </xf>
    <xf numFmtId="0" fontId="14" fillId="18" borderId="46" xfId="0" applyFont="1" applyFill="1" applyBorder="1"/>
    <xf numFmtId="0" fontId="14" fillId="18" borderId="8" xfId="0" applyFont="1" applyFill="1" applyBorder="1" applyAlignment="1">
      <alignment horizontal="center" vertical="center" wrapText="1"/>
    </xf>
    <xf numFmtId="0" fontId="14" fillId="18" borderId="8" xfId="0" applyFont="1" applyFill="1" applyBorder="1"/>
    <xf numFmtId="0" fontId="14" fillId="18" borderId="4" xfId="0" applyFont="1" applyFill="1" applyBorder="1" applyAlignment="1">
      <alignment horizontal="center" vertical="center"/>
    </xf>
    <xf numFmtId="9" fontId="1" fillId="15" borderId="4" xfId="0" applyNumberFormat="1" applyFont="1" applyFill="1" applyBorder="1" applyAlignment="1">
      <alignment horizontal="center" vertical="center" wrapText="1"/>
    </xf>
    <xf numFmtId="0" fontId="14" fillId="13" borderId="4" xfId="0" applyFont="1" applyFill="1" applyBorder="1" applyAlignment="1">
      <alignment horizontal="center" vertical="center" wrapText="1"/>
    </xf>
    <xf numFmtId="0" fontId="14" fillId="0" borderId="4" xfId="0" applyFont="1" applyBorder="1"/>
    <xf numFmtId="9" fontId="1" fillId="2" borderId="63" xfId="0" applyNumberFormat="1" applyFont="1" applyFill="1" applyBorder="1" applyAlignment="1">
      <alignment horizontal="center" vertical="center" wrapText="1"/>
    </xf>
    <xf numFmtId="9" fontId="1" fillId="2"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8" fillId="22" borderId="5" xfId="0" applyFont="1" applyFill="1" applyBorder="1" applyAlignment="1">
      <alignment horizontal="center" vertical="center"/>
    </xf>
    <xf numFmtId="0" fontId="8" fillId="22" borderId="6" xfId="0" applyFont="1" applyFill="1" applyBorder="1" applyAlignment="1">
      <alignment horizontal="center" vertical="center"/>
    </xf>
    <xf numFmtId="0" fontId="8" fillId="22" borderId="8" xfId="0" applyFont="1" applyFill="1" applyBorder="1" applyAlignment="1">
      <alignment horizontal="center" vertical="center"/>
    </xf>
    <xf numFmtId="0" fontId="8" fillId="22" borderId="4" xfId="0" applyFont="1" applyFill="1" applyBorder="1" applyAlignment="1">
      <alignment horizontal="center" vertical="center"/>
    </xf>
    <xf numFmtId="0" fontId="8" fillId="22" borderId="10" xfId="0" applyFont="1" applyFill="1" applyBorder="1" applyAlignment="1">
      <alignment horizontal="center" vertical="center"/>
    </xf>
    <xf numFmtId="0" fontId="8" fillId="22" borderId="11" xfId="0" applyFont="1" applyFill="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9" fillId="0" borderId="6" xfId="0" applyFont="1" applyBorder="1" applyAlignment="1">
      <alignment horizontal="left" vertical="center"/>
    </xf>
    <xf numFmtId="0" fontId="9" fillId="0" borderId="30" xfId="0" applyFont="1" applyBorder="1" applyAlignment="1">
      <alignment horizontal="left" vertical="center"/>
    </xf>
    <xf numFmtId="0" fontId="9" fillId="0" borderId="23" xfId="0" applyFont="1" applyBorder="1" applyAlignment="1">
      <alignment horizontal="left" vertical="center"/>
    </xf>
    <xf numFmtId="0" fontId="11" fillId="0" borderId="11" xfId="0" applyFont="1" applyBorder="1" applyAlignment="1">
      <alignment horizontal="center" vertical="center"/>
    </xf>
    <xf numFmtId="0" fontId="10" fillId="0" borderId="24" xfId="0" applyFont="1" applyBorder="1" applyAlignment="1">
      <alignment horizontal="left" vertical="center"/>
    </xf>
  </cellXfs>
  <cellStyles count="1">
    <cellStyle name="Normal" xfId="0" builtinId="0"/>
  </cellStyles>
  <dxfs count="59">
    <dxf>
      <fill>
        <patternFill patternType="solid">
          <fgColor rgb="FF00FF00"/>
          <bgColor rgb="FF00FF00"/>
        </patternFill>
      </fill>
    </dxf>
    <dxf>
      <fill>
        <patternFill patternType="solid">
          <fgColor rgb="FF92D050"/>
          <bgColor rgb="FF92D050"/>
        </patternFill>
      </fill>
    </dxf>
    <dxf>
      <fill>
        <patternFill patternType="solid">
          <fgColor rgb="FFFFFF00"/>
          <bgColor rgb="FFFFFF00"/>
        </patternFill>
      </fill>
    </dxf>
    <dxf>
      <fill>
        <patternFill patternType="solid">
          <fgColor rgb="FF974806"/>
          <bgColor rgb="FF974806"/>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
      <fill>
        <patternFill patternType="solid">
          <fgColor rgb="FF00FF00"/>
          <bgColor rgb="FF00FF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FFFF00"/>
          <bgColor rgb="FFFFFF00"/>
        </patternFill>
      </fill>
    </dxf>
    <dxf>
      <fill>
        <patternFill patternType="solid">
          <fgColor rgb="FF974806"/>
          <bgColor rgb="FF974806"/>
        </patternFill>
      </fill>
    </dxf>
    <dxf>
      <font>
        <color theme="0"/>
      </font>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A5A5A5"/>
          <bgColor rgb="FFA5A5A5"/>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BFBFBF"/>
          <bgColor rgb="FFBFBFBF"/>
        </patternFill>
      </fill>
    </dxf>
    <dxf>
      <fill>
        <patternFill patternType="solid">
          <fgColor rgb="FFFFFF00"/>
          <bgColor rgb="FFFFFF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974806"/>
          <bgColor rgb="FF974806"/>
        </patternFill>
      </fill>
    </dxf>
    <dxf>
      <font>
        <color theme="0"/>
      </font>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ont>
        <color theme="0"/>
      </font>
      <fill>
        <patternFill patternType="solid">
          <fgColor rgb="FFFF0000"/>
          <bgColor rgb="FFFF0000"/>
        </patternFill>
      </fill>
    </dxf>
    <dxf>
      <fill>
        <patternFill patternType="solid">
          <fgColor rgb="FF974806"/>
          <bgColor rgb="FF974806"/>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2"/>
  <sheetViews>
    <sheetView tabSelected="1" topLeftCell="O1" zoomScale="30" zoomScaleNormal="30" workbookViewId="0">
      <pane ySplit="4" topLeftCell="A7" activePane="bottomLeft" state="frozen"/>
      <selection pane="bottomLeft" activeCell="AE12" sqref="AE12"/>
    </sheetView>
  </sheetViews>
  <sheetFormatPr baseColWidth="10" defaultColWidth="12.54296875" defaultRowHeight="15" customHeight="1" x14ac:dyDescent="0.25"/>
  <cols>
    <col min="1" max="1" width="5.453125" customWidth="1"/>
    <col min="2" max="2" width="9" customWidth="1"/>
    <col min="3" max="3" width="45.453125" customWidth="1"/>
    <col min="4" max="4" width="81.81640625" customWidth="1"/>
    <col min="5" max="5" width="28" customWidth="1"/>
    <col min="6" max="6" width="44" customWidth="1"/>
    <col min="7" max="7" width="98.7265625" customWidth="1"/>
    <col min="8" max="8" width="69.7265625" customWidth="1"/>
    <col min="9" max="9" width="29" customWidth="1"/>
    <col min="10" max="10" width="53" customWidth="1"/>
    <col min="11" max="11" width="17" customWidth="1"/>
    <col min="12" max="12" width="9.7265625" customWidth="1"/>
    <col min="13" max="13" width="17" customWidth="1"/>
    <col min="14" max="14" width="43.81640625" style="28" customWidth="1"/>
    <col min="15" max="15" width="125.1796875" customWidth="1"/>
    <col min="16" max="16" width="43.81640625" style="28" customWidth="1"/>
    <col min="17" max="17" width="11" style="28" customWidth="1"/>
    <col min="18" max="18" width="18.26953125" style="28" bestFit="1" customWidth="1"/>
    <col min="19" max="19" width="55.08984375" style="33" customWidth="1"/>
    <col min="20" max="23" width="18.26953125" style="28" customWidth="1"/>
    <col min="24" max="24" width="24.54296875" style="28" customWidth="1"/>
    <col min="25" max="25" width="30.1796875" style="28" customWidth="1"/>
    <col min="26" max="26" width="18.26953125" style="28" customWidth="1"/>
    <col min="27" max="27" width="14" bestFit="1" customWidth="1"/>
    <col min="28" max="28" width="16" customWidth="1"/>
    <col min="29" max="29" width="12" customWidth="1"/>
    <col min="30" max="30" width="20.7265625" customWidth="1"/>
    <col min="31" max="31" width="17.453125" customWidth="1"/>
    <col min="32" max="32" width="20.7265625" customWidth="1"/>
    <col min="33" max="33" width="30.81640625" customWidth="1"/>
  </cols>
  <sheetData>
    <row r="1" spans="1:33" ht="15" hidden="1" customHeight="1" thickBot="1" x14ac:dyDescent="0.3">
      <c r="A1" s="46"/>
      <c r="B1" s="47"/>
      <c r="C1" s="119"/>
      <c r="D1" s="121"/>
      <c r="E1" s="47"/>
      <c r="F1" s="47"/>
      <c r="G1" s="48"/>
      <c r="H1" s="47"/>
      <c r="I1" s="47"/>
      <c r="J1" s="49" t="s">
        <v>0</v>
      </c>
      <c r="K1" s="49" t="s">
        <v>0</v>
      </c>
      <c r="L1" s="50">
        <v>7</v>
      </c>
      <c r="M1" s="51" t="s">
        <v>1</v>
      </c>
      <c r="N1" s="91"/>
      <c r="O1" s="47"/>
      <c r="P1" s="91"/>
      <c r="Q1" s="91"/>
      <c r="R1" s="91"/>
      <c r="S1" s="52"/>
      <c r="T1" s="91"/>
      <c r="U1" s="91"/>
      <c r="V1" s="91"/>
      <c r="W1" s="91"/>
      <c r="X1" s="91"/>
      <c r="Y1" s="91"/>
      <c r="Z1" s="91"/>
      <c r="AA1" s="206" t="s">
        <v>710</v>
      </c>
      <c r="AB1" s="206"/>
      <c r="AC1" s="206"/>
      <c r="AD1" s="206"/>
      <c r="AE1" s="207"/>
      <c r="AF1" s="207"/>
      <c r="AG1" s="208"/>
    </row>
    <row r="2" spans="1:33" ht="15" hidden="1" customHeight="1" x14ac:dyDescent="0.25">
      <c r="A2" s="53"/>
      <c r="B2" s="41"/>
      <c r="C2" s="120"/>
      <c r="D2" s="122"/>
      <c r="E2" s="41"/>
      <c r="F2" s="41"/>
      <c r="G2" s="42"/>
      <c r="H2" s="41"/>
      <c r="I2" s="41"/>
      <c r="J2" s="43" t="s">
        <v>2</v>
      </c>
      <c r="K2" s="45" t="s">
        <v>3</v>
      </c>
      <c r="L2" s="43" t="s">
        <v>4</v>
      </c>
      <c r="M2" s="44"/>
      <c r="N2" s="92"/>
      <c r="O2" s="41"/>
      <c r="P2" s="92"/>
      <c r="Q2" s="92"/>
      <c r="R2" s="92"/>
      <c r="S2" s="40"/>
      <c r="T2" s="92"/>
      <c r="U2" s="92"/>
      <c r="V2" s="92"/>
      <c r="W2" s="92"/>
      <c r="X2" s="92"/>
      <c r="Y2" s="92"/>
      <c r="Z2" s="92"/>
      <c r="AA2" s="209"/>
      <c r="AB2" s="209"/>
      <c r="AC2" s="209"/>
      <c r="AD2" s="209"/>
      <c r="AE2" s="210"/>
      <c r="AF2" s="210"/>
      <c r="AG2" s="211"/>
    </row>
    <row r="3" spans="1:33" ht="15" hidden="1" customHeight="1" x14ac:dyDescent="0.25">
      <c r="A3" s="53"/>
      <c r="B3" s="41"/>
      <c r="C3" s="120"/>
      <c r="D3" s="122"/>
      <c r="E3" s="41"/>
      <c r="F3" s="41"/>
      <c r="G3" s="42"/>
      <c r="H3" s="41"/>
      <c r="I3" s="41"/>
      <c r="J3" s="43" t="s">
        <v>5</v>
      </c>
      <c r="K3" s="45" t="s">
        <v>6</v>
      </c>
      <c r="L3" s="43" t="s">
        <v>7</v>
      </c>
      <c r="M3" s="44"/>
      <c r="N3" s="92"/>
      <c r="O3" s="41"/>
      <c r="P3" s="92"/>
      <c r="Q3" s="92"/>
      <c r="R3" s="92"/>
      <c r="S3" s="40"/>
      <c r="T3" s="92"/>
      <c r="U3" s="92"/>
      <c r="V3" s="92"/>
      <c r="W3" s="92"/>
      <c r="X3" s="92"/>
      <c r="Y3" s="92"/>
      <c r="Z3" s="92"/>
      <c r="AA3" s="209"/>
      <c r="AB3" s="209"/>
      <c r="AC3" s="209"/>
      <c r="AD3" s="209"/>
      <c r="AE3" s="210"/>
      <c r="AF3" s="210"/>
      <c r="AG3" s="211"/>
    </row>
    <row r="4" spans="1:33" ht="15" hidden="1" customHeight="1" x14ac:dyDescent="0.25">
      <c r="A4" s="53"/>
      <c r="B4" s="41"/>
      <c r="C4" s="120"/>
      <c r="D4" s="122"/>
      <c r="E4" s="41"/>
      <c r="F4" s="41"/>
      <c r="G4" s="42"/>
      <c r="H4" s="41"/>
      <c r="I4" s="41"/>
      <c r="J4" s="43" t="s">
        <v>8</v>
      </c>
      <c r="K4" s="45" t="s">
        <v>9</v>
      </c>
      <c r="L4" s="43" t="s">
        <v>0</v>
      </c>
      <c r="M4" s="44"/>
      <c r="N4" s="92"/>
      <c r="O4" s="41"/>
      <c r="P4" s="92"/>
      <c r="Q4" s="92"/>
      <c r="R4" s="92"/>
      <c r="S4" s="40"/>
      <c r="T4" s="92"/>
      <c r="U4" s="92"/>
      <c r="V4" s="92"/>
      <c r="W4" s="92"/>
      <c r="X4" s="92"/>
      <c r="Y4" s="92"/>
      <c r="Z4" s="92"/>
      <c r="AA4" s="209"/>
      <c r="AB4" s="209"/>
      <c r="AC4" s="209"/>
      <c r="AD4" s="209"/>
      <c r="AE4" s="210"/>
      <c r="AF4" s="210"/>
      <c r="AG4" s="211"/>
    </row>
    <row r="5" spans="1:33" ht="15" hidden="1" customHeight="1" x14ac:dyDescent="0.25">
      <c r="A5" s="53"/>
      <c r="B5" s="41"/>
      <c r="C5" s="120"/>
      <c r="D5" s="122"/>
      <c r="E5" s="41"/>
      <c r="F5" s="41"/>
      <c r="G5" s="42"/>
      <c r="H5" s="41"/>
      <c r="I5" s="41"/>
      <c r="J5" s="43" t="s">
        <v>10</v>
      </c>
      <c r="K5" s="45"/>
      <c r="L5" s="41"/>
      <c r="M5" s="41"/>
      <c r="N5" s="92"/>
      <c r="O5" s="41"/>
      <c r="P5" s="92"/>
      <c r="Q5" s="92"/>
      <c r="R5" s="92"/>
      <c r="S5" s="40"/>
      <c r="T5" s="92"/>
      <c r="U5" s="92"/>
      <c r="V5" s="92"/>
      <c r="W5" s="92"/>
      <c r="X5" s="92"/>
      <c r="Y5" s="92"/>
      <c r="Z5" s="92"/>
      <c r="AA5" s="209"/>
      <c r="AB5" s="209"/>
      <c r="AC5" s="209"/>
      <c r="AD5" s="209"/>
      <c r="AE5" s="210"/>
      <c r="AF5" s="210"/>
      <c r="AG5" s="211"/>
    </row>
    <row r="6" spans="1:33" ht="15" hidden="1" customHeight="1" x14ac:dyDescent="0.25">
      <c r="A6" s="53"/>
      <c r="B6" s="41"/>
      <c r="C6" s="120"/>
      <c r="D6" s="122"/>
      <c r="E6" s="41"/>
      <c r="F6" s="41"/>
      <c r="G6" s="42"/>
      <c r="H6" s="41"/>
      <c r="I6" s="41"/>
      <c r="J6" s="43" t="s">
        <v>11</v>
      </c>
      <c r="K6" s="45"/>
      <c r="L6" s="41"/>
      <c r="M6" s="41"/>
      <c r="N6" s="92"/>
      <c r="O6" s="41"/>
      <c r="P6" s="92"/>
      <c r="Q6" s="92"/>
      <c r="R6" s="92"/>
      <c r="S6" s="40"/>
      <c r="T6" s="92"/>
      <c r="U6" s="92"/>
      <c r="V6" s="92"/>
      <c r="W6" s="92"/>
      <c r="X6" s="92"/>
      <c r="Y6" s="92"/>
      <c r="Z6" s="92"/>
      <c r="AA6" s="209"/>
      <c r="AB6" s="209"/>
      <c r="AC6" s="209"/>
      <c r="AD6" s="209"/>
      <c r="AE6" s="210"/>
      <c r="AF6" s="210"/>
      <c r="AG6" s="211"/>
    </row>
    <row r="7" spans="1:33" ht="33.65" customHeight="1" x14ac:dyDescent="0.25">
      <c r="A7" s="189" t="e" vm="1">
        <v>#VALUE!</v>
      </c>
      <c r="B7" s="190"/>
      <c r="C7" s="191"/>
      <c r="D7" s="200" t="s">
        <v>12</v>
      </c>
      <c r="E7" s="200"/>
      <c r="F7" s="200"/>
      <c r="G7" s="200"/>
      <c r="H7" s="200"/>
      <c r="I7" s="200"/>
      <c r="J7" s="200"/>
      <c r="K7" s="200"/>
      <c r="L7" s="200"/>
      <c r="M7" s="200"/>
      <c r="N7" s="200"/>
      <c r="O7" s="200"/>
      <c r="P7" s="200"/>
      <c r="Q7" s="200"/>
      <c r="R7" s="200"/>
      <c r="S7" s="200"/>
      <c r="T7" s="200"/>
      <c r="U7" s="200"/>
      <c r="V7" s="200"/>
      <c r="W7" s="200"/>
      <c r="X7" s="201"/>
      <c r="Y7" s="198" t="s">
        <v>13</v>
      </c>
      <c r="Z7" s="198"/>
      <c r="AA7" s="209"/>
      <c r="AB7" s="209"/>
      <c r="AC7" s="209"/>
      <c r="AD7" s="209"/>
      <c r="AE7" s="210"/>
      <c r="AF7" s="210"/>
      <c r="AG7" s="211"/>
    </row>
    <row r="8" spans="1:33" ht="52.5" customHeight="1" x14ac:dyDescent="0.25">
      <c r="A8" s="192"/>
      <c r="B8" s="193"/>
      <c r="C8" s="194"/>
      <c r="D8" s="202"/>
      <c r="E8" s="202"/>
      <c r="F8" s="202"/>
      <c r="G8" s="202"/>
      <c r="H8" s="202"/>
      <c r="I8" s="202"/>
      <c r="J8" s="202"/>
      <c r="K8" s="202"/>
      <c r="L8" s="202"/>
      <c r="M8" s="202"/>
      <c r="N8" s="202"/>
      <c r="O8" s="202"/>
      <c r="P8" s="202"/>
      <c r="Q8" s="202"/>
      <c r="R8" s="202"/>
      <c r="S8" s="202"/>
      <c r="T8" s="202"/>
      <c r="U8" s="202"/>
      <c r="V8" s="202"/>
      <c r="W8" s="202"/>
      <c r="X8" s="203"/>
      <c r="Y8" s="198" t="s">
        <v>14</v>
      </c>
      <c r="Z8" s="198"/>
      <c r="AA8" s="209">
        <v>1</v>
      </c>
      <c r="AB8" s="209"/>
      <c r="AC8" s="209"/>
      <c r="AD8" s="209"/>
      <c r="AE8" s="210"/>
      <c r="AF8" s="210"/>
      <c r="AG8" s="211"/>
    </row>
    <row r="9" spans="1:33" ht="106.5" customHeight="1" thickBot="1" x14ac:dyDescent="0.3">
      <c r="A9" s="195"/>
      <c r="B9" s="196"/>
      <c r="C9" s="197"/>
      <c r="D9" s="204" t="s">
        <v>15</v>
      </c>
      <c r="E9" s="205"/>
      <c r="F9" s="205"/>
      <c r="G9" s="205"/>
      <c r="H9" s="205"/>
      <c r="I9" s="205"/>
      <c r="J9" s="205"/>
      <c r="K9" s="205"/>
      <c r="L9" s="205"/>
      <c r="M9" s="205"/>
      <c r="N9" s="205"/>
      <c r="O9" s="205"/>
      <c r="P9" s="205"/>
      <c r="Q9" s="205"/>
      <c r="R9" s="205"/>
      <c r="S9" s="205"/>
      <c r="T9" s="205"/>
      <c r="U9" s="205"/>
      <c r="V9" s="205"/>
      <c r="W9" s="205"/>
      <c r="X9" s="205"/>
      <c r="Y9" s="199" t="s">
        <v>16</v>
      </c>
      <c r="Z9" s="199"/>
      <c r="AA9" s="212">
        <v>46049</v>
      </c>
      <c r="AB9" s="213"/>
      <c r="AC9" s="213"/>
      <c r="AD9" s="213"/>
      <c r="AE9" s="214"/>
      <c r="AF9" s="214"/>
      <c r="AG9" s="215"/>
    </row>
    <row r="10" spans="1:33" ht="13.5" customHeight="1" thickBot="1" x14ac:dyDescent="0.3">
      <c r="A10" s="57"/>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58"/>
      <c r="AE10" s="58"/>
      <c r="AF10" s="58"/>
      <c r="AG10" s="56"/>
    </row>
    <row r="11" spans="1:33" ht="25.5" customHeight="1" x14ac:dyDescent="0.25">
      <c r="A11" s="156" t="s">
        <v>17</v>
      </c>
      <c r="B11" s="168"/>
      <c r="C11" s="168"/>
      <c r="D11" s="168"/>
      <c r="E11" s="168"/>
      <c r="F11" s="168"/>
      <c r="G11" s="168"/>
      <c r="H11" s="168"/>
      <c r="I11" s="168"/>
      <c r="J11" s="168"/>
      <c r="K11" s="168"/>
      <c r="L11" s="179" t="s">
        <v>19</v>
      </c>
      <c r="M11" s="180"/>
      <c r="N11" s="180"/>
      <c r="O11" s="180"/>
      <c r="P11" s="180"/>
      <c r="Q11" s="180"/>
      <c r="R11" s="180"/>
      <c r="S11" s="180"/>
      <c r="T11" s="180"/>
      <c r="U11" s="180"/>
      <c r="V11" s="180"/>
      <c r="W11" s="180"/>
      <c r="X11" s="180"/>
      <c r="Y11" s="180"/>
      <c r="Z11" s="181"/>
      <c r="AA11" s="169" t="s">
        <v>20</v>
      </c>
      <c r="AB11" s="168"/>
      <c r="AC11" s="170" t="s">
        <v>21</v>
      </c>
      <c r="AD11" s="171"/>
      <c r="AE11" s="165" t="s">
        <v>556</v>
      </c>
      <c r="AF11" s="166"/>
      <c r="AG11" s="163" t="s">
        <v>22</v>
      </c>
    </row>
    <row r="12" spans="1:33" s="28" customFormat="1" ht="39.65" customHeight="1" x14ac:dyDescent="0.25">
      <c r="A12" s="157"/>
      <c r="B12" s="14" t="s">
        <v>24</v>
      </c>
      <c r="C12" s="15" t="s">
        <v>25</v>
      </c>
      <c r="D12" s="15" t="s">
        <v>26</v>
      </c>
      <c r="E12" s="14" t="s">
        <v>27</v>
      </c>
      <c r="F12" s="14" t="s">
        <v>28</v>
      </c>
      <c r="G12" s="15" t="s">
        <v>29</v>
      </c>
      <c r="H12" s="15" t="s">
        <v>30</v>
      </c>
      <c r="I12" s="14" t="s">
        <v>31</v>
      </c>
      <c r="J12" s="14" t="s">
        <v>32</v>
      </c>
      <c r="K12" s="14" t="s">
        <v>33</v>
      </c>
      <c r="L12" s="14" t="s">
        <v>23</v>
      </c>
      <c r="M12" s="14" t="s">
        <v>24</v>
      </c>
      <c r="N12" s="15" t="s">
        <v>25</v>
      </c>
      <c r="O12" s="15" t="s">
        <v>34</v>
      </c>
      <c r="P12" s="15" t="s">
        <v>35</v>
      </c>
      <c r="Q12" s="14" t="s">
        <v>36</v>
      </c>
      <c r="R12" s="14" t="s">
        <v>37</v>
      </c>
      <c r="S12" s="14" t="s">
        <v>38</v>
      </c>
      <c r="T12" s="16" t="s">
        <v>39</v>
      </c>
      <c r="U12" s="16" t="s">
        <v>40</v>
      </c>
      <c r="V12" s="16" t="s">
        <v>41</v>
      </c>
      <c r="W12" s="16" t="s">
        <v>42</v>
      </c>
      <c r="X12" s="16" t="s">
        <v>43</v>
      </c>
      <c r="Y12" s="16" t="s">
        <v>44</v>
      </c>
      <c r="Z12" s="16" t="s">
        <v>45</v>
      </c>
      <c r="AA12" s="14" t="s">
        <v>46</v>
      </c>
      <c r="AB12" s="14" t="s">
        <v>47</v>
      </c>
      <c r="AC12" s="14" t="s">
        <v>48</v>
      </c>
      <c r="AD12" s="82" t="s">
        <v>25</v>
      </c>
      <c r="AE12" s="110" t="s">
        <v>557</v>
      </c>
      <c r="AF12" s="110" t="s">
        <v>558</v>
      </c>
      <c r="AG12" s="164"/>
    </row>
    <row r="13" spans="1:33" ht="158.15" customHeight="1" x14ac:dyDescent="0.25">
      <c r="A13" s="24">
        <v>1</v>
      </c>
      <c r="B13" s="106" t="s">
        <v>548</v>
      </c>
      <c r="C13" s="18" t="s">
        <v>49</v>
      </c>
      <c r="D13" s="19" t="s">
        <v>50</v>
      </c>
      <c r="E13" s="18" t="s">
        <v>51</v>
      </c>
      <c r="F13" s="104" t="s">
        <v>498</v>
      </c>
      <c r="G13" s="19" t="s">
        <v>52</v>
      </c>
      <c r="H13" s="18" t="s">
        <v>53</v>
      </c>
      <c r="I13" s="17" t="s">
        <v>6</v>
      </c>
      <c r="J13" s="17" t="s">
        <v>11</v>
      </c>
      <c r="K13" s="20" t="str">
        <f t="shared" ref="K13:K14" si="0">+IF(AND(I13=$K$4,J13=$J$6),"EXTREMO",IF(AND(I13=$K$4,J13=$J$5),"EXTREMO",IF(AND(I13=$K$4,J13=$J$4),"EXTREMO",IF(AND(I13=$K$4,J13=$J$3),"EXTREMO",IF(AND(I13=$K$4,J13=$J$2),"EXTREMO",+IF(AND(I13=$K$3,J13=$J$6),"ALTO",IF(AND(I13=$K$3,J13=$J$5),"ALTO",IF(AND(I13=$K$3,J13=$J$4),"EXTREMO",IF(AND(I13=$K$3,J13=$J$3),"EXTREMO",IF(AND(I13=$K$3,J13=$J$2),"EXTREMO",+IF(AND(I13=$K$2,J13=$J$6),"MODERADO",IF(AND(I13=$K$2,J13=$J$5),"MODERADO",IF(AND(I13=$K$2,J13=$J$4),"ALTO",IF(AND(I13=$K$2,J13=$J$3),"ALTO",IF(AND(I13=$K$2,J13=$J$2),"EXTREMO","LA RESOLUCION VIGENE NO LO ESTABLECE")))))))))))))))</f>
        <v>ALTO</v>
      </c>
      <c r="L13" s="17" t="s">
        <v>560</v>
      </c>
      <c r="M13" s="17" t="s">
        <v>54</v>
      </c>
      <c r="N13" s="18" t="s">
        <v>55</v>
      </c>
      <c r="O13" s="21" t="s">
        <v>56</v>
      </c>
      <c r="P13" s="29" t="s">
        <v>57</v>
      </c>
      <c r="Q13" s="17" t="s">
        <v>58</v>
      </c>
      <c r="R13" s="29" t="s">
        <v>59</v>
      </c>
      <c r="S13" s="21" t="s">
        <v>711</v>
      </c>
      <c r="T13" s="29" t="s">
        <v>60</v>
      </c>
      <c r="U13" s="29" t="s">
        <v>61</v>
      </c>
      <c r="V13" s="29" t="s">
        <v>62</v>
      </c>
      <c r="W13" s="29" t="s">
        <v>63</v>
      </c>
      <c r="X13" s="29" t="s">
        <v>64</v>
      </c>
      <c r="Y13" s="31" t="s">
        <v>65</v>
      </c>
      <c r="Z13" s="29" t="s">
        <v>66</v>
      </c>
      <c r="AA13" s="22">
        <v>100</v>
      </c>
      <c r="AB13" s="20" t="str">
        <f t="shared" ref="AB13:AB14" si="1">+K13</f>
        <v>ALTO</v>
      </c>
      <c r="AC13" s="17" t="s">
        <v>67</v>
      </c>
      <c r="AD13" s="55"/>
      <c r="AE13" s="117"/>
      <c r="AF13" s="117"/>
      <c r="AG13" s="147"/>
    </row>
    <row r="14" spans="1:33" ht="112" customHeight="1" x14ac:dyDescent="0.25">
      <c r="A14" s="158">
        <v>2</v>
      </c>
      <c r="B14" s="159" t="s">
        <v>522</v>
      </c>
      <c r="C14" s="161" t="s">
        <v>68</v>
      </c>
      <c r="D14" s="162" t="s">
        <v>69</v>
      </c>
      <c r="E14" s="161" t="s">
        <v>51</v>
      </c>
      <c r="F14" s="176" t="s">
        <v>499</v>
      </c>
      <c r="G14" s="162" t="s">
        <v>70</v>
      </c>
      <c r="H14" s="161" t="s">
        <v>71</v>
      </c>
      <c r="I14" s="173" t="s">
        <v>3</v>
      </c>
      <c r="J14" s="173" t="s">
        <v>10</v>
      </c>
      <c r="K14" s="177" t="str">
        <f t="shared" si="0"/>
        <v>MODERADO</v>
      </c>
      <c r="L14" s="17" t="s">
        <v>561</v>
      </c>
      <c r="M14" s="17" t="s">
        <v>54</v>
      </c>
      <c r="N14" s="18" t="s">
        <v>72</v>
      </c>
      <c r="O14" s="21" t="s">
        <v>73</v>
      </c>
      <c r="P14" s="29" t="s">
        <v>74</v>
      </c>
      <c r="Q14" s="17" t="s">
        <v>58</v>
      </c>
      <c r="R14" s="17"/>
      <c r="S14" s="21" t="s">
        <v>712</v>
      </c>
      <c r="T14" s="29" t="s">
        <v>60</v>
      </c>
      <c r="U14" s="29" t="s">
        <v>61</v>
      </c>
      <c r="V14" s="29" t="s">
        <v>62</v>
      </c>
      <c r="W14" s="29" t="s">
        <v>63</v>
      </c>
      <c r="X14" s="29" t="s">
        <v>64</v>
      </c>
      <c r="Y14" s="31" t="s">
        <v>65</v>
      </c>
      <c r="Z14" s="29" t="s">
        <v>66</v>
      </c>
      <c r="AA14" s="178">
        <v>100</v>
      </c>
      <c r="AB14" s="172" t="str">
        <f t="shared" si="1"/>
        <v>MODERADO</v>
      </c>
      <c r="AC14" s="173" t="s">
        <v>67</v>
      </c>
      <c r="AD14" s="174" t="s">
        <v>75</v>
      </c>
      <c r="AE14" s="148"/>
      <c r="AF14" s="148"/>
      <c r="AG14" s="153"/>
    </row>
    <row r="15" spans="1:33" ht="208" x14ac:dyDescent="0.25">
      <c r="A15" s="157"/>
      <c r="B15" s="160"/>
      <c r="C15" s="160"/>
      <c r="D15" s="160"/>
      <c r="E15" s="160"/>
      <c r="F15" s="160"/>
      <c r="G15" s="160"/>
      <c r="H15" s="160"/>
      <c r="I15" s="160"/>
      <c r="J15" s="160"/>
      <c r="K15" s="160"/>
      <c r="L15" s="17" t="s">
        <v>562</v>
      </c>
      <c r="M15" s="17" t="s">
        <v>76</v>
      </c>
      <c r="N15" s="18" t="s">
        <v>77</v>
      </c>
      <c r="O15" s="21" t="s">
        <v>78</v>
      </c>
      <c r="P15" s="29" t="s">
        <v>74</v>
      </c>
      <c r="Q15" s="17" t="s">
        <v>58</v>
      </c>
      <c r="R15" s="17"/>
      <c r="S15" s="21" t="s">
        <v>713</v>
      </c>
      <c r="T15" s="29" t="s">
        <v>60</v>
      </c>
      <c r="U15" s="29" t="s">
        <v>61</v>
      </c>
      <c r="V15" s="29" t="s">
        <v>62</v>
      </c>
      <c r="W15" s="29" t="s">
        <v>63</v>
      </c>
      <c r="X15" s="29" t="s">
        <v>64</v>
      </c>
      <c r="Y15" s="29" t="s">
        <v>65</v>
      </c>
      <c r="Z15" s="29" t="s">
        <v>66</v>
      </c>
      <c r="AA15" s="160"/>
      <c r="AB15" s="160"/>
      <c r="AC15" s="160"/>
      <c r="AD15" s="175"/>
      <c r="AE15" s="150"/>
      <c r="AF15" s="150"/>
      <c r="AG15" s="154"/>
    </row>
    <row r="16" spans="1:33" ht="65" x14ac:dyDescent="0.25">
      <c r="A16" s="158">
        <v>3</v>
      </c>
      <c r="B16" s="159" t="s">
        <v>552</v>
      </c>
      <c r="C16" s="161" t="s">
        <v>79</v>
      </c>
      <c r="D16" s="162" t="s">
        <v>80</v>
      </c>
      <c r="E16" s="161" t="s">
        <v>51</v>
      </c>
      <c r="F16" s="176" t="s">
        <v>499</v>
      </c>
      <c r="G16" s="162" t="s">
        <v>81</v>
      </c>
      <c r="H16" s="161" t="s">
        <v>82</v>
      </c>
      <c r="I16" s="173" t="s">
        <v>6</v>
      </c>
      <c r="J16" s="173" t="s">
        <v>11</v>
      </c>
      <c r="K16" s="177" t="str">
        <f>+IF(AND(I16=$K$4,J16=$J$6),"EXTREMO",IF(AND(I16=$K$4,J16=$J$5),"EXTREMO",IF(AND(I16=$K$4,J16=$J$4),"EXTREMO",IF(AND(I16=$K$4,J16=$J$3),"EXTREMO",IF(AND(I16=$K$4,J16=$J$2),"EXTREMO",+IF(AND(I16=$K$3,J16=$J$6),"ALTO",IF(AND(I16=$K$3,J16=$J$5),"ALTO",IF(AND(I16=$K$3,J16=$J$4),"EXTREMO",IF(AND(I16=$K$3,J16=$J$3),"EXTREMO",IF(AND(I16=$K$3,J16=$J$2),"EXTREMO",+IF(AND(I16=$K$2,J16=$J$6),"MODERADO",IF(AND(I16=$K$2,J16=$J$5),"MODERADO",IF(AND(I16=$K$2,J16=$J$4),"ALTO",IF(AND(I16=$K$2,J16=$J$3),"ALTO",IF(AND(I16=$K$2,J16=$J$2),"EXTREMO","LA RESOLUCION VIGENE NO LO ESTABLECE")))))))))))))))</f>
        <v>ALTO</v>
      </c>
      <c r="L16" s="17" t="s">
        <v>563</v>
      </c>
      <c r="M16" s="17" t="s">
        <v>54</v>
      </c>
      <c r="N16" s="18" t="s">
        <v>83</v>
      </c>
      <c r="O16" s="21" t="s">
        <v>84</v>
      </c>
      <c r="P16" s="29" t="s">
        <v>85</v>
      </c>
      <c r="Q16" s="29" t="s">
        <v>58</v>
      </c>
      <c r="R16" s="17"/>
      <c r="S16" s="21" t="s">
        <v>714</v>
      </c>
      <c r="T16" s="29" t="s">
        <v>60</v>
      </c>
      <c r="U16" s="29" t="s">
        <v>61</v>
      </c>
      <c r="V16" s="29" t="s">
        <v>62</v>
      </c>
      <c r="W16" s="29" t="s">
        <v>63</v>
      </c>
      <c r="X16" s="29" t="s">
        <v>64</v>
      </c>
      <c r="Y16" s="31" t="s">
        <v>65</v>
      </c>
      <c r="Z16" s="29" t="s">
        <v>66</v>
      </c>
      <c r="AA16" s="178">
        <v>100</v>
      </c>
      <c r="AB16" s="177" t="s">
        <v>86</v>
      </c>
      <c r="AC16" s="173" t="s">
        <v>67</v>
      </c>
      <c r="AD16" s="174" t="s">
        <v>87</v>
      </c>
      <c r="AE16" s="148"/>
      <c r="AF16" s="148"/>
      <c r="AG16" s="152"/>
    </row>
    <row r="17" spans="1:33" ht="62.5" x14ac:dyDescent="0.25">
      <c r="A17" s="157"/>
      <c r="B17" s="160"/>
      <c r="C17" s="160"/>
      <c r="D17" s="160"/>
      <c r="E17" s="160"/>
      <c r="F17" s="160"/>
      <c r="G17" s="160"/>
      <c r="H17" s="160"/>
      <c r="I17" s="160"/>
      <c r="J17" s="160"/>
      <c r="K17" s="160"/>
      <c r="L17" s="17" t="s">
        <v>564</v>
      </c>
      <c r="M17" s="17" t="s">
        <v>76</v>
      </c>
      <c r="N17" s="18" t="s">
        <v>88</v>
      </c>
      <c r="O17" s="21" t="s">
        <v>89</v>
      </c>
      <c r="P17" s="29" t="s">
        <v>85</v>
      </c>
      <c r="Q17" s="17" t="s">
        <v>58</v>
      </c>
      <c r="R17" s="29" t="s">
        <v>59</v>
      </c>
      <c r="S17" s="21" t="s">
        <v>715</v>
      </c>
      <c r="T17" s="29" t="s">
        <v>60</v>
      </c>
      <c r="U17" s="29" t="s">
        <v>61</v>
      </c>
      <c r="V17" s="29" t="s">
        <v>62</v>
      </c>
      <c r="W17" s="29" t="s">
        <v>63</v>
      </c>
      <c r="X17" s="29" t="s">
        <v>64</v>
      </c>
      <c r="Y17" s="31" t="s">
        <v>65</v>
      </c>
      <c r="Z17" s="29" t="s">
        <v>90</v>
      </c>
      <c r="AA17" s="160"/>
      <c r="AB17" s="160"/>
      <c r="AC17" s="160"/>
      <c r="AD17" s="175"/>
      <c r="AE17" s="150"/>
      <c r="AF17" s="150"/>
      <c r="AG17" s="154"/>
    </row>
    <row r="18" spans="1:33" ht="104" x14ac:dyDescent="0.25">
      <c r="A18" s="24">
        <v>4</v>
      </c>
      <c r="B18" s="106" t="s">
        <v>539</v>
      </c>
      <c r="C18" s="18" t="s">
        <v>91</v>
      </c>
      <c r="D18" s="19" t="s">
        <v>92</v>
      </c>
      <c r="E18" s="18" t="s">
        <v>51</v>
      </c>
      <c r="F18" s="104" t="s">
        <v>500</v>
      </c>
      <c r="G18" s="19" t="s">
        <v>93</v>
      </c>
      <c r="H18" s="18" t="s">
        <v>94</v>
      </c>
      <c r="I18" s="17" t="s">
        <v>6</v>
      </c>
      <c r="J18" s="17" t="s">
        <v>10</v>
      </c>
      <c r="K18" s="20" t="str">
        <f t="shared" ref="K18:K19" si="2">+IF(AND(I18=$K$4,J18=$J$6),"EXTREMO",IF(AND(I18=$K$4,J18=$J$5),"EXTREMO",IF(AND(I18=$K$4,J18=$J$4),"EXTREMO",IF(AND(I18=$K$4,J18=$J$3),"EXTREMO",IF(AND(I18=$K$4,J18=$J$2),"EXTREMO",+IF(AND(I18=$K$3,J18=$J$6),"ALTO",IF(AND(I18=$K$3,J18=$J$5),"ALTO",IF(AND(I18=$K$3,J18=$J$4),"EXTREMO",IF(AND(I18=$K$3,J18=$J$3),"EXTREMO",IF(AND(I18=$K$3,J18=$J$2),"EXTREMO",+IF(AND(I18=$K$2,J18=$J$6),"MODERADO",IF(AND(I18=$K$2,J18=$J$5),"MODERADO",IF(AND(I18=$K$2,J18=$J$4),"ALTO",IF(AND(I18=$K$2,J18=$J$3),"ALTO",IF(AND(I18=$K$2,J18=$J$2),"EXTREMO","LA RESOLUCION VIGENE NO LO ESTABLECE")))))))))))))))</f>
        <v>ALTO</v>
      </c>
      <c r="L18" s="17" t="s">
        <v>565</v>
      </c>
      <c r="M18" s="17" t="s">
        <v>54</v>
      </c>
      <c r="N18" s="18" t="s">
        <v>95</v>
      </c>
      <c r="O18" s="21" t="s">
        <v>96</v>
      </c>
      <c r="P18" s="29" t="s">
        <v>97</v>
      </c>
      <c r="Q18" s="17" t="s">
        <v>58</v>
      </c>
      <c r="R18" s="17"/>
      <c r="S18" s="21" t="s">
        <v>716</v>
      </c>
      <c r="T18" s="29" t="s">
        <v>60</v>
      </c>
      <c r="U18" s="29" t="s">
        <v>61</v>
      </c>
      <c r="V18" s="29" t="s">
        <v>62</v>
      </c>
      <c r="W18" s="29" t="s">
        <v>63</v>
      </c>
      <c r="X18" s="29" t="s">
        <v>64</v>
      </c>
      <c r="Y18" s="31" t="s">
        <v>65</v>
      </c>
      <c r="Z18" s="29" t="s">
        <v>66</v>
      </c>
      <c r="AA18" s="22">
        <v>100</v>
      </c>
      <c r="AB18" s="20" t="str">
        <f t="shared" ref="AB18:AB19" si="3">+K18</f>
        <v>ALTO</v>
      </c>
      <c r="AC18" s="17" t="s">
        <v>67</v>
      </c>
      <c r="AD18" s="55"/>
      <c r="AE18" s="55"/>
      <c r="AF18" s="55"/>
      <c r="AG18" s="59"/>
    </row>
    <row r="19" spans="1:33" ht="91" x14ac:dyDescent="0.25">
      <c r="A19" s="158">
        <v>5</v>
      </c>
      <c r="B19" s="159" t="s">
        <v>536</v>
      </c>
      <c r="C19" s="161" t="s">
        <v>98</v>
      </c>
      <c r="D19" s="162" t="s">
        <v>99</v>
      </c>
      <c r="E19" s="161" t="s">
        <v>51</v>
      </c>
      <c r="F19" s="176" t="s">
        <v>501</v>
      </c>
      <c r="G19" s="162" t="s">
        <v>100</v>
      </c>
      <c r="H19" s="161" t="s">
        <v>101</v>
      </c>
      <c r="I19" s="173" t="s">
        <v>3</v>
      </c>
      <c r="J19" s="173" t="s">
        <v>11</v>
      </c>
      <c r="K19" s="177" t="str">
        <f t="shared" si="2"/>
        <v>MODERADO</v>
      </c>
      <c r="L19" s="17" t="s">
        <v>566</v>
      </c>
      <c r="M19" s="17" t="s">
        <v>54</v>
      </c>
      <c r="N19" s="18" t="s">
        <v>102</v>
      </c>
      <c r="O19" s="21" t="s">
        <v>103</v>
      </c>
      <c r="P19" s="29" t="s">
        <v>57</v>
      </c>
      <c r="Q19" s="17" t="s">
        <v>58</v>
      </c>
      <c r="R19" s="29" t="s">
        <v>59</v>
      </c>
      <c r="S19" s="21" t="s">
        <v>717</v>
      </c>
      <c r="T19" s="29" t="s">
        <v>60</v>
      </c>
      <c r="U19" s="29" t="s">
        <v>61</v>
      </c>
      <c r="V19" s="29" t="s">
        <v>62</v>
      </c>
      <c r="W19" s="29" t="s">
        <v>63</v>
      </c>
      <c r="X19" s="29" t="s">
        <v>64</v>
      </c>
      <c r="Y19" s="31" t="s">
        <v>65</v>
      </c>
      <c r="Z19" s="29" t="s">
        <v>66</v>
      </c>
      <c r="AA19" s="178">
        <v>100</v>
      </c>
      <c r="AB19" s="172" t="str">
        <f t="shared" si="3"/>
        <v>MODERADO</v>
      </c>
      <c r="AC19" s="173" t="s">
        <v>67</v>
      </c>
      <c r="AD19" s="174"/>
      <c r="AE19" s="148"/>
      <c r="AF19" s="148"/>
      <c r="AG19" s="152"/>
    </row>
    <row r="20" spans="1:33" ht="152.15" customHeight="1" x14ac:dyDescent="0.25">
      <c r="A20" s="157"/>
      <c r="B20" s="160"/>
      <c r="C20" s="160"/>
      <c r="D20" s="160"/>
      <c r="E20" s="160"/>
      <c r="F20" s="160"/>
      <c r="G20" s="160"/>
      <c r="H20" s="160"/>
      <c r="I20" s="160"/>
      <c r="J20" s="160"/>
      <c r="K20" s="160"/>
      <c r="L20" s="17" t="s">
        <v>567</v>
      </c>
      <c r="M20" s="17" t="s">
        <v>76</v>
      </c>
      <c r="N20" s="18" t="s">
        <v>104</v>
      </c>
      <c r="O20" s="21" t="s">
        <v>105</v>
      </c>
      <c r="P20" s="29" t="s">
        <v>57</v>
      </c>
      <c r="Q20" s="17" t="s">
        <v>58</v>
      </c>
      <c r="R20" s="17"/>
      <c r="S20" s="21" t="s">
        <v>718</v>
      </c>
      <c r="T20" s="29" t="s">
        <v>60</v>
      </c>
      <c r="U20" s="29" t="s">
        <v>61</v>
      </c>
      <c r="V20" s="29" t="s">
        <v>62</v>
      </c>
      <c r="W20" s="29" t="s">
        <v>63</v>
      </c>
      <c r="X20" s="29" t="s">
        <v>64</v>
      </c>
      <c r="Y20" s="31" t="s">
        <v>65</v>
      </c>
      <c r="Z20" s="29" t="s">
        <v>66</v>
      </c>
      <c r="AA20" s="160"/>
      <c r="AB20" s="160"/>
      <c r="AC20" s="160"/>
      <c r="AD20" s="175"/>
      <c r="AE20" s="150"/>
      <c r="AF20" s="150"/>
      <c r="AG20" s="154"/>
    </row>
    <row r="21" spans="1:33" ht="182" x14ac:dyDescent="0.25">
      <c r="A21" s="158">
        <v>6</v>
      </c>
      <c r="B21" s="159" t="s">
        <v>532</v>
      </c>
      <c r="C21" s="161" t="s">
        <v>106</v>
      </c>
      <c r="D21" s="162" t="s">
        <v>107</v>
      </c>
      <c r="E21" s="161" t="s">
        <v>51</v>
      </c>
      <c r="F21" s="176" t="s">
        <v>502</v>
      </c>
      <c r="G21" s="162" t="s">
        <v>108</v>
      </c>
      <c r="H21" s="161" t="s">
        <v>109</v>
      </c>
      <c r="I21" s="173" t="s">
        <v>6</v>
      </c>
      <c r="J21" s="173" t="s">
        <v>11</v>
      </c>
      <c r="K21" s="177" t="str">
        <f>+IF(AND(I21=$K$4,J21=$J$6),"EXTREMO",IF(AND(I21=$K$4,J21=$J$5),"EXTREMO",IF(AND(I21=$K$4,J21=$J$4),"EXTREMO",IF(AND(I21=$K$4,J21=$J$3),"EXTREMO",IF(AND(I21=$K$4,J21=$J$2),"EXTREMO",+IF(AND(I21=$K$3,J21=$J$6),"ALTO",IF(AND(I21=$K$3,J21=$J$5),"ALTO",IF(AND(I21=$K$3,J21=$J$4),"EXTREMO",IF(AND(I21=$K$3,J21=$J$3),"EXTREMO",IF(AND(I21=$K$3,J21=$J$2),"EXTREMO",+IF(AND(I21=$K$2,J21=$J$6),"MODERADO",IF(AND(I21=$K$2,J21=$J$5),"MODERADO",IF(AND(I21=$K$2,J21=$J$4),"ALTO",IF(AND(I21=$K$2,J21=$J$3),"ALTO",IF(AND(I21=$K$2,J21=$J$2),"EXTREMO","LA RESOLUCION VIGENE NO LO ESTABLECE")))))))))))))))</f>
        <v>ALTO</v>
      </c>
      <c r="L21" s="17" t="s">
        <v>569</v>
      </c>
      <c r="M21" s="17" t="s">
        <v>110</v>
      </c>
      <c r="N21" s="18" t="s">
        <v>111</v>
      </c>
      <c r="O21" s="21" t="s">
        <v>112</v>
      </c>
      <c r="P21" s="29" t="s">
        <v>74</v>
      </c>
      <c r="Q21" s="17" t="s">
        <v>58</v>
      </c>
      <c r="R21" s="29" t="s">
        <v>59</v>
      </c>
      <c r="S21" s="21" t="s">
        <v>719</v>
      </c>
      <c r="T21" s="29" t="s">
        <v>60</v>
      </c>
      <c r="U21" s="29" t="s">
        <v>61</v>
      </c>
      <c r="V21" s="29" t="s">
        <v>62</v>
      </c>
      <c r="W21" s="29" t="s">
        <v>63</v>
      </c>
      <c r="X21" s="29" t="s">
        <v>64</v>
      </c>
      <c r="Y21" s="31" t="s">
        <v>65</v>
      </c>
      <c r="Z21" s="29" t="s">
        <v>66</v>
      </c>
      <c r="AA21" s="178">
        <v>100</v>
      </c>
      <c r="AB21" s="177" t="str">
        <f>+K21</f>
        <v>ALTO</v>
      </c>
      <c r="AC21" s="173" t="s">
        <v>67</v>
      </c>
      <c r="AD21" s="174" t="s">
        <v>113</v>
      </c>
      <c r="AE21" s="148"/>
      <c r="AF21" s="148"/>
      <c r="AG21" s="152"/>
    </row>
    <row r="22" spans="1:33" ht="169" x14ac:dyDescent="0.25">
      <c r="A22" s="157"/>
      <c r="B22" s="160"/>
      <c r="C22" s="160"/>
      <c r="D22" s="160"/>
      <c r="E22" s="160"/>
      <c r="F22" s="160"/>
      <c r="G22" s="160"/>
      <c r="H22" s="160"/>
      <c r="I22" s="160"/>
      <c r="J22" s="160"/>
      <c r="K22" s="160"/>
      <c r="L22" s="17" t="s">
        <v>622</v>
      </c>
      <c r="M22" s="17" t="s">
        <v>114</v>
      </c>
      <c r="N22" s="18" t="s">
        <v>115</v>
      </c>
      <c r="O22" s="21" t="s">
        <v>116</v>
      </c>
      <c r="P22" s="29" t="s">
        <v>74</v>
      </c>
      <c r="Q22" s="17" t="s">
        <v>58</v>
      </c>
      <c r="R22" s="29" t="s">
        <v>59</v>
      </c>
      <c r="S22" s="21" t="s">
        <v>720</v>
      </c>
      <c r="T22" s="29" t="s">
        <v>60</v>
      </c>
      <c r="U22" s="29" t="s">
        <v>61</v>
      </c>
      <c r="V22" s="29" t="s">
        <v>62</v>
      </c>
      <c r="W22" s="29" t="s">
        <v>63</v>
      </c>
      <c r="X22" s="29" t="s">
        <v>64</v>
      </c>
      <c r="Y22" s="31" t="s">
        <v>65</v>
      </c>
      <c r="Z22" s="29" t="s">
        <v>66</v>
      </c>
      <c r="AA22" s="160"/>
      <c r="AB22" s="160"/>
      <c r="AC22" s="160"/>
      <c r="AD22" s="175"/>
      <c r="AE22" s="149"/>
      <c r="AF22" s="149"/>
      <c r="AG22" s="153"/>
    </row>
    <row r="23" spans="1:33" ht="130" x14ac:dyDescent="0.25">
      <c r="A23" s="157"/>
      <c r="B23" s="160"/>
      <c r="C23" s="160"/>
      <c r="D23" s="160"/>
      <c r="E23" s="160"/>
      <c r="F23" s="160"/>
      <c r="G23" s="160"/>
      <c r="H23" s="160"/>
      <c r="I23" s="160"/>
      <c r="J23" s="160"/>
      <c r="K23" s="160"/>
      <c r="L23" s="17" t="s">
        <v>623</v>
      </c>
      <c r="M23" s="17" t="s">
        <v>117</v>
      </c>
      <c r="N23" s="18" t="s">
        <v>118</v>
      </c>
      <c r="O23" s="21" t="s">
        <v>119</v>
      </c>
      <c r="P23" s="29" t="s">
        <v>74</v>
      </c>
      <c r="Q23" s="17" t="s">
        <v>58</v>
      </c>
      <c r="R23" s="29" t="s">
        <v>59</v>
      </c>
      <c r="S23" s="21" t="s">
        <v>720</v>
      </c>
      <c r="T23" s="29" t="s">
        <v>60</v>
      </c>
      <c r="U23" s="29" t="s">
        <v>61</v>
      </c>
      <c r="V23" s="29" t="s">
        <v>62</v>
      </c>
      <c r="W23" s="29" t="s">
        <v>63</v>
      </c>
      <c r="X23" s="29" t="s">
        <v>64</v>
      </c>
      <c r="Y23" s="31" t="s">
        <v>65</v>
      </c>
      <c r="Z23" s="29" t="s">
        <v>66</v>
      </c>
      <c r="AA23" s="160"/>
      <c r="AB23" s="160"/>
      <c r="AC23" s="160"/>
      <c r="AD23" s="175"/>
      <c r="AE23" s="150"/>
      <c r="AF23" s="150"/>
      <c r="AG23" s="154"/>
    </row>
    <row r="24" spans="1:33" ht="117" x14ac:dyDescent="0.25">
      <c r="A24" s="158">
        <v>7</v>
      </c>
      <c r="B24" s="159" t="s">
        <v>534</v>
      </c>
      <c r="C24" s="161" t="s">
        <v>120</v>
      </c>
      <c r="D24" s="162" t="s">
        <v>121</v>
      </c>
      <c r="E24" s="173" t="s">
        <v>51</v>
      </c>
      <c r="F24" s="176" t="s">
        <v>503</v>
      </c>
      <c r="G24" s="162" t="s">
        <v>122</v>
      </c>
      <c r="H24" s="161" t="s">
        <v>123</v>
      </c>
      <c r="I24" s="173" t="s">
        <v>6</v>
      </c>
      <c r="J24" s="173" t="s">
        <v>11</v>
      </c>
      <c r="K24" s="177" t="str">
        <f>+IF(AND(I24=$K$4,J24=$J$6),"EXTREMO",IF(AND(I24=$K$4,J24=$J$5),"EXTREMO",IF(AND(I24=$K$4,J24=$J$4),"EXTREMO",IF(AND(I24=$K$4,J24=$J$3),"EXTREMO",IF(AND(I24=$K$4,J24=$J$2),"EXTREMO",+IF(AND(I24=$K$3,J24=$J$6),"ALTO",IF(AND(I24=$K$3,J24=$J$5),"ALTO",IF(AND(I24=$K$3,J24=$J$4),"EXTREMO",IF(AND(I24=$K$3,J24=$J$3),"EXTREMO",IF(AND(I24=$K$3,J24=$J$2),"EXTREMO",+IF(AND(I24=$K$2,J24=$J$6),"MODERADO",IF(AND(I24=$K$2,J24=$J$5),"MODERADO",IF(AND(I24=$K$2,J24=$J$4),"ALTO",IF(AND(I24=$K$2,J24=$J$3),"ALTO",IF(AND(I24=$K$2,J24=$J$2),"EXTREMO","LA RESOLUCION VIGENE NO LO ESTABLECE")))))))))))))))</f>
        <v>ALTO</v>
      </c>
      <c r="L24" s="17" t="s">
        <v>570</v>
      </c>
      <c r="M24" s="17" t="s">
        <v>54</v>
      </c>
      <c r="N24" s="18" t="s">
        <v>124</v>
      </c>
      <c r="O24" s="21" t="s">
        <v>125</v>
      </c>
      <c r="P24" s="29" t="s">
        <v>74</v>
      </c>
      <c r="Q24" s="17" t="s">
        <v>58</v>
      </c>
      <c r="R24" s="29" t="s">
        <v>59</v>
      </c>
      <c r="S24" s="21" t="s">
        <v>721</v>
      </c>
      <c r="T24" s="29" t="s">
        <v>60</v>
      </c>
      <c r="U24" s="29" t="s">
        <v>61</v>
      </c>
      <c r="V24" s="29" t="s">
        <v>62</v>
      </c>
      <c r="W24" s="29" t="s">
        <v>63</v>
      </c>
      <c r="X24" s="29" t="s">
        <v>64</v>
      </c>
      <c r="Y24" s="31" t="s">
        <v>65</v>
      </c>
      <c r="Z24" s="29" t="s">
        <v>66</v>
      </c>
      <c r="AA24" s="178">
        <v>100</v>
      </c>
      <c r="AB24" s="177" t="str">
        <f>+K24</f>
        <v>ALTO</v>
      </c>
      <c r="AC24" s="173" t="s">
        <v>67</v>
      </c>
      <c r="AD24" s="174"/>
      <c r="AE24" s="148"/>
      <c r="AF24" s="148"/>
      <c r="AG24" s="152"/>
    </row>
    <row r="25" spans="1:33" ht="254.15" customHeight="1" x14ac:dyDescent="0.25">
      <c r="A25" s="157"/>
      <c r="B25" s="160"/>
      <c r="C25" s="160"/>
      <c r="D25" s="160"/>
      <c r="E25" s="160"/>
      <c r="F25" s="160"/>
      <c r="G25" s="160"/>
      <c r="H25" s="160"/>
      <c r="I25" s="160"/>
      <c r="J25" s="160"/>
      <c r="K25" s="160"/>
      <c r="L25" s="17" t="s">
        <v>571</v>
      </c>
      <c r="M25" s="17" t="s">
        <v>76</v>
      </c>
      <c r="N25" s="18" t="s">
        <v>126</v>
      </c>
      <c r="O25" s="21" t="s">
        <v>127</v>
      </c>
      <c r="P25" s="29" t="s">
        <v>128</v>
      </c>
      <c r="Q25" s="17" t="s">
        <v>58</v>
      </c>
      <c r="R25" s="29" t="s">
        <v>59</v>
      </c>
      <c r="S25" s="21" t="s">
        <v>722</v>
      </c>
      <c r="T25" s="29" t="s">
        <v>60</v>
      </c>
      <c r="U25" s="29" t="s">
        <v>61</v>
      </c>
      <c r="V25" s="29" t="s">
        <v>62</v>
      </c>
      <c r="W25" s="29" t="s">
        <v>63</v>
      </c>
      <c r="X25" s="29" t="s">
        <v>64</v>
      </c>
      <c r="Y25" s="31" t="s">
        <v>65</v>
      </c>
      <c r="Z25" s="29" t="s">
        <v>66</v>
      </c>
      <c r="AA25" s="160"/>
      <c r="AB25" s="160"/>
      <c r="AC25" s="160"/>
      <c r="AD25" s="175"/>
      <c r="AE25" s="149"/>
      <c r="AF25" s="149"/>
      <c r="AG25" s="153"/>
    </row>
    <row r="26" spans="1:33" ht="354" customHeight="1" x14ac:dyDescent="0.25">
      <c r="A26" s="157"/>
      <c r="B26" s="160"/>
      <c r="C26" s="160"/>
      <c r="D26" s="160"/>
      <c r="E26" s="160"/>
      <c r="F26" s="160"/>
      <c r="G26" s="160"/>
      <c r="H26" s="160"/>
      <c r="I26" s="160"/>
      <c r="J26" s="160"/>
      <c r="K26" s="160"/>
      <c r="L26" s="17" t="s">
        <v>624</v>
      </c>
      <c r="M26" s="17" t="s">
        <v>129</v>
      </c>
      <c r="N26" s="18" t="s">
        <v>130</v>
      </c>
      <c r="O26" s="21" t="s">
        <v>131</v>
      </c>
      <c r="P26" s="29" t="s">
        <v>128</v>
      </c>
      <c r="Q26" s="17" t="s">
        <v>58</v>
      </c>
      <c r="R26" s="29" t="s">
        <v>59</v>
      </c>
      <c r="S26" s="21" t="s">
        <v>723</v>
      </c>
      <c r="T26" s="29" t="s">
        <v>60</v>
      </c>
      <c r="U26" s="29" t="s">
        <v>61</v>
      </c>
      <c r="V26" s="29" t="s">
        <v>62</v>
      </c>
      <c r="W26" s="29" t="s">
        <v>63</v>
      </c>
      <c r="X26" s="29" t="s">
        <v>64</v>
      </c>
      <c r="Y26" s="31" t="s">
        <v>65</v>
      </c>
      <c r="Z26" s="29" t="s">
        <v>66</v>
      </c>
      <c r="AA26" s="160"/>
      <c r="AB26" s="160"/>
      <c r="AC26" s="160"/>
      <c r="AD26" s="175"/>
      <c r="AE26" s="150"/>
      <c r="AF26" s="150"/>
      <c r="AG26" s="154"/>
    </row>
    <row r="27" spans="1:33" ht="227.15" customHeight="1" x14ac:dyDescent="0.25">
      <c r="A27" s="158">
        <v>8</v>
      </c>
      <c r="B27" s="159" t="s">
        <v>553</v>
      </c>
      <c r="C27" s="161" t="s">
        <v>132</v>
      </c>
      <c r="D27" s="162" t="s">
        <v>133</v>
      </c>
      <c r="E27" s="173" t="s">
        <v>51</v>
      </c>
      <c r="F27" s="176" t="s">
        <v>502</v>
      </c>
      <c r="G27" s="162" t="s">
        <v>134</v>
      </c>
      <c r="H27" s="161" t="s">
        <v>135</v>
      </c>
      <c r="I27" s="173" t="s">
        <v>6</v>
      </c>
      <c r="J27" s="173" t="s">
        <v>10</v>
      </c>
      <c r="K27" s="177" t="str">
        <f>+IF(AND(I27=$K$4,J27=$J$6),"EXTREMO",IF(AND(I27=$K$4,J27=$J$5),"EXTREMO",IF(AND(I27=$K$4,J27=$J$4),"EXTREMO",IF(AND(I27=$K$4,J27=$J$3),"EXTREMO",IF(AND(I27=$K$4,J27=$J$2),"EXTREMO",+IF(AND(I27=$K$3,J27=$J$6),"ALTO",IF(AND(I27=$K$3,J27=$J$5),"ALTO",IF(AND(I27=$K$3,J27=$J$4),"EXTREMO",IF(AND(I27=$K$3,J27=$J$3),"EXTREMO",IF(AND(I27=$K$3,J27=$J$2),"EXTREMO",+IF(AND(I27=$K$2,J27=$J$6),"MODERADO",IF(AND(I27=$K$2,J27=$J$5),"MODERADO",IF(AND(I27=$K$2,J27=$J$4),"ALTO",IF(AND(I27=$K$2,J27=$J$3),"ALTO",IF(AND(I27=$K$2,J27=$J$2),"EXTREMO","LA RESOLUCION VIGENE NO LO ESTABLECE")))))))))))))))</f>
        <v>ALTO</v>
      </c>
      <c r="L27" s="17" t="s">
        <v>572</v>
      </c>
      <c r="M27" s="17" t="s">
        <v>136</v>
      </c>
      <c r="N27" s="18" t="s">
        <v>137</v>
      </c>
      <c r="O27" s="21" t="s">
        <v>138</v>
      </c>
      <c r="P27" s="29" t="s">
        <v>74</v>
      </c>
      <c r="Q27" s="17" t="s">
        <v>58</v>
      </c>
      <c r="R27" s="29" t="s">
        <v>59</v>
      </c>
      <c r="S27" s="21" t="s">
        <v>724</v>
      </c>
      <c r="T27" s="29" t="s">
        <v>60</v>
      </c>
      <c r="U27" s="29" t="s">
        <v>61</v>
      </c>
      <c r="V27" s="29" t="s">
        <v>62</v>
      </c>
      <c r="W27" s="29" t="s">
        <v>63</v>
      </c>
      <c r="X27" s="29" t="s">
        <v>64</v>
      </c>
      <c r="Y27" s="31" t="s">
        <v>65</v>
      </c>
      <c r="Z27" s="29" t="s">
        <v>66</v>
      </c>
      <c r="AA27" s="178">
        <v>100</v>
      </c>
      <c r="AB27" s="177" t="str">
        <f>+K27</f>
        <v>ALTO</v>
      </c>
      <c r="AC27" s="173" t="s">
        <v>67</v>
      </c>
      <c r="AD27" s="174"/>
      <c r="AE27" s="148"/>
      <c r="AF27" s="148"/>
      <c r="AG27" s="152"/>
    </row>
    <row r="28" spans="1:33" ht="236" customHeight="1" x14ac:dyDescent="0.25">
      <c r="A28" s="157"/>
      <c r="B28" s="160"/>
      <c r="C28" s="160"/>
      <c r="D28" s="160"/>
      <c r="E28" s="160"/>
      <c r="F28" s="160"/>
      <c r="G28" s="160"/>
      <c r="H28" s="160"/>
      <c r="I28" s="160"/>
      <c r="J28" s="160"/>
      <c r="K28" s="160"/>
      <c r="L28" s="17" t="s">
        <v>625</v>
      </c>
      <c r="M28" s="17" t="s">
        <v>139</v>
      </c>
      <c r="N28" s="18" t="s">
        <v>140</v>
      </c>
      <c r="O28" s="21" t="s">
        <v>141</v>
      </c>
      <c r="P28" s="29" t="s">
        <v>74</v>
      </c>
      <c r="Q28" s="17" t="s">
        <v>58</v>
      </c>
      <c r="R28" s="29" t="s">
        <v>59</v>
      </c>
      <c r="S28" s="21" t="s">
        <v>724</v>
      </c>
      <c r="T28" s="29" t="s">
        <v>60</v>
      </c>
      <c r="U28" s="29" t="s">
        <v>61</v>
      </c>
      <c r="V28" s="29" t="s">
        <v>62</v>
      </c>
      <c r="W28" s="29" t="s">
        <v>63</v>
      </c>
      <c r="X28" s="29" t="s">
        <v>64</v>
      </c>
      <c r="Y28" s="31" t="s">
        <v>65</v>
      </c>
      <c r="Z28" s="29" t="s">
        <v>66</v>
      </c>
      <c r="AA28" s="160"/>
      <c r="AB28" s="160"/>
      <c r="AC28" s="160"/>
      <c r="AD28" s="175"/>
      <c r="AE28" s="150"/>
      <c r="AF28" s="150"/>
      <c r="AG28" s="154"/>
    </row>
    <row r="29" spans="1:33" ht="102" customHeight="1" x14ac:dyDescent="0.25">
      <c r="A29" s="158">
        <v>9</v>
      </c>
      <c r="B29" s="159" t="s">
        <v>531</v>
      </c>
      <c r="C29" s="161" t="s">
        <v>142</v>
      </c>
      <c r="D29" s="162" t="s">
        <v>143</v>
      </c>
      <c r="E29" s="161" t="s">
        <v>51</v>
      </c>
      <c r="F29" s="176" t="s">
        <v>504</v>
      </c>
      <c r="G29" s="162" t="s">
        <v>144</v>
      </c>
      <c r="H29" s="161" t="s">
        <v>145</v>
      </c>
      <c r="I29" s="173" t="s">
        <v>9</v>
      </c>
      <c r="J29" s="173" t="s">
        <v>10</v>
      </c>
      <c r="K29" s="182" t="str">
        <f>+IF(AND(I29=$K$4,J29=$J$6),"EXTREMO",IF(AND(I29=$K$4,J29=$J$5),"EXTREMO",IF(AND(I29=$K$4,J29=$J$4),"EXTREMO",IF(AND(I29=$K$4,J29=$J$3),"EXTREMO",IF(AND(I29=$K$4,J29=$J$2),"EXTREMO",+IF(AND(I29=$K$3,J29=$J$6),"ALTO",IF(AND(I29=$K$3,J29=$J$5),"ALTO",IF(AND(I29=$K$3,J29=$J$4),"EXTREMO",IF(AND(I29=$K$3,J29=$J$3),"EXTREMO",IF(AND(I29=$K$3,J29=$J$2),"EXTREMO",+IF(AND(I29=$K$2,J29=$J$6),"MODERADO",IF(AND(I29=$K$2,J29=$J$5),"MODERADO",IF(AND(I29=$K$2,J29=$J$4),"ALTO",IF(AND(I29=$K$2,J29=$J$3),"ALTO",IF(AND(I29=$K$2,J29=$J$2),"EXTREMO","LA RESOLUCION VIGENE NO LO ESTABLECE")))))))))))))))</f>
        <v>EXTREMO</v>
      </c>
      <c r="L29" s="17" t="s">
        <v>573</v>
      </c>
      <c r="M29" s="17" t="s">
        <v>54</v>
      </c>
      <c r="N29" s="18" t="s">
        <v>146</v>
      </c>
      <c r="O29" s="21" t="s">
        <v>147</v>
      </c>
      <c r="P29" s="29" t="s">
        <v>57</v>
      </c>
      <c r="Q29" s="17" t="s">
        <v>58</v>
      </c>
      <c r="R29" s="17"/>
      <c r="S29" s="21" t="s">
        <v>725</v>
      </c>
      <c r="T29" s="29" t="s">
        <v>60</v>
      </c>
      <c r="U29" s="29" t="s">
        <v>61</v>
      </c>
      <c r="V29" s="29" t="s">
        <v>62</v>
      </c>
      <c r="W29" s="29" t="s">
        <v>63</v>
      </c>
      <c r="X29" s="29" t="s">
        <v>64</v>
      </c>
      <c r="Y29" s="31" t="s">
        <v>65</v>
      </c>
      <c r="Z29" s="29" t="s">
        <v>66</v>
      </c>
      <c r="AA29" s="178">
        <v>100</v>
      </c>
      <c r="AB29" s="182" t="str">
        <f>+K29</f>
        <v>EXTREMO</v>
      </c>
      <c r="AC29" s="173" t="s">
        <v>67</v>
      </c>
      <c r="AD29" s="174"/>
      <c r="AE29" s="148"/>
      <c r="AF29" s="148"/>
      <c r="AG29" s="152"/>
    </row>
    <row r="30" spans="1:33" ht="171" customHeight="1" x14ac:dyDescent="0.25">
      <c r="A30" s="157"/>
      <c r="B30" s="160"/>
      <c r="C30" s="160"/>
      <c r="D30" s="160"/>
      <c r="E30" s="160"/>
      <c r="F30" s="160"/>
      <c r="G30" s="160"/>
      <c r="H30" s="160"/>
      <c r="I30" s="160"/>
      <c r="J30" s="160"/>
      <c r="K30" s="160"/>
      <c r="L30" s="17" t="s">
        <v>574</v>
      </c>
      <c r="M30" s="17" t="s">
        <v>148</v>
      </c>
      <c r="N30" s="18" t="s">
        <v>149</v>
      </c>
      <c r="O30" s="21" t="s">
        <v>150</v>
      </c>
      <c r="P30" s="29" t="s">
        <v>74</v>
      </c>
      <c r="Q30" s="17" t="s">
        <v>58</v>
      </c>
      <c r="R30" s="29" t="s">
        <v>59</v>
      </c>
      <c r="S30" s="21" t="s">
        <v>725</v>
      </c>
      <c r="T30" s="29" t="s">
        <v>60</v>
      </c>
      <c r="U30" s="29" t="s">
        <v>61</v>
      </c>
      <c r="V30" s="29" t="s">
        <v>62</v>
      </c>
      <c r="W30" s="29" t="s">
        <v>63</v>
      </c>
      <c r="X30" s="29" t="s">
        <v>64</v>
      </c>
      <c r="Y30" s="31" t="s">
        <v>65</v>
      </c>
      <c r="Z30" s="29" t="s">
        <v>66</v>
      </c>
      <c r="AA30" s="160"/>
      <c r="AB30" s="160"/>
      <c r="AC30" s="160"/>
      <c r="AD30" s="175"/>
      <c r="AE30" s="149"/>
      <c r="AF30" s="149"/>
      <c r="AG30" s="153"/>
    </row>
    <row r="31" spans="1:33" ht="130" x14ac:dyDescent="0.25">
      <c r="A31" s="157"/>
      <c r="B31" s="160"/>
      <c r="C31" s="160"/>
      <c r="D31" s="160"/>
      <c r="E31" s="160"/>
      <c r="F31" s="160"/>
      <c r="G31" s="160"/>
      <c r="H31" s="160"/>
      <c r="I31" s="160"/>
      <c r="J31" s="160"/>
      <c r="K31" s="160"/>
      <c r="L31" s="17" t="s">
        <v>626</v>
      </c>
      <c r="M31" s="17" t="s">
        <v>76</v>
      </c>
      <c r="N31" s="18" t="s">
        <v>151</v>
      </c>
      <c r="O31" s="21" t="s">
        <v>152</v>
      </c>
      <c r="P31" s="29" t="s">
        <v>74</v>
      </c>
      <c r="Q31" s="17" t="s">
        <v>58</v>
      </c>
      <c r="R31" s="29" t="s">
        <v>59</v>
      </c>
      <c r="S31" s="21" t="s">
        <v>726</v>
      </c>
      <c r="T31" s="29" t="s">
        <v>60</v>
      </c>
      <c r="U31" s="29" t="s">
        <v>61</v>
      </c>
      <c r="V31" s="29" t="s">
        <v>62</v>
      </c>
      <c r="W31" s="29" t="s">
        <v>63</v>
      </c>
      <c r="X31" s="29" t="s">
        <v>64</v>
      </c>
      <c r="Y31" s="31" t="s">
        <v>65</v>
      </c>
      <c r="Z31" s="29" t="s">
        <v>66</v>
      </c>
      <c r="AA31" s="160"/>
      <c r="AB31" s="160"/>
      <c r="AC31" s="160"/>
      <c r="AD31" s="175"/>
      <c r="AE31" s="149"/>
      <c r="AF31" s="149"/>
      <c r="AG31" s="153"/>
    </row>
    <row r="32" spans="1:33" ht="87" customHeight="1" x14ac:dyDescent="0.25">
      <c r="A32" s="157"/>
      <c r="B32" s="160"/>
      <c r="C32" s="160"/>
      <c r="D32" s="160"/>
      <c r="E32" s="160"/>
      <c r="F32" s="160"/>
      <c r="G32" s="160"/>
      <c r="H32" s="160"/>
      <c r="I32" s="160"/>
      <c r="J32" s="160"/>
      <c r="K32" s="160"/>
      <c r="L32" s="17" t="s">
        <v>627</v>
      </c>
      <c r="M32" s="17" t="s">
        <v>129</v>
      </c>
      <c r="N32" s="18" t="s">
        <v>153</v>
      </c>
      <c r="O32" s="21" t="s">
        <v>154</v>
      </c>
      <c r="P32" s="29" t="s">
        <v>74</v>
      </c>
      <c r="Q32" s="17" t="s">
        <v>58</v>
      </c>
      <c r="R32" s="29" t="s">
        <v>59</v>
      </c>
      <c r="S32" s="21" t="s">
        <v>725</v>
      </c>
      <c r="T32" s="29" t="s">
        <v>60</v>
      </c>
      <c r="U32" s="29" t="s">
        <v>61</v>
      </c>
      <c r="V32" s="29" t="s">
        <v>62</v>
      </c>
      <c r="W32" s="29" t="s">
        <v>63</v>
      </c>
      <c r="X32" s="29" t="s">
        <v>64</v>
      </c>
      <c r="Y32" s="31" t="s">
        <v>65</v>
      </c>
      <c r="Z32" s="29" t="s">
        <v>66</v>
      </c>
      <c r="AA32" s="160"/>
      <c r="AB32" s="160"/>
      <c r="AC32" s="160"/>
      <c r="AD32" s="175"/>
      <c r="AE32" s="149"/>
      <c r="AF32" s="149"/>
      <c r="AG32" s="153"/>
    </row>
    <row r="33" spans="1:33" ht="65" x14ac:dyDescent="0.3">
      <c r="A33" s="157"/>
      <c r="B33" s="160"/>
      <c r="C33" s="160"/>
      <c r="D33" s="160"/>
      <c r="E33" s="160"/>
      <c r="F33" s="160"/>
      <c r="G33" s="160"/>
      <c r="H33" s="160"/>
      <c r="I33" s="160"/>
      <c r="J33" s="160"/>
      <c r="K33" s="160"/>
      <c r="L33" s="17" t="s">
        <v>628</v>
      </c>
      <c r="M33" s="17" t="s">
        <v>155</v>
      </c>
      <c r="N33" s="18" t="s">
        <v>156</v>
      </c>
      <c r="O33" s="54" t="s">
        <v>157</v>
      </c>
      <c r="P33" s="29" t="s">
        <v>74</v>
      </c>
      <c r="Q33" s="17" t="s">
        <v>58</v>
      </c>
      <c r="R33" s="29" t="s">
        <v>59</v>
      </c>
      <c r="S33" s="21" t="s">
        <v>725</v>
      </c>
      <c r="T33" s="29" t="s">
        <v>60</v>
      </c>
      <c r="U33" s="29" t="s">
        <v>61</v>
      </c>
      <c r="V33" s="29" t="s">
        <v>62</v>
      </c>
      <c r="W33" s="29" t="s">
        <v>63</v>
      </c>
      <c r="X33" s="29" t="s">
        <v>64</v>
      </c>
      <c r="Y33" s="31" t="s">
        <v>65</v>
      </c>
      <c r="Z33" s="29" t="s">
        <v>66</v>
      </c>
      <c r="AA33" s="160"/>
      <c r="AB33" s="160"/>
      <c r="AC33" s="160"/>
      <c r="AD33" s="175"/>
      <c r="AE33" s="149"/>
      <c r="AF33" s="149"/>
      <c r="AG33" s="153"/>
    </row>
    <row r="34" spans="1:33" ht="91" x14ac:dyDescent="0.25">
      <c r="A34" s="157"/>
      <c r="B34" s="160"/>
      <c r="C34" s="160"/>
      <c r="D34" s="160"/>
      <c r="E34" s="160"/>
      <c r="F34" s="160"/>
      <c r="G34" s="160"/>
      <c r="H34" s="160"/>
      <c r="I34" s="160"/>
      <c r="J34" s="160"/>
      <c r="K34" s="160"/>
      <c r="L34" s="17" t="s">
        <v>629</v>
      </c>
      <c r="M34" s="17" t="s">
        <v>158</v>
      </c>
      <c r="N34" s="18" t="s">
        <v>159</v>
      </c>
      <c r="O34" s="21" t="s">
        <v>160</v>
      </c>
      <c r="P34" s="29" t="s">
        <v>74</v>
      </c>
      <c r="Q34" s="17" t="s">
        <v>58</v>
      </c>
      <c r="R34" s="29" t="s">
        <v>59</v>
      </c>
      <c r="S34" s="21" t="s">
        <v>726</v>
      </c>
      <c r="T34" s="29" t="s">
        <v>60</v>
      </c>
      <c r="U34" s="29" t="s">
        <v>61</v>
      </c>
      <c r="V34" s="29" t="s">
        <v>62</v>
      </c>
      <c r="W34" s="29" t="s">
        <v>63</v>
      </c>
      <c r="X34" s="29" t="s">
        <v>64</v>
      </c>
      <c r="Y34" s="31" t="s">
        <v>65</v>
      </c>
      <c r="Z34" s="29" t="s">
        <v>66</v>
      </c>
      <c r="AA34" s="160"/>
      <c r="AB34" s="160"/>
      <c r="AC34" s="160"/>
      <c r="AD34" s="175"/>
      <c r="AE34" s="149"/>
      <c r="AF34" s="149"/>
      <c r="AG34" s="153"/>
    </row>
    <row r="35" spans="1:33" ht="101.15" customHeight="1" x14ac:dyDescent="0.25">
      <c r="A35" s="157"/>
      <c r="B35" s="160"/>
      <c r="C35" s="160"/>
      <c r="D35" s="160"/>
      <c r="E35" s="160"/>
      <c r="F35" s="160"/>
      <c r="G35" s="160"/>
      <c r="H35" s="160"/>
      <c r="I35" s="160"/>
      <c r="J35" s="160"/>
      <c r="K35" s="160"/>
      <c r="L35" s="17" t="s">
        <v>630</v>
      </c>
      <c r="M35" s="17" t="s">
        <v>161</v>
      </c>
      <c r="N35" s="18" t="s">
        <v>162</v>
      </c>
      <c r="O35" s="21" t="s">
        <v>163</v>
      </c>
      <c r="P35" s="29" t="s">
        <v>57</v>
      </c>
      <c r="Q35" s="17" t="s">
        <v>58</v>
      </c>
      <c r="R35" s="29" t="s">
        <v>59</v>
      </c>
      <c r="S35" s="21" t="s">
        <v>726</v>
      </c>
      <c r="T35" s="29" t="s">
        <v>60</v>
      </c>
      <c r="U35" s="29" t="s">
        <v>61</v>
      </c>
      <c r="V35" s="29" t="s">
        <v>62</v>
      </c>
      <c r="W35" s="29" t="s">
        <v>63</v>
      </c>
      <c r="X35" s="29" t="s">
        <v>64</v>
      </c>
      <c r="Y35" s="31" t="s">
        <v>65</v>
      </c>
      <c r="Z35" s="29" t="s">
        <v>66</v>
      </c>
      <c r="AA35" s="160"/>
      <c r="AB35" s="160"/>
      <c r="AC35" s="160"/>
      <c r="AD35" s="175"/>
      <c r="AE35" s="150"/>
      <c r="AF35" s="150"/>
      <c r="AG35" s="154"/>
    </row>
    <row r="36" spans="1:33" ht="117" x14ac:dyDescent="0.25">
      <c r="A36" s="158">
        <v>10</v>
      </c>
      <c r="B36" s="159" t="s">
        <v>534</v>
      </c>
      <c r="C36" s="161" t="s">
        <v>164</v>
      </c>
      <c r="D36" s="162" t="s">
        <v>165</v>
      </c>
      <c r="E36" s="161" t="s">
        <v>51</v>
      </c>
      <c r="F36" s="176" t="s">
        <v>505</v>
      </c>
      <c r="G36" s="162" t="s">
        <v>166</v>
      </c>
      <c r="H36" s="161" t="s">
        <v>167</v>
      </c>
      <c r="I36" s="173" t="s">
        <v>9</v>
      </c>
      <c r="J36" s="173" t="s">
        <v>11</v>
      </c>
      <c r="K36" s="182" t="str">
        <f>+IF(AND(I36=$K$4,J36=$J$6),"EXTREMO",IF(AND(I36=$K$4,J36=$J$5),"EXTREMO",IF(AND(I36=$K$4,J36=$J$4),"EXTREMO",IF(AND(I36=$K$4,J36=$J$3),"EXTREMO",IF(AND(I36=$K$4,J36=$J$2),"EXTREMO",+IF(AND(I36=$K$3,J36=$J$6),"ALTO",IF(AND(I36=$K$3,J36=$J$5),"ALTO",IF(AND(I36=$K$3,J36=$J$4),"EXTREMO",IF(AND(I36=$K$3,J36=$J$3),"EXTREMO",IF(AND(I36=$K$3,J36=$J$2),"EXTREMO",+IF(AND(I36=$K$2,J36=$J$6),"MODERADO",IF(AND(I36=$K$2,J36=$J$5),"MODERADO",IF(AND(I36=$K$2,J36=$J$4),"ALTO",IF(AND(I36=$K$2,J36=$J$3),"ALTO",IF(AND(I36=$K$2,J36=$J$2),"EXTREMO","LA RESOLUCION VIGENE NO LO ESTABLECE")))))))))))))))</f>
        <v>EXTREMO</v>
      </c>
      <c r="L36" s="17" t="s">
        <v>575</v>
      </c>
      <c r="M36" s="17" t="s">
        <v>54</v>
      </c>
      <c r="N36" s="18" t="s">
        <v>168</v>
      </c>
      <c r="O36" s="21" t="s">
        <v>125</v>
      </c>
      <c r="P36" s="29" t="s">
        <v>74</v>
      </c>
      <c r="Q36" s="17" t="s">
        <v>58</v>
      </c>
      <c r="R36" s="29" t="s">
        <v>59</v>
      </c>
      <c r="S36" s="21" t="s">
        <v>721</v>
      </c>
      <c r="T36" s="29" t="s">
        <v>60</v>
      </c>
      <c r="U36" s="29" t="s">
        <v>61</v>
      </c>
      <c r="V36" s="29" t="s">
        <v>62</v>
      </c>
      <c r="W36" s="29" t="s">
        <v>63</v>
      </c>
      <c r="X36" s="29" t="s">
        <v>64</v>
      </c>
      <c r="Y36" s="31" t="s">
        <v>65</v>
      </c>
      <c r="Z36" s="29" t="s">
        <v>66</v>
      </c>
      <c r="AA36" s="178">
        <v>100</v>
      </c>
      <c r="AB36" s="182" t="str">
        <f>+K36</f>
        <v>EXTREMO</v>
      </c>
      <c r="AC36" s="173" t="s">
        <v>67</v>
      </c>
      <c r="AD36" s="174"/>
      <c r="AE36" s="148"/>
      <c r="AF36" s="148"/>
      <c r="AG36" s="152"/>
    </row>
    <row r="37" spans="1:33" ht="225" customHeight="1" x14ac:dyDescent="0.25">
      <c r="A37" s="157"/>
      <c r="B37" s="160"/>
      <c r="C37" s="160"/>
      <c r="D37" s="160"/>
      <c r="E37" s="160"/>
      <c r="F37" s="160"/>
      <c r="G37" s="160"/>
      <c r="H37" s="160"/>
      <c r="I37" s="160"/>
      <c r="J37" s="160"/>
      <c r="K37" s="160"/>
      <c r="L37" s="17" t="s">
        <v>576</v>
      </c>
      <c r="M37" s="17" t="s">
        <v>76</v>
      </c>
      <c r="N37" s="18" t="s">
        <v>169</v>
      </c>
      <c r="O37" s="21" t="s">
        <v>170</v>
      </c>
      <c r="P37" s="29" t="s">
        <v>74</v>
      </c>
      <c r="Q37" s="29" t="s">
        <v>58</v>
      </c>
      <c r="R37" s="29" t="s">
        <v>59</v>
      </c>
      <c r="S37" s="21" t="s">
        <v>727</v>
      </c>
      <c r="T37" s="29" t="s">
        <v>60</v>
      </c>
      <c r="U37" s="29" t="s">
        <v>61</v>
      </c>
      <c r="V37" s="29" t="s">
        <v>62</v>
      </c>
      <c r="W37" s="29" t="s">
        <v>63</v>
      </c>
      <c r="X37" s="29" t="s">
        <v>64</v>
      </c>
      <c r="Y37" s="29" t="s">
        <v>65</v>
      </c>
      <c r="Z37" s="29" t="s">
        <v>66</v>
      </c>
      <c r="AA37" s="160"/>
      <c r="AB37" s="160"/>
      <c r="AC37" s="160"/>
      <c r="AD37" s="175"/>
      <c r="AE37" s="149"/>
      <c r="AF37" s="149"/>
      <c r="AG37" s="153"/>
    </row>
    <row r="38" spans="1:33" ht="201.5" customHeight="1" x14ac:dyDescent="0.25">
      <c r="A38" s="157"/>
      <c r="B38" s="160"/>
      <c r="C38" s="160"/>
      <c r="D38" s="160"/>
      <c r="E38" s="160"/>
      <c r="F38" s="160"/>
      <c r="G38" s="160"/>
      <c r="H38" s="160"/>
      <c r="I38" s="160"/>
      <c r="J38" s="160"/>
      <c r="K38" s="160"/>
      <c r="L38" s="17" t="s">
        <v>577</v>
      </c>
      <c r="M38" s="17" t="s">
        <v>129</v>
      </c>
      <c r="N38" s="18" t="s">
        <v>171</v>
      </c>
      <c r="O38" s="21" t="s">
        <v>172</v>
      </c>
      <c r="P38" s="29" t="s">
        <v>74</v>
      </c>
      <c r="Q38" s="17" t="s">
        <v>58</v>
      </c>
      <c r="R38" s="29" t="s">
        <v>59</v>
      </c>
      <c r="S38" s="21" t="s">
        <v>728</v>
      </c>
      <c r="T38" s="29" t="s">
        <v>60</v>
      </c>
      <c r="U38" s="29" t="s">
        <v>61</v>
      </c>
      <c r="V38" s="29" t="s">
        <v>62</v>
      </c>
      <c r="W38" s="29" t="s">
        <v>63</v>
      </c>
      <c r="X38" s="29" t="s">
        <v>64</v>
      </c>
      <c r="Y38" s="31" t="s">
        <v>65</v>
      </c>
      <c r="Z38" s="60" t="s">
        <v>66</v>
      </c>
      <c r="AA38" s="160"/>
      <c r="AB38" s="160"/>
      <c r="AC38" s="160"/>
      <c r="AD38" s="175"/>
      <c r="AE38" s="150"/>
      <c r="AF38" s="150"/>
      <c r="AG38" s="154"/>
    </row>
    <row r="39" spans="1:33" ht="155.5" customHeight="1" x14ac:dyDescent="0.25">
      <c r="A39" s="158">
        <v>11</v>
      </c>
      <c r="B39" s="159" t="s">
        <v>554</v>
      </c>
      <c r="C39" s="161" t="s">
        <v>173</v>
      </c>
      <c r="D39" s="162" t="s">
        <v>174</v>
      </c>
      <c r="E39" s="161" t="s">
        <v>51</v>
      </c>
      <c r="F39" s="176" t="s">
        <v>505</v>
      </c>
      <c r="G39" s="162" t="s">
        <v>175</v>
      </c>
      <c r="H39" s="161" t="s">
        <v>176</v>
      </c>
      <c r="I39" s="173" t="s">
        <v>9</v>
      </c>
      <c r="J39" s="173" t="s">
        <v>11</v>
      </c>
      <c r="K39" s="182" t="str">
        <f>+IF(AND(I39=$K$4,J39=$J$6),"EXTREMO",IF(AND(I39=$K$4,J39=$J$5),"EXTREMO",IF(AND(I39=$K$4,J39=$J$4),"EXTREMO",IF(AND(I39=$K$4,J39=$J$3),"EXTREMO",IF(AND(I39=$K$4,J39=$J$2),"EXTREMO",+IF(AND(I39=$K$3,J39=$J$6),"ALTO",IF(AND(I39=$K$3,J39=$J$5),"ALTO",IF(AND(I39=$K$3,J39=$J$4),"EXTREMO",IF(AND(I39=$K$3,J39=$J$3),"EXTREMO",IF(AND(I39=$K$3,J39=$J$2),"EXTREMO",+IF(AND(I39=$K$2,J39=$J$6),"MODERADO",IF(AND(I39=$K$2,J39=$J$5),"MODERADO",IF(AND(I39=$K$2,J39=$J$4),"ALTO",IF(AND(I39=$K$2,J39=$J$3),"ALTO",IF(AND(I39=$K$2,J39=$J$2),"EXTREMO","LA RESOLUCION VIGENE NO LO ESTABLECE")))))))))))))))</f>
        <v>EXTREMO</v>
      </c>
      <c r="L39" s="17" t="s">
        <v>579</v>
      </c>
      <c r="M39" s="17" t="s">
        <v>54</v>
      </c>
      <c r="N39" s="18" t="s">
        <v>177</v>
      </c>
      <c r="O39" s="21" t="s">
        <v>178</v>
      </c>
      <c r="P39" s="29" t="s">
        <v>74</v>
      </c>
      <c r="Q39" s="17" t="s">
        <v>58</v>
      </c>
      <c r="R39" s="29" t="s">
        <v>59</v>
      </c>
      <c r="S39" s="21" t="s">
        <v>729</v>
      </c>
      <c r="T39" s="29" t="s">
        <v>60</v>
      </c>
      <c r="U39" s="29" t="s">
        <v>61</v>
      </c>
      <c r="V39" s="29" t="s">
        <v>62</v>
      </c>
      <c r="W39" s="29" t="s">
        <v>63</v>
      </c>
      <c r="X39" s="29" t="s">
        <v>64</v>
      </c>
      <c r="Y39" s="31" t="s">
        <v>65</v>
      </c>
      <c r="Z39" s="29" t="s">
        <v>66</v>
      </c>
      <c r="AA39" s="178">
        <v>100</v>
      </c>
      <c r="AB39" s="182" t="str">
        <f>+K39</f>
        <v>EXTREMO</v>
      </c>
      <c r="AC39" s="173" t="s">
        <v>67</v>
      </c>
      <c r="AD39" s="174"/>
      <c r="AE39" s="148"/>
      <c r="AF39" s="148"/>
      <c r="AG39" s="152"/>
    </row>
    <row r="40" spans="1:33" ht="299" x14ac:dyDescent="0.25">
      <c r="A40" s="157"/>
      <c r="B40" s="160"/>
      <c r="C40" s="160"/>
      <c r="D40" s="160"/>
      <c r="E40" s="160"/>
      <c r="F40" s="160"/>
      <c r="G40" s="160"/>
      <c r="H40" s="160"/>
      <c r="I40" s="160"/>
      <c r="J40" s="160"/>
      <c r="K40" s="160"/>
      <c r="L40" s="17" t="s">
        <v>631</v>
      </c>
      <c r="M40" s="17" t="s">
        <v>76</v>
      </c>
      <c r="N40" s="18" t="s">
        <v>179</v>
      </c>
      <c r="O40" s="21" t="s">
        <v>180</v>
      </c>
      <c r="P40" s="29" t="s">
        <v>74</v>
      </c>
      <c r="Q40" s="17" t="s">
        <v>58</v>
      </c>
      <c r="R40" s="29" t="s">
        <v>59</v>
      </c>
      <c r="S40" s="21" t="s">
        <v>729</v>
      </c>
      <c r="T40" s="29" t="s">
        <v>60</v>
      </c>
      <c r="U40" s="29" t="s">
        <v>61</v>
      </c>
      <c r="V40" s="29" t="s">
        <v>62</v>
      </c>
      <c r="W40" s="29" t="s">
        <v>63</v>
      </c>
      <c r="X40" s="29" t="s">
        <v>64</v>
      </c>
      <c r="Y40" s="31" t="s">
        <v>65</v>
      </c>
      <c r="Z40" s="29" t="s">
        <v>66</v>
      </c>
      <c r="AA40" s="160"/>
      <c r="AB40" s="160"/>
      <c r="AC40" s="160"/>
      <c r="AD40" s="175"/>
      <c r="AE40" s="150"/>
      <c r="AF40" s="150"/>
      <c r="AG40" s="154"/>
    </row>
    <row r="41" spans="1:33" ht="162" customHeight="1" x14ac:dyDescent="0.25">
      <c r="A41" s="24">
        <v>12</v>
      </c>
      <c r="B41" s="106" t="s">
        <v>521</v>
      </c>
      <c r="C41" s="18" t="s">
        <v>181</v>
      </c>
      <c r="D41" s="19" t="s">
        <v>182</v>
      </c>
      <c r="E41" s="18" t="s">
        <v>51</v>
      </c>
      <c r="F41" s="104" t="s">
        <v>506</v>
      </c>
      <c r="G41" s="19" t="s">
        <v>183</v>
      </c>
      <c r="H41" s="18" t="s">
        <v>184</v>
      </c>
      <c r="I41" s="17" t="s">
        <v>3</v>
      </c>
      <c r="J41" s="17" t="s">
        <v>10</v>
      </c>
      <c r="K41" s="23" t="str">
        <f t="shared" ref="K41:K42" si="4">+IF(AND(I41=$K$4,J41=$J$6),"EXTREMO",IF(AND(I41=$K$4,J41=$J$5),"EXTREMO",IF(AND(I41=$K$4,J41=$J$4),"EXTREMO",IF(AND(I41=$K$4,J41=$J$3),"EXTREMO",IF(AND(I41=$K$4,J41=$J$2),"EXTREMO",+IF(AND(I41=$K$3,J41=$J$6),"ALTO",IF(AND(I41=$K$3,J41=$J$5),"ALTO",IF(AND(I41=$K$3,J41=$J$4),"EXTREMO",IF(AND(I41=$K$3,J41=$J$3),"EXTREMO",IF(AND(I41=$K$3,J41=$J$2),"EXTREMO",+IF(AND(I41=$K$2,J41=$J$6),"MODERADO",IF(AND(I41=$K$2,J41=$J$5),"MODERADO",IF(AND(I41=$K$2,J41=$J$4),"ALTO",IF(AND(I41=$K$2,J41=$J$3),"ALTO",IF(AND(I41=$K$2,J41=$J$2),"EXTREMO","LA RESOLUCION VIGENE NO LO ESTABLECE")))))))))))))))</f>
        <v>MODERADO</v>
      </c>
      <c r="L41" s="17" t="s">
        <v>580</v>
      </c>
      <c r="M41" s="17" t="s">
        <v>54</v>
      </c>
      <c r="N41" s="18" t="s">
        <v>185</v>
      </c>
      <c r="O41" s="21" t="s">
        <v>186</v>
      </c>
      <c r="P41" s="29" t="s">
        <v>85</v>
      </c>
      <c r="Q41" s="17" t="s">
        <v>58</v>
      </c>
      <c r="R41" s="29" t="s">
        <v>59</v>
      </c>
      <c r="S41" s="21" t="s">
        <v>730</v>
      </c>
      <c r="T41" s="29" t="s">
        <v>60</v>
      </c>
      <c r="U41" s="29" t="s">
        <v>61</v>
      </c>
      <c r="V41" s="29" t="s">
        <v>62</v>
      </c>
      <c r="W41" s="29" t="s">
        <v>63</v>
      </c>
      <c r="X41" s="29" t="s">
        <v>64</v>
      </c>
      <c r="Y41" s="31" t="s">
        <v>65</v>
      </c>
      <c r="Z41" s="29" t="s">
        <v>66</v>
      </c>
      <c r="AA41" s="22">
        <v>100</v>
      </c>
      <c r="AB41" s="23" t="str">
        <f t="shared" ref="AB41:AB42" si="5">+K41</f>
        <v>MODERADO</v>
      </c>
      <c r="AC41" s="17" t="s">
        <v>67</v>
      </c>
      <c r="AD41" s="55"/>
      <c r="AE41" s="55"/>
      <c r="AF41" s="55"/>
      <c r="AG41" s="59"/>
    </row>
    <row r="42" spans="1:33" ht="208.5" customHeight="1" x14ac:dyDescent="0.25">
      <c r="A42" s="158">
        <v>13</v>
      </c>
      <c r="B42" s="183" t="s">
        <v>554</v>
      </c>
      <c r="C42" s="161" t="s">
        <v>187</v>
      </c>
      <c r="D42" s="162" t="s">
        <v>188</v>
      </c>
      <c r="E42" s="161" t="s">
        <v>51</v>
      </c>
      <c r="F42" s="107" t="s">
        <v>555</v>
      </c>
      <c r="G42" s="162" t="s">
        <v>189</v>
      </c>
      <c r="H42" s="161" t="s">
        <v>190</v>
      </c>
      <c r="I42" s="173" t="s">
        <v>6</v>
      </c>
      <c r="J42" s="173" t="s">
        <v>11</v>
      </c>
      <c r="K42" s="177" t="str">
        <f t="shared" si="4"/>
        <v>ALTO</v>
      </c>
      <c r="L42" s="17" t="s">
        <v>585</v>
      </c>
      <c r="M42" s="17" t="s">
        <v>129</v>
      </c>
      <c r="N42" s="18" t="s">
        <v>191</v>
      </c>
      <c r="O42" s="21" t="s">
        <v>192</v>
      </c>
      <c r="P42" s="29" t="s">
        <v>193</v>
      </c>
      <c r="Q42" s="29" t="s">
        <v>58</v>
      </c>
      <c r="R42" s="29" t="s">
        <v>59</v>
      </c>
      <c r="S42" s="21" t="s">
        <v>731</v>
      </c>
      <c r="T42" s="29" t="s">
        <v>60</v>
      </c>
      <c r="U42" s="29" t="s">
        <v>61</v>
      </c>
      <c r="V42" s="29" t="s">
        <v>62</v>
      </c>
      <c r="W42" s="29" t="s">
        <v>194</v>
      </c>
      <c r="X42" s="29" t="s">
        <v>64</v>
      </c>
      <c r="Y42" s="31" t="s">
        <v>65</v>
      </c>
      <c r="Z42" s="29" t="s">
        <v>66</v>
      </c>
      <c r="AA42" s="177">
        <v>95</v>
      </c>
      <c r="AB42" s="177" t="str">
        <f t="shared" si="5"/>
        <v>ALTO</v>
      </c>
      <c r="AC42" s="173" t="s">
        <v>67</v>
      </c>
      <c r="AD42" s="174" t="s">
        <v>195</v>
      </c>
      <c r="AE42" s="148"/>
      <c r="AF42" s="148"/>
      <c r="AG42" s="152"/>
    </row>
    <row r="43" spans="1:33" ht="273" x14ac:dyDescent="0.25">
      <c r="A43" s="157"/>
      <c r="B43" s="184"/>
      <c r="C43" s="160"/>
      <c r="D43" s="160"/>
      <c r="E43" s="160"/>
      <c r="F43" s="107" t="s">
        <v>555</v>
      </c>
      <c r="G43" s="160"/>
      <c r="H43" s="160"/>
      <c r="I43" s="160"/>
      <c r="J43" s="160"/>
      <c r="K43" s="160"/>
      <c r="L43" s="17" t="s">
        <v>586</v>
      </c>
      <c r="M43" s="17" t="s">
        <v>196</v>
      </c>
      <c r="N43" s="18" t="s">
        <v>197</v>
      </c>
      <c r="O43" s="21" t="s">
        <v>198</v>
      </c>
      <c r="P43" s="29" t="s">
        <v>74</v>
      </c>
      <c r="Q43" s="17" t="s">
        <v>58</v>
      </c>
      <c r="R43" s="29" t="s">
        <v>58</v>
      </c>
      <c r="S43" s="21" t="s">
        <v>732</v>
      </c>
      <c r="T43" s="29" t="s">
        <v>60</v>
      </c>
      <c r="U43" s="29" t="s">
        <v>61</v>
      </c>
      <c r="V43" s="29" t="s">
        <v>62</v>
      </c>
      <c r="W43" s="29" t="s">
        <v>63</v>
      </c>
      <c r="X43" s="29" t="s">
        <v>64</v>
      </c>
      <c r="Y43" s="31" t="s">
        <v>65</v>
      </c>
      <c r="Z43" s="29" t="s">
        <v>66</v>
      </c>
      <c r="AA43" s="160"/>
      <c r="AB43" s="160"/>
      <c r="AC43" s="160"/>
      <c r="AD43" s="175"/>
      <c r="AE43" s="149"/>
      <c r="AF43" s="149"/>
      <c r="AG43" s="153"/>
    </row>
    <row r="44" spans="1:33" ht="143" x14ac:dyDescent="0.25">
      <c r="A44" s="157"/>
      <c r="B44" s="184"/>
      <c r="C44" s="160"/>
      <c r="D44" s="160"/>
      <c r="E44" s="160"/>
      <c r="F44" s="107" t="s">
        <v>555</v>
      </c>
      <c r="G44" s="160"/>
      <c r="H44" s="160"/>
      <c r="I44" s="160"/>
      <c r="J44" s="160"/>
      <c r="K44" s="160"/>
      <c r="L44" s="17" t="s">
        <v>587</v>
      </c>
      <c r="M44" s="17" t="s">
        <v>199</v>
      </c>
      <c r="N44" s="18" t="s">
        <v>200</v>
      </c>
      <c r="O44" s="21" t="s">
        <v>201</v>
      </c>
      <c r="P44" s="29" t="s">
        <v>128</v>
      </c>
      <c r="Q44" s="29" t="s">
        <v>58</v>
      </c>
      <c r="R44" s="29" t="s">
        <v>59</v>
      </c>
      <c r="S44" s="21" t="s">
        <v>732</v>
      </c>
      <c r="T44" s="29" t="s">
        <v>60</v>
      </c>
      <c r="U44" s="29" t="s">
        <v>61</v>
      </c>
      <c r="V44" s="29" t="s">
        <v>62</v>
      </c>
      <c r="W44" s="29" t="s">
        <v>63</v>
      </c>
      <c r="X44" s="29" t="s">
        <v>64</v>
      </c>
      <c r="Y44" s="31" t="s">
        <v>65</v>
      </c>
      <c r="Z44" s="29" t="s">
        <v>66</v>
      </c>
      <c r="AA44" s="160"/>
      <c r="AB44" s="160"/>
      <c r="AC44" s="160"/>
      <c r="AD44" s="175"/>
      <c r="AE44" s="149"/>
      <c r="AF44" s="149"/>
      <c r="AG44" s="153"/>
    </row>
    <row r="45" spans="1:33" ht="247" x14ac:dyDescent="0.25">
      <c r="A45" s="157"/>
      <c r="B45" s="184"/>
      <c r="C45" s="160"/>
      <c r="D45" s="160"/>
      <c r="E45" s="160"/>
      <c r="F45" s="107" t="s">
        <v>555</v>
      </c>
      <c r="G45" s="160"/>
      <c r="H45" s="160"/>
      <c r="I45" s="160"/>
      <c r="J45" s="160"/>
      <c r="K45" s="160"/>
      <c r="L45" s="17" t="s">
        <v>588</v>
      </c>
      <c r="M45" s="17" t="s">
        <v>202</v>
      </c>
      <c r="N45" s="18" t="s">
        <v>203</v>
      </c>
      <c r="O45" s="21" t="s">
        <v>204</v>
      </c>
      <c r="P45" s="29" t="s">
        <v>128</v>
      </c>
      <c r="Q45" s="17" t="s">
        <v>58</v>
      </c>
      <c r="R45" s="29" t="s">
        <v>59</v>
      </c>
      <c r="S45" s="21" t="s">
        <v>732</v>
      </c>
      <c r="T45" s="29" t="s">
        <v>60</v>
      </c>
      <c r="U45" s="29" t="s">
        <v>61</v>
      </c>
      <c r="V45" s="29" t="s">
        <v>62</v>
      </c>
      <c r="W45" s="29" t="s">
        <v>63</v>
      </c>
      <c r="X45" s="29" t="s">
        <v>64</v>
      </c>
      <c r="Y45" s="31" t="s">
        <v>65</v>
      </c>
      <c r="Z45" s="29" t="s">
        <v>66</v>
      </c>
      <c r="AA45" s="160"/>
      <c r="AB45" s="160"/>
      <c r="AC45" s="160"/>
      <c r="AD45" s="175"/>
      <c r="AE45" s="149"/>
      <c r="AF45" s="149"/>
      <c r="AG45" s="153"/>
    </row>
    <row r="46" spans="1:33" ht="150.5" customHeight="1" x14ac:dyDescent="0.25">
      <c r="A46" s="157"/>
      <c r="B46" s="159"/>
      <c r="C46" s="160"/>
      <c r="D46" s="160"/>
      <c r="E46" s="160"/>
      <c r="F46" s="89" t="s">
        <v>505</v>
      </c>
      <c r="G46" s="160"/>
      <c r="H46" s="160"/>
      <c r="I46" s="160"/>
      <c r="J46" s="160"/>
      <c r="K46" s="160"/>
      <c r="L46" s="17" t="s">
        <v>632</v>
      </c>
      <c r="M46" s="17" t="s">
        <v>155</v>
      </c>
      <c r="N46" s="18" t="s">
        <v>205</v>
      </c>
      <c r="O46" s="21" t="s">
        <v>206</v>
      </c>
      <c r="P46" s="29" t="s">
        <v>74</v>
      </c>
      <c r="Q46" s="17" t="s">
        <v>58</v>
      </c>
      <c r="R46" s="29" t="s">
        <v>59</v>
      </c>
      <c r="S46" s="21" t="s">
        <v>733</v>
      </c>
      <c r="T46" s="29" t="s">
        <v>60</v>
      </c>
      <c r="U46" s="29" t="s">
        <v>61</v>
      </c>
      <c r="V46" s="29" t="s">
        <v>62</v>
      </c>
      <c r="W46" s="29" t="s">
        <v>63</v>
      </c>
      <c r="X46" s="29" t="s">
        <v>64</v>
      </c>
      <c r="Y46" s="31" t="s">
        <v>65</v>
      </c>
      <c r="Z46" s="29" t="s">
        <v>66</v>
      </c>
      <c r="AA46" s="160"/>
      <c r="AB46" s="160"/>
      <c r="AC46" s="160"/>
      <c r="AD46" s="175"/>
      <c r="AE46" s="149"/>
      <c r="AF46" s="149"/>
      <c r="AG46" s="153"/>
    </row>
    <row r="47" spans="1:33" ht="169" x14ac:dyDescent="0.25">
      <c r="A47" s="157"/>
      <c r="B47" s="185"/>
      <c r="C47" s="160"/>
      <c r="D47" s="160"/>
      <c r="E47" s="160"/>
      <c r="F47" s="107" t="s">
        <v>555</v>
      </c>
      <c r="G47" s="160"/>
      <c r="H47" s="160"/>
      <c r="I47" s="160"/>
      <c r="J47" s="160"/>
      <c r="K47" s="160"/>
      <c r="L47" s="17" t="s">
        <v>633</v>
      </c>
      <c r="M47" s="17" t="s">
        <v>207</v>
      </c>
      <c r="N47" s="18" t="s">
        <v>208</v>
      </c>
      <c r="O47" s="21" t="s">
        <v>209</v>
      </c>
      <c r="P47" s="29" t="s">
        <v>210</v>
      </c>
      <c r="Q47" s="17" t="s">
        <v>58</v>
      </c>
      <c r="R47" s="17"/>
      <c r="S47" s="21" t="s">
        <v>734</v>
      </c>
      <c r="T47" s="29" t="s">
        <v>60</v>
      </c>
      <c r="U47" s="29" t="s">
        <v>61</v>
      </c>
      <c r="V47" s="29" t="s">
        <v>62</v>
      </c>
      <c r="W47" s="29" t="s">
        <v>63</v>
      </c>
      <c r="X47" s="29" t="s">
        <v>64</v>
      </c>
      <c r="Y47" s="31" t="s">
        <v>65</v>
      </c>
      <c r="Z47" s="29" t="s">
        <v>66</v>
      </c>
      <c r="AA47" s="160"/>
      <c r="AB47" s="160"/>
      <c r="AC47" s="160"/>
      <c r="AD47" s="175"/>
      <c r="AE47" s="150"/>
      <c r="AF47" s="150"/>
      <c r="AG47" s="154"/>
    </row>
    <row r="48" spans="1:33" ht="102" customHeight="1" x14ac:dyDescent="0.25">
      <c r="A48" s="158">
        <v>14</v>
      </c>
      <c r="B48" s="159" t="s">
        <v>527</v>
      </c>
      <c r="C48" s="161" t="s">
        <v>211</v>
      </c>
      <c r="D48" s="162" t="s">
        <v>212</v>
      </c>
      <c r="E48" s="161" t="s">
        <v>51</v>
      </c>
      <c r="F48" s="176" t="s">
        <v>507</v>
      </c>
      <c r="G48" s="162" t="s">
        <v>213</v>
      </c>
      <c r="H48" s="161" t="s">
        <v>214</v>
      </c>
      <c r="I48" s="173" t="s">
        <v>6</v>
      </c>
      <c r="J48" s="173" t="s">
        <v>11</v>
      </c>
      <c r="K48" s="177" t="str">
        <f>+IF(AND(I48=$K$4,J48=$J$6),"EXTREMO",IF(AND(I48=$K$4,J48=$J$5),"EXTREMO",IF(AND(I48=$K$4,J48=$J$4),"EXTREMO",IF(AND(I48=$K$4,J48=$J$3),"EXTREMO",IF(AND(I48=$K$4,J48=$J$2),"EXTREMO",+IF(AND(I48=$K$3,J48=$J$6),"ALTO",IF(AND(I48=$K$3,J48=$J$5),"ALTO",IF(AND(I48=$K$3,J48=$J$4),"EXTREMO",IF(AND(I48=$K$3,J48=$J$3),"EXTREMO",IF(AND(I48=$K$3,J48=$J$2),"EXTREMO",+IF(AND(I48=$K$2,J48=$J$6),"MODERADO",IF(AND(I48=$K$2,J48=$J$5),"MODERADO",IF(AND(I48=$K$2,J48=$J$4),"ALTO",IF(AND(I48=$K$2,J48=$J$3),"ALTO",IF(AND(I48=$K$2,J48=$J$2),"EXTREMO","LA RESOLUCION VIGENE NO LO ESTABLECE")))))))))))))))</f>
        <v>ALTO</v>
      </c>
      <c r="L48" s="17" t="s">
        <v>590</v>
      </c>
      <c r="M48" s="17" t="s">
        <v>54</v>
      </c>
      <c r="N48" s="18" t="s">
        <v>215</v>
      </c>
      <c r="O48" s="21" t="s">
        <v>216</v>
      </c>
      <c r="P48" s="29" t="s">
        <v>74</v>
      </c>
      <c r="Q48" s="17" t="s">
        <v>58</v>
      </c>
      <c r="R48" s="29" t="s">
        <v>59</v>
      </c>
      <c r="S48" s="21" t="s">
        <v>735</v>
      </c>
      <c r="T48" s="29" t="s">
        <v>60</v>
      </c>
      <c r="U48" s="29" t="s">
        <v>61</v>
      </c>
      <c r="V48" s="29" t="s">
        <v>62</v>
      </c>
      <c r="W48" s="29" t="s">
        <v>63</v>
      </c>
      <c r="X48" s="29" t="s">
        <v>64</v>
      </c>
      <c r="Y48" s="31" t="s">
        <v>65</v>
      </c>
      <c r="Z48" s="29" t="s">
        <v>66</v>
      </c>
      <c r="AA48" s="178">
        <v>100</v>
      </c>
      <c r="AB48" s="177" t="str">
        <f>+K48</f>
        <v>ALTO</v>
      </c>
      <c r="AC48" s="173" t="s">
        <v>67</v>
      </c>
      <c r="AD48" s="174"/>
      <c r="AE48" s="148"/>
      <c r="AF48" s="148"/>
      <c r="AG48" s="152"/>
    </row>
    <row r="49" spans="1:33" ht="76.5" customHeight="1" x14ac:dyDescent="0.25">
      <c r="A49" s="157"/>
      <c r="B49" s="160"/>
      <c r="C49" s="160"/>
      <c r="D49" s="160"/>
      <c r="E49" s="160"/>
      <c r="F49" s="160"/>
      <c r="G49" s="160"/>
      <c r="H49" s="160"/>
      <c r="I49" s="160"/>
      <c r="J49" s="160"/>
      <c r="K49" s="160"/>
      <c r="L49" s="17" t="s">
        <v>634</v>
      </c>
      <c r="M49" s="17" t="s">
        <v>76</v>
      </c>
      <c r="N49" s="18" t="s">
        <v>217</v>
      </c>
      <c r="O49" s="21" t="s">
        <v>218</v>
      </c>
      <c r="P49" s="29" t="s">
        <v>74</v>
      </c>
      <c r="Q49" s="17" t="s">
        <v>58</v>
      </c>
      <c r="R49" s="29" t="s">
        <v>59</v>
      </c>
      <c r="S49" s="21" t="s">
        <v>736</v>
      </c>
      <c r="T49" s="29" t="s">
        <v>60</v>
      </c>
      <c r="U49" s="29" t="s">
        <v>61</v>
      </c>
      <c r="V49" s="29" t="s">
        <v>62</v>
      </c>
      <c r="W49" s="29" t="s">
        <v>63</v>
      </c>
      <c r="X49" s="29" t="s">
        <v>64</v>
      </c>
      <c r="Y49" s="31" t="s">
        <v>65</v>
      </c>
      <c r="Z49" s="29" t="s">
        <v>66</v>
      </c>
      <c r="AA49" s="160"/>
      <c r="AB49" s="160"/>
      <c r="AC49" s="160"/>
      <c r="AD49" s="175"/>
      <c r="AE49" s="150"/>
      <c r="AF49" s="150"/>
      <c r="AG49" s="154"/>
    </row>
    <row r="50" spans="1:33" ht="163.5" customHeight="1" x14ac:dyDescent="0.25">
      <c r="A50" s="158">
        <v>15</v>
      </c>
      <c r="B50" s="159" t="s">
        <v>530</v>
      </c>
      <c r="C50" s="161" t="s">
        <v>219</v>
      </c>
      <c r="D50" s="162" t="s">
        <v>220</v>
      </c>
      <c r="E50" s="161" t="s">
        <v>51</v>
      </c>
      <c r="F50" s="176" t="s">
        <v>508</v>
      </c>
      <c r="G50" s="162" t="s">
        <v>221</v>
      </c>
      <c r="H50" s="161" t="s">
        <v>222</v>
      </c>
      <c r="I50" s="173" t="s">
        <v>3</v>
      </c>
      <c r="J50" s="173" t="s">
        <v>10</v>
      </c>
      <c r="K50" s="172" t="str">
        <f>+IF(AND(I50=$K$4,J50=$J$6),"EXTREMO",IF(AND(I50=$K$4,J50=$J$5),"EXTREMO",IF(AND(I50=$K$4,J50=$J$4),"EXTREMO",IF(AND(I50=$K$4,J50=$J$3),"EXTREMO",IF(AND(I50=$K$4,J50=$J$2),"EXTREMO",+IF(AND(I50=$K$3,J50=$J$6),"ALTO",IF(AND(I50=$K$3,J50=$J$5),"ALTO",IF(AND(I50=$K$3,J50=$J$4),"EXTREMO",IF(AND(I50=$K$3,J50=$J$3),"EXTREMO",IF(AND(I50=$K$3,J50=$J$2),"EXTREMO",+IF(AND(I50=$K$2,J50=$J$6),"MODERADO",IF(AND(I50=$K$2,J50=$J$5),"MODERADO",IF(AND(I50=$K$2,J50=$J$4),"ALTO",IF(AND(I50=$K$2,J50=$J$3),"ALTO",IF(AND(I50=$K$2,J50=$J$2),"EXTREMO","LA RESOLUCION VIGENE NO LO ESTABLECE")))))))))))))))</f>
        <v>MODERADO</v>
      </c>
      <c r="L50" s="17" t="s">
        <v>589</v>
      </c>
      <c r="M50" s="17" t="s">
        <v>54</v>
      </c>
      <c r="N50" s="18" t="s">
        <v>223</v>
      </c>
      <c r="O50" s="21" t="s">
        <v>224</v>
      </c>
      <c r="P50" s="29" t="s">
        <v>97</v>
      </c>
      <c r="Q50" s="17" t="s">
        <v>58</v>
      </c>
      <c r="R50" s="29" t="s">
        <v>59</v>
      </c>
      <c r="S50" s="21" t="s">
        <v>737</v>
      </c>
      <c r="T50" s="29" t="s">
        <v>60</v>
      </c>
      <c r="U50" s="29" t="s">
        <v>61</v>
      </c>
      <c r="V50" s="29" t="s">
        <v>62</v>
      </c>
      <c r="W50" s="29" t="s">
        <v>63</v>
      </c>
      <c r="X50" s="29" t="s">
        <v>64</v>
      </c>
      <c r="Y50" s="31" t="s">
        <v>65</v>
      </c>
      <c r="Z50" s="29" t="s">
        <v>66</v>
      </c>
      <c r="AA50" s="178">
        <v>100</v>
      </c>
      <c r="AB50" s="172" t="str">
        <f>+K50</f>
        <v>MODERADO</v>
      </c>
      <c r="AC50" s="173" t="s">
        <v>67</v>
      </c>
      <c r="AD50" s="174"/>
      <c r="AE50" s="148"/>
      <c r="AF50" s="148"/>
      <c r="AG50" s="152"/>
    </row>
    <row r="51" spans="1:33" ht="115.5" customHeight="1" thickBot="1" x14ac:dyDescent="0.3">
      <c r="A51" s="187"/>
      <c r="B51" s="186"/>
      <c r="C51" s="186"/>
      <c r="D51" s="186"/>
      <c r="E51" s="186"/>
      <c r="F51" s="186"/>
      <c r="G51" s="186"/>
      <c r="H51" s="186"/>
      <c r="I51" s="186"/>
      <c r="J51" s="186"/>
      <c r="K51" s="186"/>
      <c r="L51" s="25" t="s">
        <v>591</v>
      </c>
      <c r="M51" s="25" t="s">
        <v>76</v>
      </c>
      <c r="N51" s="26" t="s">
        <v>225</v>
      </c>
      <c r="O51" s="27" t="s">
        <v>226</v>
      </c>
      <c r="P51" s="30" t="s">
        <v>193</v>
      </c>
      <c r="Q51" s="25" t="s">
        <v>58</v>
      </c>
      <c r="R51" s="30" t="s">
        <v>59</v>
      </c>
      <c r="S51" s="27" t="s">
        <v>227</v>
      </c>
      <c r="T51" s="30" t="s">
        <v>60</v>
      </c>
      <c r="U51" s="30" t="s">
        <v>61</v>
      </c>
      <c r="V51" s="30" t="s">
        <v>62</v>
      </c>
      <c r="W51" s="30" t="s">
        <v>63</v>
      </c>
      <c r="X51" s="30" t="s">
        <v>64</v>
      </c>
      <c r="Y51" s="32" t="s">
        <v>65</v>
      </c>
      <c r="Z51" s="30" t="s">
        <v>66</v>
      </c>
      <c r="AA51" s="186"/>
      <c r="AB51" s="186"/>
      <c r="AC51" s="186"/>
      <c r="AD51" s="188"/>
      <c r="AE51" s="151"/>
      <c r="AF51" s="151"/>
      <c r="AG51" s="155"/>
    </row>
    <row r="52" spans="1:33" ht="12.75" customHeight="1" x14ac:dyDescent="0.25">
      <c r="A52" s="4"/>
      <c r="B52" s="3"/>
      <c r="C52" s="5"/>
      <c r="D52" s="6"/>
      <c r="E52" s="3"/>
      <c r="F52" s="3"/>
      <c r="G52" s="6"/>
      <c r="H52" s="5"/>
      <c r="I52" s="3"/>
      <c r="J52" s="3"/>
      <c r="K52" s="4"/>
      <c r="L52" s="4"/>
      <c r="M52" s="4"/>
      <c r="N52" s="7"/>
      <c r="O52" s="5"/>
      <c r="P52" s="7"/>
      <c r="Q52" s="4"/>
      <c r="R52" s="4"/>
      <c r="S52" s="3"/>
      <c r="T52" s="4"/>
      <c r="U52" s="4"/>
      <c r="V52" s="4"/>
      <c r="W52" s="4"/>
      <c r="X52" s="4"/>
      <c r="Y52" s="4"/>
      <c r="Z52" s="4"/>
      <c r="AA52" s="4"/>
      <c r="AB52" s="4"/>
      <c r="AC52" s="3"/>
      <c r="AD52" s="5"/>
      <c r="AE52" s="5"/>
      <c r="AF52" s="5"/>
    </row>
    <row r="53" spans="1:33" ht="12.75" customHeight="1" x14ac:dyDescent="0.25">
      <c r="A53" s="4"/>
      <c r="B53" s="3"/>
      <c r="C53" s="5"/>
      <c r="D53" s="6"/>
      <c r="E53" s="3"/>
      <c r="F53" s="3"/>
      <c r="G53" s="6"/>
      <c r="H53" s="5"/>
      <c r="I53" s="3"/>
      <c r="J53" s="3"/>
      <c r="K53" s="4"/>
      <c r="L53" s="4"/>
      <c r="M53" s="4"/>
      <c r="N53" s="7"/>
      <c r="O53" s="5"/>
      <c r="P53" s="7"/>
      <c r="Q53" s="4"/>
      <c r="R53" s="4"/>
      <c r="S53" s="3"/>
      <c r="T53" s="4"/>
      <c r="U53" s="4"/>
      <c r="V53" s="4"/>
      <c r="W53" s="4"/>
      <c r="X53" s="4"/>
      <c r="Y53" s="4"/>
      <c r="Z53" s="4"/>
      <c r="AA53" s="4"/>
      <c r="AB53" s="4"/>
      <c r="AC53" s="3"/>
      <c r="AD53" s="5"/>
      <c r="AE53" s="5"/>
      <c r="AF53" s="5"/>
    </row>
    <row r="54" spans="1:33" ht="12.75" customHeight="1" x14ac:dyDescent="0.25">
      <c r="B54" s="3"/>
      <c r="C54" s="5"/>
      <c r="D54" s="6"/>
      <c r="E54" s="3"/>
      <c r="F54" s="3"/>
      <c r="G54" s="6"/>
      <c r="H54" s="5"/>
      <c r="I54" s="3"/>
      <c r="J54" s="3"/>
      <c r="K54" s="4"/>
      <c r="L54" s="4"/>
      <c r="M54" s="4"/>
      <c r="N54" s="7"/>
      <c r="O54" s="5"/>
      <c r="P54" s="7"/>
      <c r="Q54" s="4"/>
      <c r="R54" s="4"/>
      <c r="S54" s="3"/>
      <c r="T54" s="4"/>
      <c r="U54" s="4"/>
      <c r="V54" s="4"/>
      <c r="W54" s="4"/>
      <c r="X54" s="4"/>
      <c r="Y54" s="4"/>
      <c r="Z54" s="4"/>
      <c r="AA54" s="4"/>
      <c r="AB54" s="4"/>
      <c r="AC54" s="3"/>
      <c r="AD54" s="5"/>
      <c r="AE54" s="5"/>
      <c r="AF54" s="5"/>
    </row>
    <row r="55" spans="1:33" ht="12.75" customHeight="1" x14ac:dyDescent="0.25">
      <c r="B55" s="3"/>
      <c r="C55" s="5"/>
      <c r="D55" s="6"/>
      <c r="E55" s="3"/>
      <c r="F55" s="3"/>
      <c r="G55" s="6"/>
      <c r="H55" s="5"/>
      <c r="I55" s="3"/>
      <c r="J55" s="3"/>
      <c r="K55" s="4"/>
      <c r="L55" s="4"/>
      <c r="M55" s="4"/>
      <c r="N55" s="7"/>
      <c r="O55" s="5"/>
      <c r="P55" s="7"/>
      <c r="Q55" s="4"/>
      <c r="R55" s="4"/>
      <c r="S55" s="3"/>
      <c r="T55" s="4"/>
      <c r="U55" s="4"/>
      <c r="V55" s="4"/>
      <c r="W55" s="4"/>
      <c r="X55" s="4"/>
      <c r="Y55" s="4"/>
      <c r="Z55" s="4"/>
      <c r="AA55" s="4"/>
      <c r="AB55" s="4"/>
      <c r="AC55" s="3"/>
      <c r="AD55" s="5"/>
      <c r="AE55" s="5"/>
      <c r="AF55" s="5"/>
    </row>
    <row r="56" spans="1:33" ht="12.75" customHeight="1" x14ac:dyDescent="0.25">
      <c r="B56" s="3"/>
      <c r="C56" s="5"/>
      <c r="D56" s="6"/>
      <c r="E56" s="3"/>
      <c r="F56" s="3"/>
      <c r="G56" s="6"/>
      <c r="H56" s="5"/>
      <c r="I56" s="3"/>
      <c r="J56" s="3"/>
      <c r="K56" s="4"/>
      <c r="L56" s="4"/>
      <c r="M56" s="4"/>
      <c r="N56" s="7"/>
      <c r="O56" s="5"/>
      <c r="P56" s="7"/>
      <c r="Q56" s="4"/>
      <c r="R56" s="4"/>
      <c r="S56" s="3"/>
      <c r="T56" s="4"/>
      <c r="U56" s="4"/>
      <c r="V56" s="4"/>
      <c r="W56" s="4"/>
      <c r="X56" s="4"/>
      <c r="Y56" s="4"/>
      <c r="Z56" s="4"/>
      <c r="AA56" s="4"/>
      <c r="AB56" s="4"/>
      <c r="AC56" s="3"/>
      <c r="AD56" s="5"/>
      <c r="AE56" s="5"/>
      <c r="AF56" s="5"/>
    </row>
    <row r="57" spans="1:33" ht="12.75" customHeight="1" x14ac:dyDescent="0.25">
      <c r="A57" s="4"/>
      <c r="B57" s="3"/>
      <c r="C57" s="5"/>
      <c r="D57" s="6"/>
      <c r="E57" s="3"/>
      <c r="F57" s="3"/>
      <c r="G57" s="6"/>
      <c r="H57" s="5"/>
      <c r="I57" s="3"/>
      <c r="J57" s="3"/>
      <c r="K57" s="4"/>
      <c r="L57" s="4"/>
      <c r="M57" s="4"/>
      <c r="N57" s="7"/>
      <c r="O57" s="5"/>
      <c r="P57" s="7"/>
      <c r="Q57" s="4"/>
      <c r="R57" s="4"/>
      <c r="S57" s="3"/>
      <c r="T57" s="4"/>
      <c r="U57" s="4"/>
      <c r="V57" s="4"/>
      <c r="W57" s="4"/>
      <c r="X57" s="4"/>
      <c r="Y57" s="4"/>
      <c r="Z57" s="4"/>
      <c r="AA57" s="4"/>
      <c r="AB57" s="4"/>
      <c r="AC57" s="3"/>
      <c r="AD57" s="5"/>
      <c r="AE57" s="5"/>
      <c r="AF57" s="5"/>
    </row>
    <row r="58" spans="1:33" ht="12.75" customHeight="1" x14ac:dyDescent="0.25">
      <c r="A58" s="4"/>
      <c r="B58" s="3"/>
      <c r="C58" s="5"/>
      <c r="D58" s="6"/>
      <c r="E58" s="3"/>
      <c r="F58" s="3"/>
      <c r="G58" s="6"/>
      <c r="H58" s="5"/>
      <c r="I58" s="3"/>
      <c r="J58" s="3"/>
      <c r="K58" s="4"/>
      <c r="L58" s="4"/>
      <c r="M58" s="4"/>
      <c r="N58" s="7"/>
      <c r="O58" s="5"/>
      <c r="P58" s="7"/>
      <c r="Q58" s="4"/>
      <c r="R58" s="4"/>
      <c r="S58" s="3"/>
      <c r="T58" s="4"/>
      <c r="U58" s="4"/>
      <c r="V58" s="4"/>
      <c r="W58" s="4"/>
      <c r="X58" s="4"/>
      <c r="Y58" s="4"/>
      <c r="Z58" s="4"/>
      <c r="AA58" s="4"/>
      <c r="AB58" s="4"/>
      <c r="AC58" s="3"/>
      <c r="AD58" s="5"/>
      <c r="AE58" s="5"/>
      <c r="AF58" s="5"/>
    </row>
    <row r="59" spans="1:33" ht="12.75" customHeight="1" x14ac:dyDescent="0.25">
      <c r="A59" s="4"/>
      <c r="B59" s="3"/>
      <c r="C59" s="5"/>
      <c r="D59" s="6"/>
      <c r="E59" s="3"/>
      <c r="F59" s="3"/>
      <c r="G59" s="6"/>
      <c r="H59" s="5"/>
      <c r="I59" s="3"/>
      <c r="J59" s="3"/>
      <c r="K59" s="4"/>
      <c r="L59" s="4"/>
      <c r="M59" s="4"/>
      <c r="N59" s="7"/>
      <c r="O59" s="5"/>
      <c r="P59" s="7"/>
      <c r="Q59" s="4"/>
      <c r="R59" s="4"/>
      <c r="S59" s="3"/>
      <c r="T59" s="4"/>
      <c r="U59" s="4"/>
      <c r="V59" s="4"/>
      <c r="W59" s="4"/>
      <c r="X59" s="4"/>
      <c r="Y59" s="4"/>
      <c r="Z59" s="4"/>
      <c r="AA59" s="4"/>
      <c r="AB59" s="4"/>
      <c r="AC59" s="3"/>
      <c r="AD59" s="5"/>
      <c r="AE59" s="5"/>
      <c r="AF59" s="5"/>
    </row>
    <row r="60" spans="1:33" ht="12.75" customHeight="1" x14ac:dyDescent="0.25">
      <c r="A60" s="4"/>
      <c r="B60" s="3"/>
      <c r="C60" s="5"/>
      <c r="D60" s="6"/>
      <c r="E60" s="3"/>
      <c r="F60" s="3"/>
      <c r="G60" s="6"/>
      <c r="H60" s="5"/>
      <c r="I60" s="3"/>
      <c r="J60" s="3"/>
      <c r="K60" s="4"/>
      <c r="L60" s="4"/>
      <c r="M60" s="4"/>
      <c r="N60" s="7"/>
      <c r="O60" s="5"/>
      <c r="P60" s="7"/>
      <c r="Q60" s="4"/>
      <c r="R60" s="4"/>
      <c r="S60" s="3"/>
      <c r="T60" s="4"/>
      <c r="U60" s="4"/>
      <c r="V60" s="4"/>
      <c r="W60" s="4"/>
      <c r="X60" s="4"/>
      <c r="Y60" s="4"/>
      <c r="Z60" s="4"/>
      <c r="AA60" s="4"/>
      <c r="AB60" s="4"/>
      <c r="AC60" s="3"/>
      <c r="AD60" s="5"/>
      <c r="AE60" s="5"/>
      <c r="AF60" s="5"/>
    </row>
    <row r="61" spans="1:33" ht="12.75" customHeight="1" x14ac:dyDescent="0.25">
      <c r="A61" s="4"/>
      <c r="B61" s="3"/>
      <c r="C61" s="5"/>
      <c r="D61" s="6"/>
      <c r="E61" s="3"/>
      <c r="F61" s="3"/>
      <c r="G61" s="6"/>
      <c r="H61" s="5"/>
      <c r="I61" s="3"/>
      <c r="J61" s="3"/>
      <c r="K61" s="4"/>
      <c r="L61" s="4"/>
      <c r="M61" s="4"/>
      <c r="N61" s="7"/>
      <c r="O61" s="5"/>
      <c r="P61" s="7"/>
      <c r="Q61" s="4"/>
      <c r="R61" s="4"/>
      <c r="S61" s="3"/>
      <c r="T61" s="4"/>
      <c r="U61" s="4"/>
      <c r="V61" s="4"/>
      <c r="W61" s="4"/>
      <c r="X61" s="4"/>
      <c r="Y61" s="4"/>
      <c r="Z61" s="4"/>
      <c r="AA61" s="4"/>
      <c r="AB61" s="4"/>
      <c r="AC61" s="3"/>
      <c r="AD61" s="5"/>
      <c r="AE61" s="5"/>
      <c r="AF61" s="5"/>
    </row>
    <row r="62" spans="1:33" ht="12.75" customHeight="1" x14ac:dyDescent="0.25">
      <c r="A62" s="4"/>
      <c r="B62" s="3"/>
      <c r="C62" s="5"/>
      <c r="D62" s="6"/>
      <c r="E62" s="3"/>
      <c r="F62" s="3"/>
      <c r="G62" s="6"/>
      <c r="H62" s="5"/>
      <c r="I62" s="3"/>
      <c r="J62" s="3"/>
      <c r="K62" s="4"/>
      <c r="L62" s="4"/>
      <c r="M62" s="4"/>
      <c r="N62" s="7"/>
      <c r="O62" s="5"/>
      <c r="P62" s="7"/>
      <c r="Q62" s="4"/>
      <c r="R62" s="4"/>
      <c r="S62" s="3"/>
      <c r="T62" s="4"/>
      <c r="U62" s="4"/>
      <c r="V62" s="4"/>
      <c r="W62" s="4"/>
      <c r="X62" s="4"/>
      <c r="Y62" s="4"/>
      <c r="Z62" s="4"/>
      <c r="AA62" s="4"/>
      <c r="AB62" s="4"/>
      <c r="AC62" s="3"/>
      <c r="AD62" s="5"/>
      <c r="AE62" s="5"/>
      <c r="AF62" s="5"/>
    </row>
    <row r="63" spans="1:33" ht="12.75" customHeight="1" x14ac:dyDescent="0.25">
      <c r="A63" s="4"/>
      <c r="B63" s="3"/>
      <c r="C63" s="5"/>
      <c r="D63" s="6"/>
      <c r="E63" s="3"/>
      <c r="F63" s="3"/>
      <c r="G63" s="6"/>
      <c r="H63" s="5"/>
      <c r="I63" s="3"/>
      <c r="J63" s="3"/>
      <c r="K63" s="4"/>
      <c r="L63" s="4"/>
      <c r="M63" s="4"/>
      <c r="N63" s="7"/>
      <c r="O63" s="5"/>
      <c r="P63" s="7"/>
      <c r="Q63" s="4"/>
      <c r="R63" s="4"/>
      <c r="S63" s="3"/>
      <c r="T63" s="4"/>
      <c r="U63" s="4"/>
      <c r="V63" s="4"/>
      <c r="W63" s="4"/>
      <c r="X63" s="4"/>
      <c r="Y63" s="4"/>
      <c r="Z63" s="4"/>
      <c r="AA63" s="4"/>
      <c r="AB63" s="4"/>
      <c r="AC63" s="3"/>
      <c r="AD63" s="5"/>
      <c r="AE63" s="5"/>
      <c r="AF63" s="5"/>
    </row>
    <row r="64" spans="1:33" ht="12.75" customHeight="1" x14ac:dyDescent="0.25">
      <c r="A64" s="4"/>
      <c r="B64" s="3"/>
      <c r="C64" s="5"/>
      <c r="D64" s="6"/>
      <c r="E64" s="3"/>
      <c r="G64" s="6"/>
      <c r="H64" s="5"/>
      <c r="I64" s="3"/>
      <c r="J64" s="3"/>
      <c r="K64" s="4"/>
      <c r="L64" s="4"/>
      <c r="M64" s="4"/>
      <c r="N64" s="7"/>
      <c r="O64" s="5"/>
      <c r="P64" s="7"/>
      <c r="Q64" s="4"/>
      <c r="R64" s="4"/>
      <c r="S64" s="3"/>
      <c r="T64" s="4"/>
      <c r="U64" s="4"/>
      <c r="V64" s="4"/>
      <c r="W64" s="4"/>
      <c r="X64" s="4"/>
      <c r="Y64" s="4"/>
      <c r="Z64" s="4"/>
      <c r="AA64" s="4"/>
      <c r="AB64" s="4"/>
      <c r="AC64" s="3"/>
      <c r="AD64" s="5"/>
      <c r="AE64" s="5"/>
      <c r="AF64" s="5"/>
    </row>
    <row r="65" spans="1:32" ht="12.75" customHeight="1" x14ac:dyDescent="0.25">
      <c r="A65" s="4"/>
      <c r="B65" s="3"/>
      <c r="C65" s="5"/>
      <c r="D65" s="6"/>
      <c r="E65" s="3"/>
      <c r="G65" s="6"/>
      <c r="H65" s="5"/>
      <c r="I65" s="3"/>
      <c r="J65" s="3"/>
      <c r="K65" s="4"/>
      <c r="L65" s="4"/>
      <c r="M65" s="4"/>
      <c r="N65" s="7"/>
      <c r="O65" s="5"/>
      <c r="P65" s="7"/>
      <c r="Q65" s="4"/>
      <c r="R65" s="4"/>
      <c r="S65" s="3"/>
      <c r="T65" s="4"/>
      <c r="U65" s="4"/>
      <c r="V65" s="4"/>
      <c r="W65" s="4"/>
      <c r="X65" s="4"/>
      <c r="Y65" s="4"/>
      <c r="Z65" s="4"/>
      <c r="AA65" s="4"/>
      <c r="AB65" s="4"/>
      <c r="AC65" s="3"/>
      <c r="AD65" s="5"/>
      <c r="AE65" s="5"/>
      <c r="AF65" s="5"/>
    </row>
    <row r="66" spans="1:32" ht="12.75" customHeight="1" x14ac:dyDescent="0.25">
      <c r="A66" s="4"/>
      <c r="B66" s="3"/>
      <c r="C66" s="5"/>
      <c r="D66" s="6"/>
      <c r="E66" s="3"/>
      <c r="G66" s="6"/>
      <c r="H66" s="5"/>
      <c r="I66" s="3"/>
      <c r="J66" s="3"/>
      <c r="K66" s="4"/>
      <c r="L66" s="4"/>
      <c r="M66" s="4"/>
      <c r="N66" s="7"/>
      <c r="O66" s="5"/>
      <c r="P66" s="7"/>
      <c r="Q66" s="4"/>
      <c r="R66" s="4"/>
      <c r="S66" s="3"/>
      <c r="T66" s="4"/>
      <c r="U66" s="4"/>
      <c r="V66" s="4"/>
      <c r="W66" s="4"/>
      <c r="X66" s="4"/>
      <c r="Y66" s="4"/>
      <c r="Z66" s="4"/>
      <c r="AA66" s="4"/>
      <c r="AB66" s="4"/>
      <c r="AC66" s="3"/>
      <c r="AD66" s="5"/>
      <c r="AE66" s="5"/>
      <c r="AF66" s="5"/>
    </row>
    <row r="67" spans="1:32" ht="12.75" customHeight="1" x14ac:dyDescent="0.25">
      <c r="A67" s="4"/>
      <c r="B67" s="3"/>
      <c r="C67" s="5"/>
      <c r="D67" s="6"/>
      <c r="E67" s="3"/>
      <c r="F67" s="3"/>
      <c r="G67" s="6"/>
      <c r="H67" s="5"/>
      <c r="I67" s="3"/>
      <c r="J67" s="3"/>
      <c r="K67" s="4"/>
      <c r="L67" s="4"/>
      <c r="M67" s="4"/>
      <c r="N67" s="7"/>
      <c r="O67" s="5"/>
      <c r="P67" s="7"/>
      <c r="Q67" s="4"/>
      <c r="R67" s="4"/>
      <c r="S67" s="3"/>
      <c r="T67" s="4"/>
      <c r="U67" s="4"/>
      <c r="V67" s="4"/>
      <c r="W67" s="4"/>
      <c r="X67" s="4"/>
      <c r="Y67" s="4"/>
      <c r="Z67" s="4"/>
      <c r="AA67" s="4"/>
      <c r="AB67" s="4"/>
      <c r="AC67" s="3"/>
      <c r="AD67" s="5"/>
      <c r="AE67" s="5"/>
      <c r="AF67" s="5"/>
    </row>
    <row r="68" spans="1:32" ht="12.75" customHeight="1" x14ac:dyDescent="0.25">
      <c r="A68" s="4"/>
      <c r="B68" s="3"/>
      <c r="C68" s="5"/>
      <c r="D68" s="6"/>
      <c r="E68" s="3"/>
      <c r="F68" s="3"/>
      <c r="G68" s="6"/>
      <c r="H68" s="5"/>
      <c r="I68" s="3"/>
      <c r="J68" s="3"/>
      <c r="K68" s="4"/>
      <c r="L68" s="4"/>
      <c r="M68" s="4"/>
      <c r="N68" s="7"/>
      <c r="O68" s="5"/>
      <c r="P68" s="7"/>
      <c r="Q68" s="4"/>
      <c r="R68" s="4"/>
      <c r="S68" s="3"/>
      <c r="T68" s="4"/>
      <c r="U68" s="4"/>
      <c r="V68" s="4"/>
      <c r="W68" s="4"/>
      <c r="X68" s="4"/>
      <c r="Y68" s="4"/>
      <c r="Z68" s="4"/>
      <c r="AA68" s="4"/>
      <c r="AB68" s="4"/>
      <c r="AC68" s="3"/>
      <c r="AD68" s="5"/>
      <c r="AE68" s="5"/>
      <c r="AF68" s="5"/>
    </row>
    <row r="69" spans="1:32" ht="12.75" customHeight="1" x14ac:dyDescent="0.25">
      <c r="A69" s="4"/>
      <c r="B69" s="3"/>
      <c r="C69" s="5"/>
      <c r="D69" s="6"/>
      <c r="E69" s="3"/>
      <c r="F69" s="3"/>
      <c r="G69" s="6"/>
      <c r="H69" s="5"/>
      <c r="I69" s="3"/>
      <c r="J69" s="3"/>
      <c r="K69" s="4"/>
      <c r="L69" s="4"/>
      <c r="M69" s="4"/>
      <c r="N69" s="7"/>
      <c r="O69" s="5"/>
      <c r="P69" s="7"/>
      <c r="Q69" s="4"/>
      <c r="R69" s="4"/>
      <c r="S69" s="3"/>
      <c r="T69" s="4"/>
      <c r="U69" s="4"/>
      <c r="V69" s="4"/>
      <c r="W69" s="4"/>
      <c r="X69" s="4"/>
      <c r="Y69" s="4"/>
      <c r="Z69" s="4"/>
      <c r="AA69" s="4"/>
      <c r="AB69" s="4"/>
      <c r="AC69" s="3"/>
      <c r="AD69" s="5"/>
      <c r="AE69" s="5"/>
      <c r="AF69" s="5"/>
    </row>
    <row r="70" spans="1:32" ht="12.75" customHeight="1" x14ac:dyDescent="0.25">
      <c r="A70" s="4"/>
      <c r="B70" s="3"/>
      <c r="C70" s="5"/>
      <c r="D70" s="6"/>
      <c r="E70" s="3"/>
      <c r="F70" s="3"/>
      <c r="G70" s="6"/>
      <c r="H70" s="5"/>
      <c r="I70" s="3"/>
      <c r="J70" s="3"/>
      <c r="K70" s="4"/>
      <c r="L70" s="4"/>
      <c r="M70" s="4"/>
      <c r="N70" s="7"/>
      <c r="O70" s="5"/>
      <c r="P70" s="7"/>
      <c r="Q70" s="4"/>
      <c r="R70" s="4"/>
      <c r="S70" s="3"/>
      <c r="T70" s="4"/>
      <c r="U70" s="4"/>
      <c r="V70" s="4"/>
      <c r="W70" s="4"/>
      <c r="X70" s="4"/>
      <c r="Y70" s="4"/>
      <c r="Z70" s="4"/>
      <c r="AA70" s="4"/>
      <c r="AB70" s="4"/>
      <c r="AC70" s="3"/>
      <c r="AD70" s="5"/>
      <c r="AE70" s="5"/>
      <c r="AF70" s="5"/>
    </row>
    <row r="71" spans="1:32" ht="12.75" customHeight="1" x14ac:dyDescent="0.25">
      <c r="A71" s="4"/>
      <c r="B71" s="3"/>
      <c r="C71" s="5"/>
      <c r="D71" s="6"/>
      <c r="E71" s="3"/>
      <c r="F71" s="3"/>
      <c r="G71" s="6"/>
      <c r="H71" s="5"/>
      <c r="I71" s="3"/>
      <c r="J71" s="3"/>
      <c r="K71" s="4"/>
      <c r="L71" s="4"/>
      <c r="M71" s="4"/>
      <c r="N71" s="7"/>
      <c r="O71" s="5"/>
      <c r="P71" s="7"/>
      <c r="Q71" s="4"/>
      <c r="R71" s="4"/>
      <c r="S71" s="3"/>
      <c r="T71" s="4"/>
      <c r="U71" s="4"/>
      <c r="V71" s="4"/>
      <c r="W71" s="4"/>
      <c r="X71" s="4"/>
      <c r="Y71" s="4"/>
      <c r="Z71" s="4"/>
      <c r="AA71" s="4"/>
      <c r="AB71" s="4"/>
      <c r="AC71" s="3"/>
      <c r="AD71" s="5"/>
      <c r="AE71" s="5"/>
      <c r="AF71" s="5"/>
    </row>
    <row r="72" spans="1:32" ht="12.75" customHeight="1" x14ac:dyDescent="0.25">
      <c r="A72" s="4"/>
      <c r="B72" s="3"/>
      <c r="C72" s="5"/>
      <c r="D72" s="6"/>
      <c r="E72" s="3"/>
      <c r="F72" s="3"/>
      <c r="G72" s="6"/>
      <c r="H72" s="5"/>
      <c r="I72" s="3"/>
      <c r="J72" s="3"/>
      <c r="K72" s="4"/>
      <c r="L72" s="4"/>
      <c r="M72" s="4"/>
      <c r="N72" s="7"/>
      <c r="O72" s="5"/>
      <c r="P72" s="7"/>
      <c r="Q72" s="4"/>
      <c r="R72" s="4"/>
      <c r="S72" s="3"/>
      <c r="T72" s="4"/>
      <c r="U72" s="4"/>
      <c r="V72" s="4"/>
      <c r="W72" s="4"/>
      <c r="X72" s="4"/>
      <c r="Y72" s="4"/>
      <c r="Z72" s="4"/>
      <c r="AA72" s="4"/>
      <c r="AB72" s="4"/>
      <c r="AC72" s="3"/>
      <c r="AD72" s="5"/>
      <c r="AE72" s="5"/>
      <c r="AF72" s="5"/>
    </row>
    <row r="73" spans="1:32" ht="12.75" customHeight="1" x14ac:dyDescent="0.25">
      <c r="A73" s="4"/>
      <c r="B73" s="3"/>
      <c r="C73" s="5"/>
      <c r="D73" s="6"/>
      <c r="E73" s="3"/>
      <c r="F73" s="3"/>
      <c r="G73" s="6"/>
      <c r="H73" s="5"/>
      <c r="I73" s="3"/>
      <c r="J73" s="3"/>
      <c r="K73" s="4"/>
      <c r="L73" s="4"/>
      <c r="M73" s="4"/>
      <c r="N73" s="7"/>
      <c r="O73" s="5"/>
      <c r="P73" s="7"/>
      <c r="Q73" s="4"/>
      <c r="R73" s="4"/>
      <c r="S73" s="3"/>
      <c r="T73" s="4"/>
      <c r="U73" s="4"/>
      <c r="V73" s="4"/>
      <c r="W73" s="4"/>
      <c r="X73" s="4"/>
      <c r="Y73" s="4"/>
      <c r="Z73" s="4"/>
      <c r="AA73" s="4"/>
      <c r="AB73" s="4"/>
      <c r="AC73" s="3"/>
      <c r="AD73" s="5"/>
      <c r="AE73" s="5"/>
      <c r="AF73" s="5"/>
    </row>
    <row r="74" spans="1:32" ht="12.75" customHeight="1" x14ac:dyDescent="0.25">
      <c r="A74" s="4"/>
      <c r="B74" s="3"/>
      <c r="C74" s="5"/>
      <c r="D74" s="6"/>
      <c r="E74" s="3"/>
      <c r="F74" s="3"/>
      <c r="G74" s="6"/>
      <c r="H74" s="5"/>
      <c r="I74" s="3"/>
      <c r="J74" s="3"/>
      <c r="K74" s="4"/>
      <c r="L74" s="4"/>
      <c r="M74" s="4"/>
      <c r="N74" s="7"/>
      <c r="O74" s="5"/>
      <c r="P74" s="7"/>
      <c r="Q74" s="4"/>
      <c r="R74" s="4"/>
      <c r="S74" s="3"/>
      <c r="T74" s="4"/>
      <c r="U74" s="4"/>
      <c r="V74" s="4"/>
      <c r="W74" s="4"/>
      <c r="X74" s="4"/>
      <c r="Y74" s="4"/>
      <c r="Z74" s="4"/>
      <c r="AA74" s="4"/>
      <c r="AB74" s="4"/>
      <c r="AC74" s="3"/>
      <c r="AD74" s="5"/>
      <c r="AE74" s="5"/>
      <c r="AF74" s="5"/>
    </row>
    <row r="75" spans="1:32" ht="12.75" customHeight="1" x14ac:dyDescent="0.25">
      <c r="A75" s="4"/>
      <c r="B75" s="3"/>
      <c r="C75" s="5"/>
      <c r="D75" s="6"/>
      <c r="E75" s="3"/>
      <c r="F75" s="3"/>
      <c r="G75" s="6"/>
      <c r="H75" s="5"/>
      <c r="I75" s="3"/>
      <c r="J75" s="3"/>
      <c r="K75" s="4"/>
      <c r="L75" s="4"/>
      <c r="M75" s="4"/>
      <c r="N75" s="7"/>
      <c r="O75" s="5"/>
      <c r="P75" s="7"/>
      <c r="Q75" s="4"/>
      <c r="R75" s="4"/>
      <c r="S75" s="3"/>
      <c r="T75" s="4"/>
      <c r="U75" s="4"/>
      <c r="V75" s="4"/>
      <c r="W75" s="4"/>
      <c r="X75" s="4"/>
      <c r="Y75" s="4"/>
      <c r="Z75" s="4"/>
      <c r="AA75" s="4"/>
      <c r="AB75" s="4"/>
      <c r="AC75" s="3"/>
      <c r="AD75" s="5"/>
      <c r="AE75" s="5"/>
      <c r="AF75" s="5"/>
    </row>
    <row r="76" spans="1:32" ht="12.75" customHeight="1" x14ac:dyDescent="0.25">
      <c r="A76" s="4"/>
      <c r="B76" s="3"/>
      <c r="C76" s="5"/>
      <c r="D76" s="6"/>
      <c r="E76" s="3"/>
      <c r="F76" s="3"/>
      <c r="G76" s="6"/>
      <c r="H76" s="5"/>
      <c r="I76" s="3"/>
      <c r="J76" s="3"/>
      <c r="K76" s="4"/>
      <c r="L76" s="4"/>
      <c r="M76" s="4"/>
      <c r="N76" s="7"/>
      <c r="O76" s="5"/>
      <c r="P76" s="7"/>
      <c r="Q76" s="4"/>
      <c r="R76" s="4"/>
      <c r="S76" s="3"/>
      <c r="T76" s="4"/>
      <c r="U76" s="4"/>
      <c r="V76" s="4"/>
      <c r="W76" s="4"/>
      <c r="X76" s="4"/>
      <c r="Y76" s="4"/>
      <c r="Z76" s="4"/>
      <c r="AA76" s="4"/>
      <c r="AB76" s="4"/>
      <c r="AC76" s="3"/>
      <c r="AD76" s="5"/>
      <c r="AE76" s="5"/>
      <c r="AF76" s="5"/>
    </row>
    <row r="77" spans="1:32" ht="12.75" customHeight="1" x14ac:dyDescent="0.25">
      <c r="A77" s="4"/>
      <c r="B77" s="3"/>
      <c r="C77" s="5"/>
      <c r="D77" s="6"/>
      <c r="E77" s="3"/>
      <c r="F77" s="3"/>
      <c r="G77" s="6"/>
      <c r="H77" s="5"/>
      <c r="I77" s="3"/>
      <c r="J77" s="3"/>
      <c r="K77" s="4"/>
      <c r="L77" s="4"/>
      <c r="M77" s="4"/>
      <c r="N77" s="7"/>
      <c r="O77" s="5"/>
      <c r="P77" s="7"/>
      <c r="Q77" s="4"/>
      <c r="R77" s="4"/>
      <c r="S77" s="3"/>
      <c r="T77" s="4"/>
      <c r="U77" s="4"/>
      <c r="V77" s="4"/>
      <c r="W77" s="4"/>
      <c r="X77" s="4"/>
      <c r="Y77" s="4"/>
      <c r="Z77" s="4"/>
      <c r="AA77" s="4"/>
      <c r="AB77" s="4"/>
      <c r="AC77" s="3"/>
      <c r="AD77" s="5"/>
      <c r="AE77" s="5"/>
      <c r="AF77" s="5"/>
    </row>
    <row r="78" spans="1:32" ht="12.75" customHeight="1" x14ac:dyDescent="0.25">
      <c r="A78" s="4"/>
      <c r="B78" s="3"/>
      <c r="C78" s="5"/>
      <c r="D78" s="6"/>
      <c r="E78" s="3"/>
      <c r="F78" s="3"/>
      <c r="G78" s="6"/>
      <c r="H78" s="5"/>
      <c r="I78" s="3"/>
      <c r="J78" s="3"/>
      <c r="K78" s="4"/>
      <c r="L78" s="4"/>
      <c r="M78" s="4"/>
      <c r="N78" s="7"/>
      <c r="O78" s="5"/>
      <c r="P78" s="7"/>
      <c r="Q78" s="4"/>
      <c r="R78" s="4"/>
      <c r="S78" s="3"/>
      <c r="T78" s="4"/>
      <c r="U78" s="4"/>
      <c r="V78" s="4"/>
      <c r="W78" s="4"/>
      <c r="X78" s="4"/>
      <c r="Y78" s="4"/>
      <c r="Z78" s="4"/>
      <c r="AA78" s="4"/>
      <c r="AB78" s="4"/>
      <c r="AC78" s="3"/>
      <c r="AD78" s="5"/>
      <c r="AE78" s="5"/>
      <c r="AF78" s="5"/>
    </row>
    <row r="79" spans="1:32" ht="12.75" customHeight="1" x14ac:dyDescent="0.25">
      <c r="A79" s="4"/>
      <c r="B79" s="3"/>
      <c r="C79" s="5"/>
      <c r="D79" s="6"/>
      <c r="E79" s="3"/>
      <c r="F79" s="3"/>
      <c r="G79" s="6"/>
      <c r="H79" s="5"/>
      <c r="I79" s="3"/>
      <c r="J79" s="3"/>
      <c r="K79" s="4"/>
      <c r="L79" s="4"/>
      <c r="M79" s="4"/>
      <c r="N79" s="7"/>
      <c r="O79" s="5"/>
      <c r="P79" s="7"/>
      <c r="Q79" s="4"/>
      <c r="R79" s="4"/>
      <c r="S79" s="3"/>
      <c r="T79" s="4"/>
      <c r="U79" s="4"/>
      <c r="V79" s="4"/>
      <c r="W79" s="4"/>
      <c r="X79" s="4"/>
      <c r="Y79" s="4"/>
      <c r="Z79" s="4"/>
      <c r="AA79" s="4"/>
      <c r="AB79" s="4"/>
      <c r="AC79" s="3"/>
      <c r="AD79" s="5"/>
      <c r="AE79" s="5"/>
      <c r="AF79" s="5"/>
    </row>
    <row r="80" spans="1:32" ht="12.75" customHeight="1" x14ac:dyDescent="0.25">
      <c r="A80" s="4"/>
      <c r="B80" s="3"/>
      <c r="C80" s="5"/>
      <c r="D80" s="6"/>
      <c r="E80" s="3"/>
      <c r="F80" s="3"/>
      <c r="G80" s="6"/>
      <c r="H80" s="5"/>
      <c r="I80" s="3"/>
      <c r="J80" s="3"/>
      <c r="K80" s="4"/>
      <c r="L80" s="4"/>
      <c r="M80" s="4"/>
      <c r="N80" s="7"/>
      <c r="O80" s="5"/>
      <c r="P80" s="7"/>
      <c r="Q80" s="4"/>
      <c r="R80" s="4"/>
      <c r="S80" s="3"/>
      <c r="T80" s="4"/>
      <c r="U80" s="4"/>
      <c r="V80" s="4"/>
      <c r="W80" s="4"/>
      <c r="X80" s="4"/>
      <c r="Y80" s="4"/>
      <c r="Z80" s="4"/>
      <c r="AA80" s="4"/>
      <c r="AB80" s="4"/>
      <c r="AC80" s="3"/>
      <c r="AD80" s="5"/>
      <c r="AE80" s="5"/>
      <c r="AF80" s="5"/>
    </row>
    <row r="81" spans="1:32" ht="12.75" customHeight="1" x14ac:dyDescent="0.25">
      <c r="A81" s="4"/>
      <c r="B81" s="3"/>
      <c r="C81" s="5"/>
      <c r="D81" s="6"/>
      <c r="E81" s="3"/>
      <c r="F81" s="3"/>
      <c r="G81" s="6"/>
      <c r="H81" s="5"/>
      <c r="I81" s="3"/>
      <c r="J81" s="3"/>
      <c r="K81" s="4"/>
      <c r="L81" s="4"/>
      <c r="M81" s="4"/>
      <c r="N81" s="7"/>
      <c r="O81" s="5"/>
      <c r="P81" s="7"/>
      <c r="Q81" s="4"/>
      <c r="R81" s="4"/>
      <c r="S81" s="3"/>
      <c r="T81" s="4"/>
      <c r="U81" s="4"/>
      <c r="V81" s="4"/>
      <c r="W81" s="4"/>
      <c r="X81" s="4"/>
      <c r="Y81" s="4"/>
      <c r="Z81" s="4"/>
      <c r="AA81" s="4"/>
      <c r="AB81" s="4"/>
      <c r="AC81" s="3"/>
      <c r="AD81" s="5"/>
      <c r="AE81" s="5"/>
      <c r="AF81" s="5"/>
    </row>
    <row r="82" spans="1:32" ht="12.75" customHeight="1" x14ac:dyDescent="0.25">
      <c r="A82" s="4"/>
      <c r="B82" s="3"/>
      <c r="C82" s="5"/>
      <c r="D82" s="6"/>
      <c r="E82" s="3"/>
      <c r="F82" s="3"/>
      <c r="G82" s="6"/>
      <c r="H82" s="5"/>
      <c r="I82" s="3"/>
      <c r="J82" s="3"/>
      <c r="K82" s="4"/>
      <c r="L82" s="4"/>
      <c r="M82" s="4"/>
      <c r="N82" s="7"/>
      <c r="O82" s="5"/>
      <c r="P82" s="7"/>
      <c r="Q82" s="4"/>
      <c r="R82" s="4"/>
      <c r="S82" s="3"/>
      <c r="T82" s="4"/>
      <c r="U82" s="4"/>
      <c r="V82" s="4"/>
      <c r="W82" s="4"/>
      <c r="X82" s="4"/>
      <c r="Y82" s="4"/>
      <c r="Z82" s="4"/>
      <c r="AA82" s="4"/>
      <c r="AB82" s="4"/>
      <c r="AC82" s="3"/>
      <c r="AD82" s="5"/>
      <c r="AE82" s="5"/>
      <c r="AF82" s="5"/>
    </row>
    <row r="83" spans="1:32" ht="12.75" customHeight="1" x14ac:dyDescent="0.25">
      <c r="A83" s="4"/>
      <c r="B83" s="3"/>
      <c r="C83" s="5"/>
      <c r="D83" s="6"/>
      <c r="E83" s="3"/>
      <c r="F83" s="3"/>
      <c r="G83" s="6"/>
      <c r="H83" s="5"/>
      <c r="I83" s="3"/>
      <c r="J83" s="3"/>
      <c r="K83" s="4"/>
      <c r="L83" s="4"/>
      <c r="M83" s="4"/>
      <c r="N83" s="7"/>
      <c r="O83" s="5"/>
      <c r="P83" s="7"/>
      <c r="Q83" s="4"/>
      <c r="R83" s="4"/>
      <c r="S83" s="3"/>
      <c r="T83" s="4"/>
      <c r="U83" s="4"/>
      <c r="V83" s="4"/>
      <c r="W83" s="4"/>
      <c r="X83" s="4"/>
      <c r="Y83" s="4"/>
      <c r="Z83" s="4"/>
      <c r="AA83" s="4"/>
      <c r="AB83" s="4"/>
      <c r="AC83" s="3"/>
      <c r="AD83" s="5"/>
      <c r="AE83" s="5"/>
      <c r="AF83" s="5"/>
    </row>
    <row r="84" spans="1:32" ht="12.75" customHeight="1" x14ac:dyDescent="0.25">
      <c r="A84" s="4"/>
      <c r="B84" s="3"/>
      <c r="C84" s="5"/>
      <c r="D84" s="6"/>
      <c r="E84" s="3"/>
      <c r="F84" s="3"/>
      <c r="G84" s="6"/>
      <c r="H84" s="5"/>
      <c r="I84" s="3"/>
      <c r="J84" s="3"/>
      <c r="K84" s="4"/>
      <c r="L84" s="4"/>
      <c r="M84" s="4"/>
      <c r="N84" s="7"/>
      <c r="O84" s="5"/>
      <c r="P84" s="7"/>
      <c r="Q84" s="4"/>
      <c r="R84" s="4"/>
      <c r="S84" s="3"/>
      <c r="T84" s="4"/>
      <c r="U84" s="4"/>
      <c r="V84" s="4"/>
      <c r="W84" s="4"/>
      <c r="X84" s="4"/>
      <c r="Y84" s="4"/>
      <c r="Z84" s="4"/>
      <c r="AA84" s="4"/>
      <c r="AB84" s="4"/>
      <c r="AC84" s="3"/>
      <c r="AD84" s="5"/>
      <c r="AE84" s="5"/>
      <c r="AF84" s="5"/>
    </row>
    <row r="85" spans="1:32" ht="12.75" customHeight="1" x14ac:dyDescent="0.25">
      <c r="A85" s="4"/>
      <c r="B85" s="3"/>
      <c r="C85" s="5"/>
      <c r="D85" s="6"/>
      <c r="E85" s="3"/>
      <c r="F85" s="3"/>
      <c r="G85" s="6"/>
      <c r="H85" s="5"/>
      <c r="I85" s="3"/>
      <c r="J85" s="3"/>
      <c r="K85" s="4"/>
      <c r="L85" s="4"/>
      <c r="M85" s="4"/>
      <c r="N85" s="7"/>
      <c r="O85" s="5"/>
      <c r="P85" s="7"/>
      <c r="Q85" s="4"/>
      <c r="R85" s="4"/>
      <c r="S85" s="3"/>
      <c r="T85" s="4"/>
      <c r="U85" s="4"/>
      <c r="V85" s="4"/>
      <c r="W85" s="4"/>
      <c r="X85" s="4"/>
      <c r="Y85" s="4"/>
      <c r="Z85" s="4"/>
      <c r="AA85" s="4"/>
      <c r="AB85" s="4"/>
      <c r="AC85" s="3"/>
      <c r="AD85" s="5"/>
      <c r="AE85" s="5"/>
      <c r="AF85" s="5"/>
    </row>
    <row r="86" spans="1:32" ht="12.75" customHeight="1" x14ac:dyDescent="0.25">
      <c r="A86" s="4"/>
      <c r="B86" s="3"/>
      <c r="C86" s="5"/>
      <c r="D86" s="6"/>
      <c r="E86" s="3"/>
      <c r="F86" s="3"/>
      <c r="G86" s="6"/>
      <c r="H86" s="5"/>
      <c r="I86" s="3"/>
      <c r="J86" s="3"/>
      <c r="K86" s="4"/>
      <c r="L86" s="4"/>
      <c r="M86" s="4"/>
      <c r="N86" s="7"/>
      <c r="O86" s="5"/>
      <c r="P86" s="7"/>
      <c r="Q86" s="4"/>
      <c r="R86" s="4"/>
      <c r="S86" s="3"/>
      <c r="T86" s="4"/>
      <c r="U86" s="4"/>
      <c r="V86" s="4"/>
      <c r="W86" s="4"/>
      <c r="X86" s="4"/>
      <c r="Y86" s="4"/>
      <c r="Z86" s="4"/>
      <c r="AA86" s="4"/>
      <c r="AB86" s="4"/>
      <c r="AC86" s="3"/>
      <c r="AD86" s="5"/>
      <c r="AE86" s="5"/>
      <c r="AF86" s="5"/>
    </row>
    <row r="87" spans="1:32" ht="12.75" customHeight="1" x14ac:dyDescent="0.25">
      <c r="A87" s="4"/>
      <c r="B87" s="3"/>
      <c r="C87" s="5"/>
      <c r="D87" s="6"/>
      <c r="E87" s="3"/>
      <c r="F87" s="3"/>
      <c r="G87" s="6"/>
      <c r="H87" s="5"/>
      <c r="I87" s="3"/>
      <c r="J87" s="3"/>
      <c r="K87" s="4"/>
      <c r="L87" s="4"/>
      <c r="M87" s="4"/>
      <c r="N87" s="7"/>
      <c r="O87" s="5"/>
      <c r="P87" s="7"/>
      <c r="Q87" s="4"/>
      <c r="R87" s="4"/>
      <c r="S87" s="3"/>
      <c r="T87" s="4"/>
      <c r="U87" s="4"/>
      <c r="V87" s="4"/>
      <c r="W87" s="4"/>
      <c r="X87" s="4"/>
      <c r="Y87" s="4"/>
      <c r="Z87" s="4"/>
      <c r="AA87" s="4"/>
      <c r="AB87" s="4"/>
      <c r="AC87" s="3"/>
      <c r="AD87" s="5"/>
      <c r="AE87" s="5"/>
      <c r="AF87" s="5"/>
    </row>
    <row r="88" spans="1:32" ht="12.75" customHeight="1" x14ac:dyDescent="0.25">
      <c r="A88" s="4"/>
      <c r="B88" s="3"/>
      <c r="C88" s="5"/>
      <c r="D88" s="6"/>
      <c r="E88" s="3"/>
      <c r="F88" s="3"/>
      <c r="G88" s="6"/>
      <c r="H88" s="5"/>
      <c r="I88" s="3"/>
      <c r="J88" s="3"/>
      <c r="K88" s="4"/>
      <c r="L88" s="4"/>
      <c r="M88" s="4"/>
      <c r="N88" s="7"/>
      <c r="O88" s="5"/>
      <c r="P88" s="7"/>
      <c r="Q88" s="4"/>
      <c r="R88" s="4"/>
      <c r="S88" s="3"/>
      <c r="T88" s="4"/>
      <c r="U88" s="4"/>
      <c r="V88" s="4"/>
      <c r="W88" s="4"/>
      <c r="X88" s="4"/>
      <c r="Y88" s="4"/>
      <c r="Z88" s="4"/>
      <c r="AA88" s="4"/>
      <c r="AB88" s="4"/>
      <c r="AC88" s="3"/>
      <c r="AD88" s="5"/>
      <c r="AE88" s="5"/>
      <c r="AF88" s="5"/>
    </row>
    <row r="89" spans="1:32" ht="12.75" customHeight="1" x14ac:dyDescent="0.25">
      <c r="A89" s="4"/>
      <c r="B89" s="3"/>
      <c r="C89" s="5"/>
      <c r="D89" s="6"/>
      <c r="E89" s="3"/>
      <c r="F89" s="3"/>
      <c r="G89" s="6"/>
      <c r="H89" s="5"/>
      <c r="I89" s="3"/>
      <c r="J89" s="3"/>
      <c r="K89" s="4"/>
      <c r="L89" s="4"/>
      <c r="M89" s="4"/>
      <c r="N89" s="7"/>
      <c r="O89" s="5"/>
      <c r="P89" s="7"/>
      <c r="Q89" s="4"/>
      <c r="R89" s="4"/>
      <c r="S89" s="3"/>
      <c r="T89" s="4"/>
      <c r="U89" s="4"/>
      <c r="V89" s="4"/>
      <c r="W89" s="4"/>
      <c r="X89" s="4"/>
      <c r="Y89" s="4"/>
      <c r="Z89" s="4"/>
      <c r="AA89" s="4"/>
      <c r="AB89" s="4"/>
      <c r="AC89" s="3"/>
      <c r="AD89" s="5"/>
      <c r="AE89" s="5"/>
      <c r="AF89" s="5"/>
    </row>
    <row r="90" spans="1:32" ht="12.75" customHeight="1" x14ac:dyDescent="0.25">
      <c r="A90" s="4"/>
      <c r="B90" s="3"/>
      <c r="C90" s="5"/>
      <c r="D90" s="6"/>
      <c r="E90" s="3"/>
      <c r="F90" s="3"/>
      <c r="G90" s="6"/>
      <c r="H90" s="5"/>
      <c r="I90" s="3"/>
      <c r="J90" s="3"/>
      <c r="K90" s="4"/>
      <c r="L90" s="4"/>
      <c r="M90" s="4"/>
      <c r="N90" s="7"/>
      <c r="O90" s="5"/>
      <c r="P90" s="7"/>
      <c r="Q90" s="4"/>
      <c r="R90" s="4"/>
      <c r="S90" s="3"/>
      <c r="T90" s="4"/>
      <c r="U90" s="4"/>
      <c r="V90" s="4"/>
      <c r="W90" s="4"/>
      <c r="X90" s="4"/>
      <c r="Y90" s="4"/>
      <c r="Z90" s="4"/>
      <c r="AA90" s="4"/>
      <c r="AB90" s="4"/>
      <c r="AC90" s="3"/>
      <c r="AD90" s="5"/>
      <c r="AE90" s="5"/>
      <c r="AF90" s="5"/>
    </row>
    <row r="91" spans="1:32" ht="12.75" customHeight="1" x14ac:dyDescent="0.25">
      <c r="A91" s="4"/>
      <c r="B91" s="3"/>
      <c r="C91" s="5"/>
      <c r="D91" s="6"/>
      <c r="E91" s="3"/>
      <c r="F91" s="3"/>
      <c r="G91" s="6"/>
      <c r="H91" s="5"/>
      <c r="I91" s="3"/>
      <c r="J91" s="3"/>
      <c r="K91" s="4"/>
      <c r="L91" s="4"/>
      <c r="M91" s="4"/>
      <c r="N91" s="7"/>
      <c r="O91" s="5"/>
      <c r="P91" s="7"/>
      <c r="Q91" s="4"/>
      <c r="R91" s="4"/>
      <c r="S91" s="3"/>
      <c r="T91" s="4"/>
      <c r="U91" s="4"/>
      <c r="V91" s="4"/>
      <c r="W91" s="4"/>
      <c r="X91" s="4"/>
      <c r="Y91" s="4"/>
      <c r="Z91" s="4"/>
      <c r="AA91" s="4"/>
      <c r="AB91" s="4"/>
      <c r="AC91" s="3"/>
      <c r="AD91" s="5"/>
      <c r="AE91" s="5"/>
      <c r="AF91" s="5"/>
    </row>
    <row r="92" spans="1:32" ht="12.75" customHeight="1" x14ac:dyDescent="0.25">
      <c r="A92" s="4"/>
      <c r="B92" s="3"/>
      <c r="C92" s="5"/>
      <c r="D92" s="6"/>
      <c r="E92" s="3"/>
      <c r="F92" s="3"/>
      <c r="G92" s="6"/>
      <c r="H92" s="5"/>
      <c r="I92" s="3"/>
      <c r="J92" s="3"/>
      <c r="K92" s="4"/>
      <c r="L92" s="4"/>
      <c r="M92" s="4"/>
      <c r="N92" s="7"/>
      <c r="O92" s="5"/>
      <c r="P92" s="7"/>
      <c r="Q92" s="4"/>
      <c r="R92" s="4"/>
      <c r="S92" s="3"/>
      <c r="T92" s="4"/>
      <c r="U92" s="4"/>
      <c r="V92" s="4"/>
      <c r="W92" s="4"/>
      <c r="X92" s="4"/>
      <c r="Y92" s="4"/>
      <c r="Z92" s="4"/>
      <c r="AA92" s="4"/>
      <c r="AB92" s="4"/>
      <c r="AC92" s="3"/>
      <c r="AD92" s="5"/>
      <c r="AE92" s="5"/>
      <c r="AF92" s="5"/>
    </row>
    <row r="93" spans="1:32" ht="12.75" customHeight="1" x14ac:dyDescent="0.25">
      <c r="A93" s="4"/>
      <c r="B93" s="3"/>
      <c r="C93" s="5"/>
      <c r="D93" s="6"/>
      <c r="E93" s="3"/>
      <c r="F93" s="3"/>
      <c r="G93" s="6"/>
      <c r="H93" s="5"/>
      <c r="I93" s="3"/>
      <c r="J93" s="3"/>
      <c r="K93" s="4"/>
      <c r="L93" s="4"/>
      <c r="M93" s="4"/>
      <c r="N93" s="7"/>
      <c r="O93" s="5"/>
      <c r="P93" s="7"/>
      <c r="Q93" s="4"/>
      <c r="R93" s="4"/>
      <c r="S93" s="3"/>
      <c r="T93" s="4"/>
      <c r="U93" s="4"/>
      <c r="V93" s="4"/>
      <c r="W93" s="4"/>
      <c r="X93" s="4"/>
      <c r="Y93" s="4"/>
      <c r="Z93" s="4"/>
      <c r="AA93" s="4"/>
      <c r="AB93" s="4"/>
      <c r="AC93" s="3"/>
      <c r="AD93" s="5"/>
      <c r="AE93" s="5"/>
      <c r="AF93" s="5"/>
    </row>
    <row r="94" spans="1:32" ht="12.75" customHeight="1" x14ac:dyDescent="0.25">
      <c r="A94" s="4"/>
      <c r="B94" s="3"/>
      <c r="C94" s="5"/>
      <c r="D94" s="6"/>
      <c r="E94" s="3"/>
      <c r="F94" s="3"/>
      <c r="G94" s="6"/>
      <c r="H94" s="5"/>
      <c r="I94" s="3"/>
      <c r="J94" s="3"/>
      <c r="K94" s="4"/>
      <c r="L94" s="4"/>
      <c r="M94" s="4"/>
      <c r="N94" s="7"/>
      <c r="O94" s="5"/>
      <c r="P94" s="7"/>
      <c r="Q94" s="4"/>
      <c r="R94" s="4"/>
      <c r="S94" s="3"/>
      <c r="T94" s="4"/>
      <c r="U94" s="4"/>
      <c r="V94" s="4"/>
      <c r="W94" s="4"/>
      <c r="X94" s="4"/>
      <c r="Y94" s="4"/>
      <c r="Z94" s="4"/>
      <c r="AA94" s="4"/>
      <c r="AB94" s="4"/>
      <c r="AC94" s="3"/>
      <c r="AD94" s="5"/>
      <c r="AE94" s="5"/>
      <c r="AF94" s="5"/>
    </row>
    <row r="95" spans="1:32" ht="12.75" customHeight="1" x14ac:dyDescent="0.25">
      <c r="A95" s="4"/>
      <c r="B95" s="3"/>
      <c r="C95" s="5"/>
      <c r="D95" s="6"/>
      <c r="E95" s="3"/>
      <c r="F95" s="3"/>
      <c r="G95" s="6"/>
      <c r="H95" s="5"/>
      <c r="I95" s="3"/>
      <c r="J95" s="3"/>
      <c r="K95" s="4"/>
      <c r="L95" s="4"/>
      <c r="M95" s="4"/>
      <c r="N95" s="7"/>
      <c r="O95" s="5"/>
      <c r="P95" s="7"/>
      <c r="Q95" s="4"/>
      <c r="R95" s="4"/>
      <c r="S95" s="3"/>
      <c r="T95" s="4"/>
      <c r="U95" s="4"/>
      <c r="V95" s="4"/>
      <c r="W95" s="4"/>
      <c r="X95" s="4"/>
      <c r="Y95" s="4"/>
      <c r="Z95" s="4"/>
      <c r="AA95" s="4"/>
      <c r="AB95" s="4"/>
      <c r="AC95" s="3"/>
      <c r="AD95" s="5"/>
      <c r="AE95" s="5"/>
      <c r="AF95" s="5"/>
    </row>
    <row r="96" spans="1:32" ht="12.75" customHeight="1" x14ac:dyDescent="0.25">
      <c r="A96" s="4"/>
      <c r="B96" s="3"/>
      <c r="C96" s="5"/>
      <c r="D96" s="6"/>
      <c r="E96" s="3"/>
      <c r="F96" s="3"/>
      <c r="G96" s="6"/>
      <c r="H96" s="5"/>
      <c r="I96" s="3"/>
      <c r="J96" s="3"/>
      <c r="K96" s="4"/>
      <c r="L96" s="4"/>
      <c r="M96" s="4"/>
      <c r="N96" s="7"/>
      <c r="O96" s="5"/>
      <c r="P96" s="7"/>
      <c r="Q96" s="4"/>
      <c r="R96" s="4"/>
      <c r="S96" s="3"/>
      <c r="T96" s="4"/>
      <c r="U96" s="4"/>
      <c r="V96" s="4"/>
      <c r="W96" s="4"/>
      <c r="X96" s="4"/>
      <c r="Y96" s="4"/>
      <c r="Z96" s="4"/>
      <c r="AA96" s="4"/>
      <c r="AB96" s="4"/>
      <c r="AC96" s="3"/>
      <c r="AD96" s="5"/>
      <c r="AE96" s="5"/>
      <c r="AF96" s="5"/>
    </row>
    <row r="97" spans="1:32" ht="12.75" customHeight="1" x14ac:dyDescent="0.25">
      <c r="A97" s="4"/>
      <c r="B97" s="3"/>
      <c r="C97" s="5"/>
      <c r="D97" s="6"/>
      <c r="E97" s="3"/>
      <c r="F97" s="3"/>
      <c r="G97" s="6"/>
      <c r="H97" s="5"/>
      <c r="I97" s="3"/>
      <c r="J97" s="3"/>
      <c r="K97" s="4"/>
      <c r="L97" s="4"/>
      <c r="M97" s="4"/>
      <c r="N97" s="7"/>
      <c r="O97" s="5"/>
      <c r="P97" s="7"/>
      <c r="Q97" s="4"/>
      <c r="R97" s="4"/>
      <c r="S97" s="3"/>
      <c r="T97" s="4"/>
      <c r="U97" s="4"/>
      <c r="V97" s="4"/>
      <c r="W97" s="4"/>
      <c r="X97" s="4"/>
      <c r="Y97" s="4"/>
      <c r="Z97" s="4"/>
      <c r="AA97" s="4"/>
      <c r="AB97" s="4"/>
      <c r="AC97" s="3"/>
      <c r="AD97" s="5"/>
      <c r="AE97" s="5"/>
      <c r="AF97" s="5"/>
    </row>
    <row r="98" spans="1:32" ht="12.75" customHeight="1" x14ac:dyDescent="0.25">
      <c r="A98" s="4"/>
      <c r="B98" s="3"/>
      <c r="C98" s="5"/>
      <c r="D98" s="6"/>
      <c r="E98" s="3"/>
      <c r="F98" s="3"/>
      <c r="G98" s="6"/>
      <c r="H98" s="5"/>
      <c r="I98" s="3"/>
      <c r="J98" s="3"/>
      <c r="K98" s="4"/>
      <c r="L98" s="4"/>
      <c r="M98" s="4"/>
      <c r="N98" s="7"/>
      <c r="O98" s="5"/>
      <c r="P98" s="7"/>
      <c r="Q98" s="4"/>
      <c r="R98" s="4"/>
      <c r="S98" s="3"/>
      <c r="T98" s="4"/>
      <c r="U98" s="4"/>
      <c r="V98" s="4"/>
      <c r="W98" s="4"/>
      <c r="X98" s="4"/>
      <c r="Y98" s="4"/>
      <c r="Z98" s="4"/>
      <c r="AA98" s="4"/>
      <c r="AB98" s="4"/>
      <c r="AC98" s="3"/>
      <c r="AD98" s="5"/>
      <c r="AE98" s="5"/>
      <c r="AF98" s="5"/>
    </row>
    <row r="99" spans="1:32" ht="12.75" customHeight="1" x14ac:dyDescent="0.25">
      <c r="A99" s="4"/>
      <c r="B99" s="3"/>
      <c r="C99" s="5"/>
      <c r="D99" s="6"/>
      <c r="E99" s="3"/>
      <c r="F99" s="3"/>
      <c r="G99" s="6"/>
      <c r="H99" s="5"/>
      <c r="I99" s="3"/>
      <c r="J99" s="3"/>
      <c r="K99" s="4"/>
      <c r="L99" s="4"/>
      <c r="M99" s="4"/>
      <c r="N99" s="7"/>
      <c r="O99" s="5"/>
      <c r="P99" s="7"/>
      <c r="Q99" s="4"/>
      <c r="R99" s="4"/>
      <c r="S99" s="3"/>
      <c r="T99" s="4"/>
      <c r="U99" s="4"/>
      <c r="V99" s="4"/>
      <c r="W99" s="4"/>
      <c r="X99" s="4"/>
      <c r="Y99" s="4"/>
      <c r="Z99" s="4"/>
      <c r="AA99" s="4"/>
      <c r="AB99" s="4"/>
      <c r="AC99" s="3"/>
      <c r="AD99" s="5"/>
      <c r="AE99" s="5"/>
      <c r="AF99" s="5"/>
    </row>
    <row r="100" spans="1:32" ht="12.75" customHeight="1" x14ac:dyDescent="0.25">
      <c r="A100" s="4"/>
      <c r="B100" s="3"/>
      <c r="C100" s="5"/>
      <c r="D100" s="6"/>
      <c r="E100" s="3"/>
      <c r="F100" s="3"/>
      <c r="G100" s="6"/>
      <c r="H100" s="5"/>
      <c r="I100" s="3"/>
      <c r="J100" s="3"/>
      <c r="K100" s="4"/>
      <c r="L100" s="4"/>
      <c r="M100" s="4"/>
      <c r="N100" s="7"/>
      <c r="O100" s="5"/>
      <c r="P100" s="7"/>
      <c r="Q100" s="4"/>
      <c r="R100" s="4"/>
      <c r="S100" s="3"/>
      <c r="T100" s="4"/>
      <c r="U100" s="4"/>
      <c r="V100" s="4"/>
      <c r="W100" s="4"/>
      <c r="X100" s="4"/>
      <c r="Y100" s="4"/>
      <c r="Z100" s="4"/>
      <c r="AA100" s="4"/>
      <c r="AB100" s="4"/>
      <c r="AC100" s="3"/>
      <c r="AD100" s="5"/>
      <c r="AE100" s="5"/>
      <c r="AF100" s="5"/>
    </row>
    <row r="101" spans="1:32" ht="12.75" customHeight="1" x14ac:dyDescent="0.25">
      <c r="A101" s="4"/>
      <c r="B101" s="3"/>
      <c r="C101" s="5"/>
      <c r="D101" s="6"/>
      <c r="E101" s="3"/>
      <c r="F101" s="3"/>
      <c r="G101" s="6"/>
      <c r="H101" s="5"/>
      <c r="I101" s="3"/>
      <c r="J101" s="3"/>
      <c r="K101" s="4"/>
      <c r="L101" s="4"/>
      <c r="M101" s="4"/>
      <c r="N101" s="7"/>
      <c r="O101" s="5"/>
      <c r="P101" s="7"/>
      <c r="Q101" s="4"/>
      <c r="R101" s="4"/>
      <c r="S101" s="3"/>
      <c r="T101" s="4"/>
      <c r="U101" s="4"/>
      <c r="V101" s="4"/>
      <c r="W101" s="4"/>
      <c r="X101" s="4"/>
      <c r="Y101" s="4"/>
      <c r="Z101" s="4"/>
      <c r="AA101" s="4"/>
      <c r="AB101" s="4"/>
      <c r="AC101" s="3"/>
      <c r="AD101" s="5"/>
      <c r="AE101" s="5"/>
      <c r="AF101" s="5"/>
    </row>
    <row r="102" spans="1:32" ht="12.75" customHeight="1" x14ac:dyDescent="0.25">
      <c r="A102" s="4"/>
      <c r="B102" s="3"/>
      <c r="C102" s="5"/>
      <c r="D102" s="6"/>
      <c r="E102" s="3"/>
      <c r="F102" s="3"/>
      <c r="G102" s="6"/>
      <c r="H102" s="5"/>
      <c r="I102" s="3"/>
      <c r="J102" s="3"/>
      <c r="K102" s="4"/>
      <c r="L102" s="4"/>
      <c r="M102" s="4"/>
      <c r="N102" s="7"/>
      <c r="O102" s="5"/>
      <c r="P102" s="7"/>
      <c r="Q102" s="4"/>
      <c r="R102" s="4"/>
      <c r="S102" s="3"/>
      <c r="T102" s="4"/>
      <c r="U102" s="4"/>
      <c r="V102" s="4"/>
      <c r="W102" s="4"/>
      <c r="X102" s="4"/>
      <c r="Y102" s="4"/>
      <c r="Z102" s="4"/>
      <c r="AA102" s="4"/>
      <c r="AB102" s="4"/>
      <c r="AC102" s="3"/>
      <c r="AD102" s="5"/>
      <c r="AE102" s="5"/>
      <c r="AF102" s="5"/>
    </row>
    <row r="103" spans="1:32" ht="12.75" customHeight="1" x14ac:dyDescent="0.25">
      <c r="A103" s="4"/>
      <c r="B103" s="3"/>
      <c r="C103" s="5"/>
      <c r="D103" s="6"/>
      <c r="E103" s="3"/>
      <c r="F103" s="3"/>
      <c r="G103" s="6"/>
      <c r="H103" s="5"/>
      <c r="I103" s="3"/>
      <c r="J103" s="3"/>
      <c r="K103" s="4"/>
      <c r="L103" s="4"/>
      <c r="M103" s="4"/>
      <c r="N103" s="7"/>
      <c r="O103" s="5"/>
      <c r="P103" s="7"/>
      <c r="Q103" s="4"/>
      <c r="R103" s="4"/>
      <c r="S103" s="3"/>
      <c r="T103" s="4"/>
      <c r="U103" s="4"/>
      <c r="V103" s="4"/>
      <c r="W103" s="4"/>
      <c r="X103" s="4"/>
      <c r="Y103" s="4"/>
      <c r="Z103" s="4"/>
      <c r="AA103" s="4"/>
      <c r="AB103" s="4"/>
      <c r="AC103" s="3"/>
      <c r="AD103" s="5"/>
      <c r="AE103" s="5"/>
      <c r="AF103" s="5"/>
    </row>
    <row r="104" spans="1:32" ht="12.75" customHeight="1" x14ac:dyDescent="0.25">
      <c r="A104" s="4"/>
      <c r="B104" s="3"/>
      <c r="C104" s="5"/>
      <c r="D104" s="6"/>
      <c r="E104" s="3"/>
      <c r="F104" s="3"/>
      <c r="G104" s="6"/>
      <c r="H104" s="5"/>
      <c r="I104" s="3"/>
      <c r="J104" s="3"/>
      <c r="K104" s="4"/>
      <c r="L104" s="4"/>
      <c r="M104" s="4"/>
      <c r="N104" s="7"/>
      <c r="O104" s="5"/>
      <c r="P104" s="7"/>
      <c r="Q104" s="4"/>
      <c r="R104" s="4"/>
      <c r="S104" s="3"/>
      <c r="T104" s="4"/>
      <c r="U104" s="4"/>
      <c r="V104" s="4"/>
      <c r="W104" s="4"/>
      <c r="X104" s="4"/>
      <c r="Y104" s="4"/>
      <c r="Z104" s="4"/>
      <c r="AA104" s="4"/>
      <c r="AB104" s="4"/>
      <c r="AC104" s="3"/>
      <c r="AD104" s="5"/>
      <c r="AE104" s="5"/>
      <c r="AF104" s="5"/>
    </row>
    <row r="105" spans="1:32" ht="12.75" customHeight="1" x14ac:dyDescent="0.25">
      <c r="A105" s="4"/>
      <c r="B105" s="3"/>
      <c r="C105" s="5"/>
      <c r="D105" s="6"/>
      <c r="E105" s="3"/>
      <c r="F105" s="3"/>
      <c r="G105" s="6"/>
      <c r="H105" s="5"/>
      <c r="I105" s="3"/>
      <c r="J105" s="3"/>
      <c r="K105" s="4"/>
      <c r="L105" s="4"/>
      <c r="M105" s="4"/>
      <c r="N105" s="7"/>
      <c r="O105" s="5"/>
      <c r="P105" s="7"/>
      <c r="Q105" s="4"/>
      <c r="R105" s="4"/>
      <c r="S105" s="3"/>
      <c r="T105" s="4"/>
      <c r="U105" s="4"/>
      <c r="V105" s="4"/>
      <c r="W105" s="4"/>
      <c r="X105" s="4"/>
      <c r="Y105" s="4"/>
      <c r="Z105" s="4"/>
      <c r="AA105" s="4"/>
      <c r="AB105" s="4"/>
      <c r="AC105" s="3"/>
      <c r="AD105" s="5"/>
      <c r="AE105" s="5"/>
      <c r="AF105" s="5"/>
    </row>
    <row r="106" spans="1:32" ht="12.75" customHeight="1" x14ac:dyDescent="0.25">
      <c r="A106" s="4"/>
      <c r="B106" s="3"/>
      <c r="C106" s="5"/>
      <c r="D106" s="6"/>
      <c r="E106" s="3"/>
      <c r="F106" s="3"/>
      <c r="G106" s="6"/>
      <c r="H106" s="5"/>
      <c r="I106" s="3"/>
      <c r="J106" s="3"/>
      <c r="K106" s="4"/>
      <c r="L106" s="4"/>
      <c r="M106" s="4"/>
      <c r="N106" s="7"/>
      <c r="O106" s="5"/>
      <c r="P106" s="7"/>
      <c r="Q106" s="4"/>
      <c r="R106" s="4"/>
      <c r="S106" s="3"/>
      <c r="T106" s="4"/>
      <c r="U106" s="4"/>
      <c r="V106" s="4"/>
      <c r="W106" s="4"/>
      <c r="X106" s="4"/>
      <c r="Y106" s="4"/>
      <c r="Z106" s="4"/>
      <c r="AA106" s="4"/>
      <c r="AB106" s="4"/>
      <c r="AC106" s="3"/>
      <c r="AD106" s="5"/>
      <c r="AE106" s="5"/>
      <c r="AF106" s="5"/>
    </row>
    <row r="107" spans="1:32" ht="12.75" customHeight="1" x14ac:dyDescent="0.25">
      <c r="A107" s="4"/>
      <c r="B107" s="3"/>
      <c r="C107" s="5"/>
      <c r="D107" s="6"/>
      <c r="E107" s="3"/>
      <c r="F107" s="3"/>
      <c r="G107" s="6"/>
      <c r="H107" s="5"/>
      <c r="I107" s="3"/>
      <c r="J107" s="3"/>
      <c r="K107" s="4"/>
      <c r="L107" s="4"/>
      <c r="M107" s="4"/>
      <c r="N107" s="7"/>
      <c r="O107" s="5"/>
      <c r="P107" s="7"/>
      <c r="Q107" s="4"/>
      <c r="R107" s="4"/>
      <c r="S107" s="3"/>
      <c r="T107" s="4"/>
      <c r="U107" s="4"/>
      <c r="V107" s="4"/>
      <c r="W107" s="4"/>
      <c r="X107" s="4"/>
      <c r="Y107" s="4"/>
      <c r="Z107" s="4"/>
      <c r="AA107" s="4"/>
      <c r="AB107" s="4"/>
      <c r="AC107" s="3"/>
      <c r="AD107" s="5"/>
      <c r="AE107" s="5"/>
      <c r="AF107" s="5"/>
    </row>
    <row r="108" spans="1:32" ht="12.75" customHeight="1" x14ac:dyDescent="0.25">
      <c r="A108" s="4"/>
      <c r="B108" s="3"/>
      <c r="C108" s="5"/>
      <c r="D108" s="6"/>
      <c r="E108" s="3"/>
      <c r="F108" s="3"/>
      <c r="G108" s="6"/>
      <c r="H108" s="5"/>
      <c r="I108" s="3"/>
      <c r="J108" s="3"/>
      <c r="K108" s="4"/>
      <c r="L108" s="4"/>
      <c r="M108" s="4"/>
      <c r="N108" s="7"/>
      <c r="O108" s="5"/>
      <c r="P108" s="7"/>
      <c r="Q108" s="4"/>
      <c r="R108" s="4"/>
      <c r="S108" s="3"/>
      <c r="T108" s="4"/>
      <c r="U108" s="4"/>
      <c r="V108" s="4"/>
      <c r="W108" s="4"/>
      <c r="X108" s="4"/>
      <c r="Y108" s="4"/>
      <c r="Z108" s="4"/>
      <c r="AA108" s="4"/>
      <c r="AB108" s="4"/>
      <c r="AC108" s="3"/>
      <c r="AD108" s="5"/>
      <c r="AE108" s="5"/>
      <c r="AF108" s="5"/>
    </row>
    <row r="109" spans="1:32" ht="12.75" customHeight="1" x14ac:dyDescent="0.25">
      <c r="A109" s="4"/>
      <c r="B109" s="3"/>
      <c r="C109" s="5"/>
      <c r="D109" s="6"/>
      <c r="E109" s="3"/>
      <c r="F109" s="3"/>
      <c r="G109" s="6"/>
      <c r="H109" s="5"/>
      <c r="I109" s="3"/>
      <c r="J109" s="3"/>
      <c r="K109" s="4"/>
      <c r="L109" s="4"/>
      <c r="M109" s="4"/>
      <c r="N109" s="7"/>
      <c r="O109" s="5"/>
      <c r="P109" s="7"/>
      <c r="Q109" s="4"/>
      <c r="R109" s="4"/>
      <c r="S109" s="3"/>
      <c r="T109" s="4"/>
      <c r="U109" s="4"/>
      <c r="V109" s="4"/>
      <c r="W109" s="4"/>
      <c r="X109" s="4"/>
      <c r="Y109" s="4"/>
      <c r="Z109" s="4"/>
      <c r="AA109" s="4"/>
      <c r="AB109" s="4"/>
      <c r="AC109" s="3"/>
      <c r="AD109" s="5"/>
      <c r="AE109" s="5"/>
      <c r="AF109" s="5"/>
    </row>
    <row r="110" spans="1:32" ht="12.75" customHeight="1" x14ac:dyDescent="0.25">
      <c r="A110" s="4"/>
      <c r="B110" s="3"/>
      <c r="C110" s="5"/>
      <c r="D110" s="6"/>
      <c r="E110" s="3"/>
      <c r="F110" s="3"/>
      <c r="G110" s="6"/>
      <c r="H110" s="5"/>
      <c r="I110" s="3"/>
      <c r="J110" s="3"/>
      <c r="K110" s="4"/>
      <c r="L110" s="4"/>
      <c r="M110" s="4"/>
      <c r="N110" s="7"/>
      <c r="O110" s="5"/>
      <c r="P110" s="7"/>
      <c r="Q110" s="4"/>
      <c r="R110" s="4"/>
      <c r="S110" s="3"/>
      <c r="T110" s="4"/>
      <c r="U110" s="4"/>
      <c r="V110" s="4"/>
      <c r="W110" s="4"/>
      <c r="X110" s="4"/>
      <c r="Y110" s="4"/>
      <c r="Z110" s="4"/>
      <c r="AA110" s="4"/>
      <c r="AB110" s="4"/>
      <c r="AC110" s="3"/>
      <c r="AD110" s="5"/>
      <c r="AE110" s="5"/>
      <c r="AF110" s="5"/>
    </row>
    <row r="111" spans="1:32" ht="12.75" customHeight="1" x14ac:dyDescent="0.25">
      <c r="A111" s="4"/>
      <c r="B111" s="3"/>
      <c r="C111" s="5"/>
      <c r="D111" s="6"/>
      <c r="E111" s="3"/>
      <c r="F111" s="3"/>
      <c r="G111" s="6"/>
      <c r="H111" s="5"/>
      <c r="I111" s="3"/>
      <c r="J111" s="3"/>
      <c r="K111" s="4"/>
      <c r="L111" s="4"/>
      <c r="M111" s="4"/>
      <c r="N111" s="7"/>
      <c r="O111" s="5"/>
      <c r="P111" s="7"/>
      <c r="Q111" s="4"/>
      <c r="R111" s="4"/>
      <c r="S111" s="3"/>
      <c r="T111" s="4"/>
      <c r="U111" s="4"/>
      <c r="V111" s="4"/>
      <c r="W111" s="4"/>
      <c r="X111" s="4"/>
      <c r="Y111" s="4"/>
      <c r="Z111" s="4"/>
      <c r="AA111" s="4"/>
      <c r="AB111" s="4"/>
      <c r="AC111" s="3"/>
      <c r="AD111" s="5"/>
      <c r="AE111" s="5"/>
      <c r="AF111" s="5"/>
    </row>
    <row r="112" spans="1:32" ht="12.75" customHeight="1" x14ac:dyDescent="0.25">
      <c r="A112" s="4"/>
      <c r="B112" s="3"/>
      <c r="C112" s="5"/>
      <c r="D112" s="6"/>
      <c r="E112" s="3"/>
      <c r="F112" s="3"/>
      <c r="G112" s="6"/>
      <c r="H112" s="5"/>
      <c r="I112" s="3"/>
      <c r="J112" s="3"/>
      <c r="K112" s="4"/>
      <c r="L112" s="4"/>
      <c r="M112" s="4"/>
      <c r="N112" s="7"/>
      <c r="O112" s="5"/>
      <c r="P112" s="7"/>
      <c r="Q112" s="4"/>
      <c r="R112" s="4"/>
      <c r="S112" s="3"/>
      <c r="T112" s="4"/>
      <c r="U112" s="4"/>
      <c r="V112" s="4"/>
      <c r="W112" s="4"/>
      <c r="X112" s="4"/>
      <c r="Y112" s="4"/>
      <c r="Z112" s="4"/>
      <c r="AA112" s="4"/>
      <c r="AB112" s="4"/>
      <c r="AC112" s="3"/>
      <c r="AD112" s="5"/>
      <c r="AE112" s="5"/>
      <c r="AF112" s="5"/>
    </row>
    <row r="113" spans="1:32" ht="12.75" customHeight="1" x14ac:dyDescent="0.25">
      <c r="A113" s="4"/>
      <c r="B113" s="3"/>
      <c r="C113" s="5"/>
      <c r="D113" s="6"/>
      <c r="E113" s="3"/>
      <c r="F113" s="3"/>
      <c r="G113" s="6"/>
      <c r="H113" s="5"/>
      <c r="I113" s="3"/>
      <c r="J113" s="3"/>
      <c r="K113" s="4"/>
      <c r="L113" s="4"/>
      <c r="M113" s="4"/>
      <c r="N113" s="7"/>
      <c r="O113" s="5"/>
      <c r="P113" s="7"/>
      <c r="Q113" s="4"/>
      <c r="R113" s="4"/>
      <c r="S113" s="3"/>
      <c r="T113" s="4"/>
      <c r="U113" s="4"/>
      <c r="V113" s="4"/>
      <c r="W113" s="4"/>
      <c r="X113" s="4"/>
      <c r="Y113" s="4"/>
      <c r="Z113" s="4"/>
      <c r="AA113" s="4"/>
      <c r="AB113" s="4"/>
      <c r="AC113" s="3"/>
      <c r="AD113" s="5"/>
      <c r="AE113" s="5"/>
      <c r="AF113" s="5"/>
    </row>
    <row r="114" spans="1:32" ht="12.75" customHeight="1" x14ac:dyDescent="0.25">
      <c r="A114" s="4"/>
      <c r="B114" s="3"/>
      <c r="C114" s="5"/>
      <c r="D114" s="6"/>
      <c r="E114" s="3"/>
      <c r="F114" s="3"/>
      <c r="G114" s="6"/>
      <c r="H114" s="5"/>
      <c r="I114" s="3"/>
      <c r="J114" s="3"/>
      <c r="K114" s="4"/>
      <c r="L114" s="4"/>
      <c r="M114" s="4"/>
      <c r="N114" s="7"/>
      <c r="O114" s="5"/>
      <c r="P114" s="7"/>
      <c r="Q114" s="4"/>
      <c r="R114" s="4"/>
      <c r="S114" s="3"/>
      <c r="T114" s="4"/>
      <c r="U114" s="4"/>
      <c r="V114" s="4"/>
      <c r="W114" s="4"/>
      <c r="X114" s="4"/>
      <c r="Y114" s="4"/>
      <c r="Z114" s="4"/>
      <c r="AA114" s="4"/>
      <c r="AB114" s="4"/>
      <c r="AC114" s="3"/>
      <c r="AD114" s="5"/>
      <c r="AE114" s="5"/>
      <c r="AF114" s="5"/>
    </row>
    <row r="115" spans="1:32" ht="12.75" customHeight="1" x14ac:dyDescent="0.25">
      <c r="A115" s="4"/>
      <c r="B115" s="3"/>
      <c r="C115" s="5"/>
      <c r="D115" s="6"/>
      <c r="E115" s="3"/>
      <c r="F115" s="3"/>
      <c r="G115" s="6"/>
      <c r="H115" s="5"/>
      <c r="I115" s="3"/>
      <c r="J115" s="3"/>
      <c r="K115" s="4"/>
      <c r="L115" s="4"/>
      <c r="M115" s="4"/>
      <c r="N115" s="7"/>
      <c r="O115" s="5"/>
      <c r="P115" s="7"/>
      <c r="Q115" s="4"/>
      <c r="R115" s="4"/>
      <c r="S115" s="3"/>
      <c r="T115" s="4"/>
      <c r="U115" s="4"/>
      <c r="V115" s="4"/>
      <c r="W115" s="4"/>
      <c r="X115" s="4"/>
      <c r="Y115" s="4"/>
      <c r="Z115" s="4"/>
      <c r="AA115" s="4"/>
      <c r="AB115" s="4"/>
      <c r="AC115" s="3"/>
      <c r="AD115" s="5"/>
      <c r="AE115" s="5"/>
      <c r="AF115" s="5"/>
    </row>
    <row r="116" spans="1:32" ht="12.75" customHeight="1" x14ac:dyDescent="0.25">
      <c r="A116" s="4"/>
      <c r="B116" s="3"/>
      <c r="C116" s="5"/>
      <c r="D116" s="6"/>
      <c r="E116" s="3"/>
      <c r="F116" s="3"/>
      <c r="G116" s="6"/>
      <c r="H116" s="5"/>
      <c r="I116" s="3"/>
      <c r="J116" s="3"/>
      <c r="K116" s="4"/>
      <c r="L116" s="4"/>
      <c r="M116" s="4"/>
      <c r="N116" s="7"/>
      <c r="O116" s="5"/>
      <c r="P116" s="7"/>
      <c r="Q116" s="4"/>
      <c r="R116" s="4"/>
      <c r="S116" s="3"/>
      <c r="T116" s="4"/>
      <c r="U116" s="4"/>
      <c r="V116" s="4"/>
      <c r="W116" s="4"/>
      <c r="X116" s="4"/>
      <c r="Y116" s="4"/>
      <c r="Z116" s="4"/>
      <c r="AA116" s="4"/>
      <c r="AB116" s="4"/>
      <c r="AC116" s="3"/>
      <c r="AD116" s="5"/>
      <c r="AE116" s="5"/>
      <c r="AF116" s="5"/>
    </row>
    <row r="117" spans="1:32" ht="12.75" customHeight="1" x14ac:dyDescent="0.25">
      <c r="A117" s="4"/>
      <c r="B117" s="3"/>
      <c r="C117" s="5"/>
      <c r="D117" s="6"/>
      <c r="E117" s="3"/>
      <c r="F117" s="3"/>
      <c r="G117" s="6"/>
      <c r="H117" s="5"/>
      <c r="I117" s="3"/>
      <c r="J117" s="3"/>
      <c r="K117" s="4"/>
      <c r="L117" s="4"/>
      <c r="M117" s="4"/>
      <c r="N117" s="7"/>
      <c r="O117" s="5"/>
      <c r="P117" s="7"/>
      <c r="Q117" s="4"/>
      <c r="R117" s="4"/>
      <c r="S117" s="3"/>
      <c r="T117" s="4"/>
      <c r="U117" s="4"/>
      <c r="V117" s="4"/>
      <c r="W117" s="4"/>
      <c r="X117" s="4"/>
      <c r="Y117" s="4"/>
      <c r="Z117" s="4"/>
      <c r="AA117" s="4"/>
      <c r="AB117" s="4"/>
      <c r="AC117" s="3"/>
      <c r="AD117" s="5"/>
      <c r="AE117" s="5"/>
      <c r="AF117" s="5"/>
    </row>
    <row r="118" spans="1:32" ht="12.75" customHeight="1" x14ac:dyDescent="0.25">
      <c r="A118" s="4"/>
      <c r="B118" s="3"/>
      <c r="C118" s="5"/>
      <c r="D118" s="6"/>
      <c r="E118" s="3"/>
      <c r="F118" s="3"/>
      <c r="G118" s="6"/>
      <c r="H118" s="5"/>
      <c r="I118" s="3"/>
      <c r="J118" s="3"/>
      <c r="K118" s="4"/>
      <c r="L118" s="4"/>
      <c r="M118" s="4"/>
      <c r="N118" s="7"/>
      <c r="O118" s="5"/>
      <c r="P118" s="7"/>
      <c r="Q118" s="4"/>
      <c r="R118" s="4"/>
      <c r="S118" s="3"/>
      <c r="T118" s="4"/>
      <c r="U118" s="4"/>
      <c r="V118" s="4"/>
      <c r="W118" s="4"/>
      <c r="X118" s="4"/>
      <c r="Y118" s="4"/>
      <c r="Z118" s="4"/>
      <c r="AA118" s="4"/>
      <c r="AB118" s="4"/>
      <c r="AC118" s="3"/>
      <c r="AD118" s="5"/>
      <c r="AE118" s="5"/>
      <c r="AF118" s="5"/>
    </row>
    <row r="119" spans="1:32" ht="12.75" customHeight="1" x14ac:dyDescent="0.25">
      <c r="A119" s="4"/>
      <c r="B119" s="3"/>
      <c r="C119" s="5"/>
      <c r="D119" s="6"/>
      <c r="E119" s="3"/>
      <c r="F119" s="3"/>
      <c r="G119" s="6"/>
      <c r="H119" s="5"/>
      <c r="I119" s="3"/>
      <c r="J119" s="3"/>
      <c r="K119" s="4"/>
      <c r="L119" s="4"/>
      <c r="M119" s="4"/>
      <c r="N119" s="7"/>
      <c r="O119" s="5"/>
      <c r="P119" s="7"/>
      <c r="Q119" s="4"/>
      <c r="R119" s="4"/>
      <c r="S119" s="3"/>
      <c r="T119" s="4"/>
      <c r="U119" s="4"/>
      <c r="V119" s="4"/>
      <c r="W119" s="4"/>
      <c r="X119" s="4"/>
      <c r="Y119" s="4"/>
      <c r="Z119" s="4"/>
      <c r="AA119" s="4"/>
      <c r="AB119" s="4"/>
      <c r="AC119" s="3"/>
      <c r="AD119" s="5"/>
      <c r="AE119" s="5"/>
      <c r="AF119" s="5"/>
    </row>
    <row r="120" spans="1:32" ht="12.75" customHeight="1" x14ac:dyDescent="0.25">
      <c r="A120" s="4"/>
      <c r="B120" s="3"/>
      <c r="C120" s="5"/>
      <c r="D120" s="6"/>
      <c r="E120" s="3"/>
      <c r="F120" s="3"/>
      <c r="G120" s="6"/>
      <c r="H120" s="5"/>
      <c r="I120" s="3"/>
      <c r="J120" s="3"/>
      <c r="K120" s="4"/>
      <c r="L120" s="4"/>
      <c r="M120" s="4"/>
      <c r="N120" s="7"/>
      <c r="O120" s="5"/>
      <c r="P120" s="7"/>
      <c r="Q120" s="4"/>
      <c r="R120" s="4"/>
      <c r="S120" s="3"/>
      <c r="T120" s="4"/>
      <c r="U120" s="4"/>
      <c r="V120" s="4"/>
      <c r="W120" s="4"/>
      <c r="X120" s="4"/>
      <c r="Y120" s="4"/>
      <c r="Z120" s="4"/>
      <c r="AA120" s="4"/>
      <c r="AB120" s="4"/>
      <c r="AC120" s="3"/>
      <c r="AD120" s="5"/>
      <c r="AE120" s="5"/>
      <c r="AF120" s="5"/>
    </row>
    <row r="121" spans="1:32" ht="12.75" customHeight="1" x14ac:dyDescent="0.25">
      <c r="A121" s="4"/>
      <c r="B121" s="3"/>
      <c r="C121" s="5"/>
      <c r="D121" s="6"/>
      <c r="E121" s="3"/>
      <c r="F121" s="3"/>
      <c r="G121" s="6"/>
      <c r="H121" s="5"/>
      <c r="I121" s="3"/>
      <c r="J121" s="3"/>
      <c r="K121" s="4"/>
      <c r="L121" s="4"/>
      <c r="M121" s="4"/>
      <c r="N121" s="7"/>
      <c r="O121" s="5"/>
      <c r="P121" s="7"/>
      <c r="Q121" s="4"/>
      <c r="R121" s="4"/>
      <c r="S121" s="3"/>
      <c r="T121" s="4"/>
      <c r="U121" s="4"/>
      <c r="V121" s="4"/>
      <c r="W121" s="4"/>
      <c r="X121" s="4"/>
      <c r="Y121" s="4"/>
      <c r="Z121" s="4"/>
      <c r="AA121" s="4"/>
      <c r="AB121" s="4"/>
      <c r="AC121" s="3"/>
      <c r="AD121" s="5"/>
      <c r="AE121" s="5"/>
      <c r="AF121" s="5"/>
    </row>
    <row r="122" spans="1:32" ht="12.75" customHeight="1" x14ac:dyDescent="0.25">
      <c r="A122" s="4"/>
      <c r="B122" s="3"/>
      <c r="C122" s="5"/>
      <c r="D122" s="6"/>
      <c r="E122" s="3"/>
      <c r="F122" s="3"/>
      <c r="G122" s="6"/>
      <c r="H122" s="5"/>
      <c r="I122" s="3"/>
      <c r="J122" s="3"/>
      <c r="K122" s="4"/>
      <c r="L122" s="4"/>
      <c r="M122" s="4"/>
      <c r="N122" s="7"/>
      <c r="O122" s="5"/>
      <c r="P122" s="7"/>
      <c r="Q122" s="4"/>
      <c r="R122" s="4"/>
      <c r="S122" s="3"/>
      <c r="T122" s="4"/>
      <c r="U122" s="4"/>
      <c r="V122" s="4"/>
      <c r="W122" s="4"/>
      <c r="X122" s="4"/>
      <c r="Y122" s="4"/>
      <c r="Z122" s="4"/>
      <c r="AA122" s="4"/>
      <c r="AB122" s="4"/>
      <c r="AC122" s="3"/>
      <c r="AD122" s="5"/>
      <c r="AE122" s="5"/>
      <c r="AF122" s="5"/>
    </row>
    <row r="123" spans="1:32" ht="12.75" customHeight="1" x14ac:dyDescent="0.25">
      <c r="A123" s="4"/>
      <c r="B123" s="3"/>
      <c r="C123" s="5"/>
      <c r="D123" s="6"/>
      <c r="E123" s="3"/>
      <c r="F123" s="3"/>
      <c r="G123" s="6"/>
      <c r="H123" s="5"/>
      <c r="I123" s="3"/>
      <c r="J123" s="3"/>
      <c r="K123" s="4"/>
      <c r="L123" s="4"/>
      <c r="M123" s="4"/>
      <c r="N123" s="7"/>
      <c r="O123" s="5"/>
      <c r="P123" s="7"/>
      <c r="Q123" s="4"/>
      <c r="R123" s="4"/>
      <c r="S123" s="3"/>
      <c r="T123" s="4"/>
      <c r="U123" s="4"/>
      <c r="V123" s="4"/>
      <c r="W123" s="4"/>
      <c r="X123" s="4"/>
      <c r="Y123" s="4"/>
      <c r="Z123" s="4"/>
      <c r="AA123" s="4"/>
      <c r="AB123" s="4"/>
      <c r="AC123" s="3"/>
      <c r="AD123" s="5"/>
      <c r="AE123" s="5"/>
      <c r="AF123" s="5"/>
    </row>
    <row r="124" spans="1:32" ht="12.75" customHeight="1" x14ac:dyDescent="0.25">
      <c r="A124" s="4"/>
      <c r="B124" s="3"/>
      <c r="C124" s="5"/>
      <c r="D124" s="6"/>
      <c r="E124" s="3"/>
      <c r="F124" s="3"/>
      <c r="G124" s="6"/>
      <c r="H124" s="5"/>
      <c r="I124" s="3"/>
      <c r="J124" s="3"/>
      <c r="K124" s="4"/>
      <c r="L124" s="4"/>
      <c r="M124" s="4"/>
      <c r="N124" s="7"/>
      <c r="O124" s="5"/>
      <c r="P124" s="7"/>
      <c r="Q124" s="4"/>
      <c r="R124" s="4"/>
      <c r="S124" s="3"/>
      <c r="T124" s="4"/>
      <c r="U124" s="4"/>
      <c r="V124" s="4"/>
      <c r="W124" s="4"/>
      <c r="X124" s="4"/>
      <c r="Y124" s="4"/>
      <c r="Z124" s="4"/>
      <c r="AA124" s="4"/>
      <c r="AB124" s="4"/>
      <c r="AC124" s="3"/>
      <c r="AD124" s="5"/>
      <c r="AE124" s="5"/>
      <c r="AF124" s="5"/>
    </row>
    <row r="125" spans="1:32" ht="12.75" customHeight="1" x14ac:dyDescent="0.25">
      <c r="A125" s="4"/>
      <c r="B125" s="3"/>
      <c r="C125" s="5"/>
      <c r="D125" s="6"/>
      <c r="E125" s="3"/>
      <c r="F125" s="3"/>
      <c r="G125" s="6"/>
      <c r="H125" s="5"/>
      <c r="I125" s="3"/>
      <c r="J125" s="3"/>
      <c r="K125" s="4"/>
      <c r="L125" s="4"/>
      <c r="M125" s="4"/>
      <c r="N125" s="7"/>
      <c r="O125" s="5"/>
      <c r="P125" s="7"/>
      <c r="Q125" s="4"/>
      <c r="R125" s="4"/>
      <c r="S125" s="3"/>
      <c r="T125" s="4"/>
      <c r="U125" s="4"/>
      <c r="V125" s="4"/>
      <c r="W125" s="4"/>
      <c r="X125" s="4"/>
      <c r="Y125" s="4"/>
      <c r="Z125" s="4"/>
      <c r="AA125" s="4"/>
      <c r="AB125" s="4"/>
      <c r="AC125" s="3"/>
      <c r="AD125" s="5"/>
      <c r="AE125" s="5"/>
      <c r="AF125" s="5"/>
    </row>
    <row r="126" spans="1:32" ht="12.75" customHeight="1" x14ac:dyDescent="0.25">
      <c r="A126" s="4"/>
      <c r="B126" s="3"/>
      <c r="C126" s="5"/>
      <c r="D126" s="6"/>
      <c r="E126" s="3"/>
      <c r="F126" s="3"/>
      <c r="G126" s="6"/>
      <c r="H126" s="5"/>
      <c r="I126" s="3"/>
      <c r="J126" s="3"/>
      <c r="K126" s="4"/>
      <c r="L126" s="4"/>
      <c r="M126" s="4"/>
      <c r="N126" s="7"/>
      <c r="O126" s="5"/>
      <c r="P126" s="7"/>
      <c r="Q126" s="4"/>
      <c r="R126" s="4"/>
      <c r="S126" s="3"/>
      <c r="T126" s="4"/>
      <c r="U126" s="4"/>
      <c r="V126" s="4"/>
      <c r="W126" s="4"/>
      <c r="X126" s="4"/>
      <c r="Y126" s="4"/>
      <c r="Z126" s="4"/>
      <c r="AA126" s="4"/>
      <c r="AB126" s="4"/>
      <c r="AC126" s="3"/>
      <c r="AD126" s="5"/>
      <c r="AE126" s="5"/>
      <c r="AF126" s="5"/>
    </row>
    <row r="127" spans="1:32" ht="12.75" customHeight="1" x14ac:dyDescent="0.25">
      <c r="A127" s="4"/>
      <c r="B127" s="3"/>
      <c r="C127" s="5"/>
      <c r="D127" s="6"/>
      <c r="E127" s="3"/>
      <c r="F127" s="3"/>
      <c r="G127" s="6"/>
      <c r="H127" s="5"/>
      <c r="I127" s="3"/>
      <c r="J127" s="3"/>
      <c r="K127" s="4"/>
      <c r="L127" s="4"/>
      <c r="M127" s="4"/>
      <c r="N127" s="7"/>
      <c r="O127" s="5"/>
      <c r="P127" s="7"/>
      <c r="Q127" s="4"/>
      <c r="R127" s="4"/>
      <c r="S127" s="3"/>
      <c r="T127" s="4"/>
      <c r="U127" s="4"/>
      <c r="V127" s="4"/>
      <c r="W127" s="4"/>
      <c r="X127" s="4"/>
      <c r="Y127" s="4"/>
      <c r="Z127" s="4"/>
      <c r="AA127" s="4"/>
      <c r="AB127" s="4"/>
      <c r="AC127" s="3"/>
      <c r="AD127" s="5"/>
      <c r="AE127" s="5"/>
      <c r="AF127" s="5"/>
    </row>
    <row r="128" spans="1:32" ht="12.75" customHeight="1" x14ac:dyDescent="0.25">
      <c r="A128" s="4"/>
      <c r="B128" s="3"/>
      <c r="C128" s="5"/>
      <c r="D128" s="6"/>
      <c r="E128" s="3"/>
      <c r="F128" s="3"/>
      <c r="G128" s="6"/>
      <c r="H128" s="5"/>
      <c r="I128" s="3"/>
      <c r="J128" s="3"/>
      <c r="K128" s="4"/>
      <c r="L128" s="4"/>
      <c r="M128" s="4"/>
      <c r="N128" s="7"/>
      <c r="O128" s="5"/>
      <c r="P128" s="7"/>
      <c r="Q128" s="4"/>
      <c r="R128" s="4"/>
      <c r="S128" s="3"/>
      <c r="T128" s="4"/>
      <c r="U128" s="4"/>
      <c r="V128" s="4"/>
      <c r="W128" s="4"/>
      <c r="X128" s="4"/>
      <c r="Y128" s="4"/>
      <c r="Z128" s="4"/>
      <c r="AA128" s="4"/>
      <c r="AB128" s="4"/>
      <c r="AC128" s="3"/>
      <c r="AD128" s="5"/>
      <c r="AE128" s="5"/>
      <c r="AF128" s="5"/>
    </row>
    <row r="129" spans="1:32" ht="12.75" customHeight="1" x14ac:dyDescent="0.25">
      <c r="A129" s="4"/>
      <c r="B129" s="3"/>
      <c r="C129" s="5"/>
      <c r="D129" s="6"/>
      <c r="E129" s="3"/>
      <c r="F129" s="3"/>
      <c r="G129" s="6"/>
      <c r="H129" s="5"/>
      <c r="I129" s="3"/>
      <c r="J129" s="3"/>
      <c r="K129" s="4"/>
      <c r="L129" s="4"/>
      <c r="M129" s="4"/>
      <c r="N129" s="7"/>
      <c r="O129" s="5"/>
      <c r="P129" s="7"/>
      <c r="Q129" s="4"/>
      <c r="R129" s="4"/>
      <c r="S129" s="3"/>
      <c r="T129" s="4"/>
      <c r="U129" s="4"/>
      <c r="V129" s="4"/>
      <c r="W129" s="4"/>
      <c r="X129" s="4"/>
      <c r="Y129" s="4"/>
      <c r="Z129" s="4"/>
      <c r="AA129" s="4"/>
      <c r="AB129" s="4"/>
      <c r="AC129" s="3"/>
      <c r="AD129" s="5"/>
      <c r="AE129" s="5"/>
      <c r="AF129" s="5"/>
    </row>
    <row r="130" spans="1:32" ht="12.75" customHeight="1" x14ac:dyDescent="0.25">
      <c r="A130" s="4"/>
      <c r="B130" s="3"/>
      <c r="C130" s="5"/>
      <c r="D130" s="6"/>
      <c r="E130" s="3"/>
      <c r="F130" s="3"/>
      <c r="G130" s="6"/>
      <c r="H130" s="5"/>
      <c r="I130" s="3"/>
      <c r="J130" s="3"/>
      <c r="K130" s="4"/>
      <c r="L130" s="4"/>
      <c r="M130" s="4"/>
      <c r="N130" s="7"/>
      <c r="O130" s="5"/>
      <c r="P130" s="7"/>
      <c r="Q130" s="4"/>
      <c r="R130" s="4"/>
      <c r="S130" s="3"/>
      <c r="T130" s="4"/>
      <c r="U130" s="4"/>
      <c r="V130" s="4"/>
      <c r="W130" s="4"/>
      <c r="X130" s="4"/>
      <c r="Y130" s="4"/>
      <c r="Z130" s="4"/>
      <c r="AA130" s="4"/>
      <c r="AB130" s="4"/>
      <c r="AC130" s="3"/>
      <c r="AD130" s="5"/>
      <c r="AE130" s="5"/>
      <c r="AF130" s="5"/>
    </row>
    <row r="131" spans="1:32" ht="12.75" customHeight="1" x14ac:dyDescent="0.25">
      <c r="A131" s="4"/>
      <c r="B131" s="3"/>
      <c r="C131" s="5"/>
      <c r="D131" s="6"/>
      <c r="E131" s="3"/>
      <c r="F131" s="3"/>
      <c r="G131" s="6"/>
      <c r="H131" s="5"/>
      <c r="I131" s="3"/>
      <c r="J131" s="3"/>
      <c r="K131" s="4"/>
      <c r="L131" s="4"/>
      <c r="M131" s="4"/>
      <c r="N131" s="7"/>
      <c r="O131" s="5"/>
      <c r="P131" s="7"/>
      <c r="Q131" s="4"/>
      <c r="R131" s="4"/>
      <c r="S131" s="3"/>
      <c r="T131" s="4"/>
      <c r="U131" s="4"/>
      <c r="V131" s="4"/>
      <c r="W131" s="4"/>
      <c r="X131" s="4"/>
      <c r="Y131" s="4"/>
      <c r="Z131" s="4"/>
      <c r="AA131" s="4"/>
      <c r="AB131" s="4"/>
      <c r="AC131" s="3"/>
      <c r="AD131" s="5"/>
      <c r="AE131" s="5"/>
      <c r="AF131" s="5"/>
    </row>
    <row r="132" spans="1:32" ht="12.75" customHeight="1" x14ac:dyDescent="0.25">
      <c r="A132" s="4"/>
      <c r="B132" s="3"/>
      <c r="C132" s="5"/>
      <c r="D132" s="6"/>
      <c r="E132" s="3"/>
      <c r="F132" s="3"/>
      <c r="G132" s="6"/>
      <c r="H132" s="5"/>
      <c r="I132" s="3"/>
      <c r="J132" s="3"/>
      <c r="K132" s="4"/>
      <c r="L132" s="4"/>
      <c r="M132" s="4"/>
      <c r="N132" s="7"/>
      <c r="O132" s="5"/>
      <c r="P132" s="7"/>
      <c r="Q132" s="4"/>
      <c r="R132" s="4"/>
      <c r="S132" s="3"/>
      <c r="T132" s="4"/>
      <c r="U132" s="4"/>
      <c r="V132" s="4"/>
      <c r="W132" s="4"/>
      <c r="X132" s="4"/>
      <c r="Y132" s="4"/>
      <c r="Z132" s="4"/>
      <c r="AA132" s="4"/>
      <c r="AB132" s="4"/>
      <c r="AC132" s="3"/>
      <c r="AD132" s="5"/>
      <c r="AE132" s="5"/>
      <c r="AF132" s="5"/>
    </row>
    <row r="133" spans="1:32" ht="12.75" customHeight="1" x14ac:dyDescent="0.25">
      <c r="A133" s="4"/>
      <c r="B133" s="3"/>
      <c r="C133" s="5"/>
      <c r="D133" s="6"/>
      <c r="E133" s="3"/>
      <c r="F133" s="3"/>
      <c r="G133" s="6"/>
      <c r="H133" s="5"/>
      <c r="I133" s="3"/>
      <c r="J133" s="3"/>
      <c r="K133" s="4"/>
      <c r="L133" s="4"/>
      <c r="M133" s="4"/>
      <c r="N133" s="7"/>
      <c r="O133" s="5"/>
      <c r="P133" s="7"/>
      <c r="Q133" s="4"/>
      <c r="R133" s="4"/>
      <c r="S133" s="3"/>
      <c r="T133" s="4"/>
      <c r="U133" s="4"/>
      <c r="V133" s="4"/>
      <c r="W133" s="4"/>
      <c r="X133" s="4"/>
      <c r="Y133" s="4"/>
      <c r="Z133" s="4"/>
      <c r="AA133" s="4"/>
      <c r="AB133" s="4"/>
      <c r="AC133" s="3"/>
      <c r="AD133" s="5"/>
      <c r="AE133" s="5"/>
      <c r="AF133" s="5"/>
    </row>
    <row r="134" spans="1:32" ht="12.75" customHeight="1" x14ac:dyDescent="0.25">
      <c r="A134" s="4"/>
      <c r="B134" s="3"/>
      <c r="C134" s="5"/>
      <c r="D134" s="6"/>
      <c r="E134" s="3"/>
      <c r="F134" s="3"/>
      <c r="G134" s="6"/>
      <c r="H134" s="5"/>
      <c r="I134" s="3"/>
      <c r="J134" s="3"/>
      <c r="K134" s="4"/>
      <c r="L134" s="4"/>
      <c r="M134" s="4"/>
      <c r="N134" s="7"/>
      <c r="O134" s="5"/>
      <c r="P134" s="7"/>
      <c r="Q134" s="4"/>
      <c r="R134" s="4"/>
      <c r="S134" s="3"/>
      <c r="T134" s="4"/>
      <c r="U134" s="4"/>
      <c r="V134" s="4"/>
      <c r="W134" s="4"/>
      <c r="X134" s="4"/>
      <c r="Y134" s="4"/>
      <c r="Z134" s="4"/>
      <c r="AA134" s="4"/>
      <c r="AB134" s="4"/>
      <c r="AC134" s="3"/>
      <c r="AD134" s="5"/>
      <c r="AE134" s="5"/>
      <c r="AF134" s="5"/>
    </row>
    <row r="135" spans="1:32" ht="12.75" customHeight="1" x14ac:dyDescent="0.25">
      <c r="A135" s="4"/>
      <c r="B135" s="3"/>
      <c r="C135" s="5"/>
      <c r="D135" s="6"/>
      <c r="E135" s="3"/>
      <c r="F135" s="3"/>
      <c r="G135" s="6"/>
      <c r="H135" s="5"/>
      <c r="I135" s="3"/>
      <c r="J135" s="3"/>
      <c r="K135" s="4"/>
      <c r="L135" s="4"/>
      <c r="M135" s="4"/>
      <c r="N135" s="7"/>
      <c r="O135" s="5"/>
      <c r="P135" s="7"/>
      <c r="Q135" s="4"/>
      <c r="R135" s="4"/>
      <c r="S135" s="3"/>
      <c r="T135" s="4"/>
      <c r="U135" s="4"/>
      <c r="V135" s="4"/>
      <c r="W135" s="4"/>
      <c r="X135" s="4"/>
      <c r="Y135" s="4"/>
      <c r="Z135" s="4"/>
      <c r="AA135" s="4"/>
      <c r="AB135" s="4"/>
      <c r="AC135" s="3"/>
      <c r="AD135" s="5"/>
      <c r="AE135" s="5"/>
      <c r="AF135" s="5"/>
    </row>
    <row r="136" spans="1:32" ht="12.75" customHeight="1" x14ac:dyDescent="0.25">
      <c r="A136" s="4"/>
      <c r="B136" s="3"/>
      <c r="C136" s="5"/>
      <c r="D136" s="6"/>
      <c r="E136" s="3"/>
      <c r="F136" s="3"/>
      <c r="G136" s="6"/>
      <c r="H136" s="5"/>
      <c r="I136" s="3"/>
      <c r="J136" s="3"/>
      <c r="K136" s="4"/>
      <c r="L136" s="4"/>
      <c r="M136" s="4"/>
      <c r="N136" s="7"/>
      <c r="O136" s="5"/>
      <c r="P136" s="7"/>
      <c r="Q136" s="4"/>
      <c r="R136" s="4"/>
      <c r="S136" s="3"/>
      <c r="T136" s="4"/>
      <c r="U136" s="4"/>
      <c r="V136" s="4"/>
      <c r="W136" s="4"/>
      <c r="X136" s="4"/>
      <c r="Y136" s="4"/>
      <c r="Z136" s="4"/>
      <c r="AA136" s="4"/>
      <c r="AB136" s="4"/>
      <c r="AC136" s="3"/>
      <c r="AD136" s="5"/>
      <c r="AE136" s="5"/>
      <c r="AF136" s="5"/>
    </row>
    <row r="137" spans="1:32" ht="12.75" customHeight="1" x14ac:dyDescent="0.25">
      <c r="A137" s="4"/>
      <c r="B137" s="3"/>
      <c r="C137" s="5"/>
      <c r="D137" s="6"/>
      <c r="E137" s="3"/>
      <c r="F137" s="3"/>
      <c r="G137" s="6"/>
      <c r="H137" s="5"/>
      <c r="I137" s="3"/>
      <c r="J137" s="3"/>
      <c r="K137" s="4"/>
      <c r="L137" s="4"/>
      <c r="M137" s="4"/>
      <c r="N137" s="7"/>
      <c r="O137" s="5"/>
      <c r="P137" s="7"/>
      <c r="Q137" s="4"/>
      <c r="R137" s="4"/>
      <c r="S137" s="3"/>
      <c r="T137" s="4"/>
      <c r="U137" s="4"/>
      <c r="V137" s="4"/>
      <c r="W137" s="4"/>
      <c r="X137" s="4"/>
      <c r="Y137" s="4"/>
      <c r="Z137" s="4"/>
      <c r="AA137" s="4"/>
      <c r="AB137" s="4"/>
      <c r="AC137" s="3"/>
      <c r="AD137" s="5"/>
      <c r="AE137" s="5"/>
      <c r="AF137" s="5"/>
    </row>
    <row r="138" spans="1:32" ht="12.75" customHeight="1" x14ac:dyDescent="0.25">
      <c r="A138" s="4"/>
      <c r="B138" s="3"/>
      <c r="C138" s="5"/>
      <c r="D138" s="6"/>
      <c r="E138" s="3"/>
      <c r="F138" s="3"/>
      <c r="G138" s="6"/>
      <c r="H138" s="5"/>
      <c r="I138" s="3"/>
      <c r="J138" s="3"/>
      <c r="K138" s="4"/>
      <c r="L138" s="4"/>
      <c r="M138" s="4"/>
      <c r="N138" s="7"/>
      <c r="O138" s="5"/>
      <c r="P138" s="7"/>
      <c r="Q138" s="4"/>
      <c r="R138" s="4"/>
      <c r="S138" s="3"/>
      <c r="T138" s="4"/>
      <c r="U138" s="4"/>
      <c r="V138" s="4"/>
      <c r="W138" s="4"/>
      <c r="X138" s="4"/>
      <c r="Y138" s="4"/>
      <c r="Z138" s="4"/>
      <c r="AA138" s="4"/>
      <c r="AB138" s="4"/>
      <c r="AC138" s="3"/>
      <c r="AD138" s="5"/>
      <c r="AE138" s="5"/>
      <c r="AF138" s="5"/>
    </row>
    <row r="139" spans="1:32" ht="12.75" customHeight="1" x14ac:dyDescent="0.25">
      <c r="A139" s="4"/>
      <c r="B139" s="3"/>
      <c r="C139" s="5"/>
      <c r="D139" s="6"/>
      <c r="E139" s="3"/>
      <c r="F139" s="3"/>
      <c r="G139" s="6"/>
      <c r="H139" s="5"/>
      <c r="I139" s="3"/>
      <c r="J139" s="3"/>
      <c r="K139" s="4"/>
      <c r="L139" s="4"/>
      <c r="M139" s="4"/>
      <c r="N139" s="7"/>
      <c r="O139" s="5"/>
      <c r="P139" s="7"/>
      <c r="Q139" s="4"/>
      <c r="R139" s="4"/>
      <c r="S139" s="3"/>
      <c r="T139" s="4"/>
      <c r="U139" s="4"/>
      <c r="V139" s="4"/>
      <c r="W139" s="4"/>
      <c r="X139" s="4"/>
      <c r="Y139" s="4"/>
      <c r="Z139" s="4"/>
      <c r="AA139" s="4"/>
      <c r="AB139" s="4"/>
      <c r="AC139" s="3"/>
      <c r="AD139" s="5"/>
      <c r="AE139" s="5"/>
      <c r="AF139" s="5"/>
    </row>
    <row r="140" spans="1:32" ht="12.75" customHeight="1" x14ac:dyDescent="0.25">
      <c r="A140" s="4"/>
      <c r="B140" s="3"/>
      <c r="C140" s="5"/>
      <c r="D140" s="6"/>
      <c r="E140" s="3"/>
      <c r="F140" s="3"/>
      <c r="G140" s="6"/>
      <c r="H140" s="5"/>
      <c r="I140" s="3"/>
      <c r="J140" s="3"/>
      <c r="K140" s="4"/>
      <c r="L140" s="4"/>
      <c r="M140" s="4"/>
      <c r="N140" s="7"/>
      <c r="O140" s="5"/>
      <c r="P140" s="7"/>
      <c r="Q140" s="4"/>
      <c r="R140" s="4"/>
      <c r="S140" s="3"/>
      <c r="T140" s="4"/>
      <c r="U140" s="4"/>
      <c r="V140" s="4"/>
      <c r="W140" s="4"/>
      <c r="X140" s="4"/>
      <c r="Y140" s="4"/>
      <c r="Z140" s="4"/>
      <c r="AA140" s="4"/>
      <c r="AB140" s="4"/>
      <c r="AC140" s="3"/>
      <c r="AD140" s="5"/>
      <c r="AE140" s="5"/>
      <c r="AF140" s="5"/>
    </row>
    <row r="141" spans="1:32" ht="12.75" customHeight="1" x14ac:dyDescent="0.25">
      <c r="A141" s="4"/>
      <c r="B141" s="3"/>
      <c r="C141" s="5"/>
      <c r="D141" s="6"/>
      <c r="E141" s="3"/>
      <c r="F141" s="3"/>
      <c r="G141" s="6"/>
      <c r="H141" s="5"/>
      <c r="I141" s="3"/>
      <c r="J141" s="3"/>
      <c r="K141" s="4"/>
      <c r="L141" s="4"/>
      <c r="M141" s="4"/>
      <c r="N141" s="7"/>
      <c r="O141" s="5"/>
      <c r="P141" s="7"/>
      <c r="Q141" s="4"/>
      <c r="R141" s="4"/>
      <c r="S141" s="3"/>
      <c r="T141" s="4"/>
      <c r="U141" s="4"/>
      <c r="V141" s="4"/>
      <c r="W141" s="4"/>
      <c r="X141" s="4"/>
      <c r="Y141" s="4"/>
      <c r="Z141" s="4"/>
      <c r="AA141" s="4"/>
      <c r="AB141" s="4"/>
      <c r="AC141" s="3"/>
      <c r="AD141" s="5"/>
      <c r="AE141" s="5"/>
      <c r="AF141" s="5"/>
    </row>
    <row r="142" spans="1:32" ht="12.75" customHeight="1" x14ac:dyDescent="0.25">
      <c r="A142" s="4"/>
      <c r="B142" s="3"/>
      <c r="C142" s="5"/>
      <c r="D142" s="6"/>
      <c r="E142" s="3"/>
      <c r="F142" s="3"/>
      <c r="G142" s="6"/>
      <c r="H142" s="5"/>
      <c r="I142" s="3"/>
      <c r="J142" s="3"/>
      <c r="K142" s="4"/>
      <c r="L142" s="4"/>
      <c r="M142" s="4"/>
      <c r="N142" s="7"/>
      <c r="O142" s="5"/>
      <c r="P142" s="7"/>
      <c r="Q142" s="4"/>
      <c r="R142" s="4"/>
      <c r="S142" s="3"/>
      <c r="T142" s="4"/>
      <c r="U142" s="4"/>
      <c r="V142" s="4"/>
      <c r="W142" s="4"/>
      <c r="X142" s="4"/>
      <c r="Y142" s="4"/>
      <c r="Z142" s="4"/>
      <c r="AA142" s="4"/>
      <c r="AB142" s="4"/>
      <c r="AC142" s="3"/>
      <c r="AD142" s="5"/>
      <c r="AE142" s="5"/>
      <c r="AF142" s="5"/>
    </row>
    <row r="143" spans="1:32" ht="12.75" customHeight="1" x14ac:dyDescent="0.25">
      <c r="A143" s="4"/>
      <c r="B143" s="3"/>
      <c r="C143" s="5"/>
      <c r="D143" s="6"/>
      <c r="E143" s="3"/>
      <c r="F143" s="3"/>
      <c r="G143" s="6"/>
      <c r="H143" s="5"/>
      <c r="I143" s="3"/>
      <c r="J143" s="3"/>
      <c r="K143" s="4"/>
      <c r="L143" s="4"/>
      <c r="M143" s="4"/>
      <c r="N143" s="7"/>
      <c r="O143" s="5"/>
      <c r="P143" s="7"/>
      <c r="Q143" s="4"/>
      <c r="R143" s="4"/>
      <c r="S143" s="3"/>
      <c r="T143" s="4"/>
      <c r="U143" s="4"/>
      <c r="V143" s="4"/>
      <c r="W143" s="4"/>
      <c r="X143" s="4"/>
      <c r="Y143" s="4"/>
      <c r="Z143" s="4"/>
      <c r="AA143" s="4"/>
      <c r="AB143" s="4"/>
      <c r="AC143" s="3"/>
      <c r="AD143" s="5"/>
      <c r="AE143" s="5"/>
      <c r="AF143" s="5"/>
    </row>
    <row r="144" spans="1:32" ht="12.75" customHeight="1" x14ac:dyDescent="0.25">
      <c r="A144" s="4"/>
      <c r="B144" s="3"/>
      <c r="C144" s="5"/>
      <c r="D144" s="6"/>
      <c r="E144" s="3"/>
      <c r="F144" s="3"/>
      <c r="G144" s="6"/>
      <c r="H144" s="5"/>
      <c r="I144" s="3"/>
      <c r="J144" s="3"/>
      <c r="K144" s="4"/>
      <c r="L144" s="4"/>
      <c r="M144" s="4"/>
      <c r="N144" s="7"/>
      <c r="O144" s="5"/>
      <c r="P144" s="7"/>
      <c r="Q144" s="4"/>
      <c r="R144" s="4"/>
      <c r="S144" s="3"/>
      <c r="T144" s="4"/>
      <c r="U144" s="4"/>
      <c r="V144" s="4"/>
      <c r="W144" s="4"/>
      <c r="X144" s="4"/>
      <c r="Y144" s="4"/>
      <c r="Z144" s="4"/>
      <c r="AA144" s="4"/>
      <c r="AB144" s="4"/>
      <c r="AC144" s="3"/>
      <c r="AD144" s="5"/>
      <c r="AE144" s="5"/>
      <c r="AF144" s="5"/>
    </row>
    <row r="145" spans="1:32" ht="12.75" customHeight="1" x14ac:dyDescent="0.25">
      <c r="A145" s="4"/>
      <c r="B145" s="3"/>
      <c r="C145" s="5"/>
      <c r="D145" s="6"/>
      <c r="E145" s="3"/>
      <c r="F145" s="3"/>
      <c r="G145" s="6"/>
      <c r="H145" s="5"/>
      <c r="I145" s="3"/>
      <c r="J145" s="3"/>
      <c r="K145" s="4"/>
      <c r="L145" s="4"/>
      <c r="M145" s="4"/>
      <c r="N145" s="7"/>
      <c r="O145" s="5"/>
      <c r="P145" s="7"/>
      <c r="Q145" s="4"/>
      <c r="R145" s="4"/>
      <c r="S145" s="3"/>
      <c r="T145" s="4"/>
      <c r="U145" s="4"/>
      <c r="V145" s="4"/>
      <c r="W145" s="4"/>
      <c r="X145" s="4"/>
      <c r="Y145" s="4"/>
      <c r="Z145" s="4"/>
      <c r="AA145" s="4"/>
      <c r="AB145" s="4"/>
      <c r="AC145" s="3"/>
      <c r="AD145" s="5"/>
      <c r="AE145" s="5"/>
      <c r="AF145" s="5"/>
    </row>
    <row r="146" spans="1:32" ht="12.75" customHeight="1" x14ac:dyDescent="0.25">
      <c r="A146" s="4"/>
      <c r="B146" s="3"/>
      <c r="C146" s="5"/>
      <c r="D146" s="6"/>
      <c r="E146" s="3"/>
      <c r="F146" s="3"/>
      <c r="G146" s="6"/>
      <c r="H146" s="5"/>
      <c r="I146" s="3"/>
      <c r="J146" s="3"/>
      <c r="K146" s="4"/>
      <c r="L146" s="4"/>
      <c r="M146" s="4"/>
      <c r="N146" s="7"/>
      <c r="O146" s="5"/>
      <c r="P146" s="7"/>
      <c r="Q146" s="4"/>
      <c r="R146" s="4"/>
      <c r="S146" s="3"/>
      <c r="T146" s="4"/>
      <c r="U146" s="4"/>
      <c r="V146" s="4"/>
      <c r="W146" s="4"/>
      <c r="X146" s="4"/>
      <c r="Y146" s="4"/>
      <c r="Z146" s="4"/>
      <c r="AA146" s="4"/>
      <c r="AB146" s="4"/>
      <c r="AC146" s="3"/>
      <c r="AD146" s="5"/>
      <c r="AE146" s="5"/>
      <c r="AF146" s="5"/>
    </row>
    <row r="147" spans="1:32" ht="12.75" customHeight="1" x14ac:dyDescent="0.25">
      <c r="A147" s="4"/>
      <c r="B147" s="3"/>
      <c r="C147" s="5"/>
      <c r="D147" s="6"/>
      <c r="E147" s="3"/>
      <c r="F147" s="3"/>
      <c r="G147" s="6"/>
      <c r="H147" s="5"/>
      <c r="I147" s="3"/>
      <c r="J147" s="3"/>
      <c r="K147" s="4"/>
      <c r="L147" s="4"/>
      <c r="M147" s="4"/>
      <c r="N147" s="7"/>
      <c r="O147" s="5"/>
      <c r="P147" s="7"/>
      <c r="Q147" s="4"/>
      <c r="R147" s="4"/>
      <c r="S147" s="3"/>
      <c r="T147" s="4"/>
      <c r="U147" s="4"/>
      <c r="V147" s="4"/>
      <c r="W147" s="4"/>
      <c r="X147" s="4"/>
      <c r="Y147" s="4"/>
      <c r="Z147" s="4"/>
      <c r="AA147" s="4"/>
      <c r="AB147" s="4"/>
      <c r="AC147" s="3"/>
      <c r="AD147" s="5"/>
      <c r="AE147" s="5"/>
      <c r="AF147" s="5"/>
    </row>
    <row r="148" spans="1:32" ht="12.75" customHeight="1" x14ac:dyDescent="0.25">
      <c r="A148" s="4"/>
      <c r="B148" s="3"/>
      <c r="C148" s="5"/>
      <c r="D148" s="6"/>
      <c r="E148" s="3"/>
      <c r="F148" s="3"/>
      <c r="G148" s="6"/>
      <c r="H148" s="5"/>
      <c r="I148" s="3"/>
      <c r="J148" s="3"/>
      <c r="K148" s="4"/>
      <c r="L148" s="4"/>
      <c r="M148" s="4"/>
      <c r="N148" s="7"/>
      <c r="O148" s="5"/>
      <c r="P148" s="7"/>
      <c r="Q148" s="4"/>
      <c r="R148" s="4"/>
      <c r="S148" s="3"/>
      <c r="T148" s="4"/>
      <c r="U148" s="4"/>
      <c r="V148" s="4"/>
      <c r="W148" s="4"/>
      <c r="X148" s="4"/>
      <c r="Y148" s="4"/>
      <c r="Z148" s="4"/>
      <c r="AA148" s="4"/>
      <c r="AB148" s="4"/>
      <c r="AC148" s="3"/>
      <c r="AD148" s="5"/>
      <c r="AE148" s="5"/>
      <c r="AF148" s="5"/>
    </row>
    <row r="149" spans="1:32" ht="12.75" customHeight="1" x14ac:dyDescent="0.25">
      <c r="A149" s="4"/>
      <c r="B149" s="3"/>
      <c r="C149" s="5"/>
      <c r="D149" s="6"/>
      <c r="E149" s="3"/>
      <c r="F149" s="3"/>
      <c r="G149" s="6"/>
      <c r="H149" s="5"/>
      <c r="I149" s="3"/>
      <c r="J149" s="3"/>
      <c r="K149" s="4"/>
      <c r="L149" s="4"/>
      <c r="M149" s="4"/>
      <c r="N149" s="7"/>
      <c r="O149" s="5"/>
      <c r="P149" s="7"/>
      <c r="Q149" s="4"/>
      <c r="R149" s="4"/>
      <c r="S149" s="3"/>
      <c r="T149" s="4"/>
      <c r="U149" s="4"/>
      <c r="V149" s="4"/>
      <c r="W149" s="4"/>
      <c r="X149" s="4"/>
      <c r="Y149" s="4"/>
      <c r="Z149" s="4"/>
      <c r="AA149" s="4"/>
      <c r="AB149" s="4"/>
      <c r="AC149" s="3"/>
      <c r="AD149" s="5"/>
      <c r="AE149" s="5"/>
      <c r="AF149" s="5"/>
    </row>
    <row r="150" spans="1:32" ht="12.75" customHeight="1" x14ac:dyDescent="0.25">
      <c r="A150" s="4"/>
      <c r="B150" s="3"/>
      <c r="C150" s="5"/>
      <c r="D150" s="6"/>
      <c r="E150" s="3"/>
      <c r="F150" s="3"/>
      <c r="G150" s="6"/>
      <c r="H150" s="5"/>
      <c r="I150" s="3"/>
      <c r="J150" s="3"/>
      <c r="K150" s="4"/>
      <c r="L150" s="4"/>
      <c r="M150" s="4"/>
      <c r="N150" s="7"/>
      <c r="O150" s="5"/>
      <c r="P150" s="7"/>
      <c r="Q150" s="4"/>
      <c r="R150" s="4"/>
      <c r="S150" s="3"/>
      <c r="T150" s="4"/>
      <c r="U150" s="4"/>
      <c r="V150" s="4"/>
      <c r="W150" s="4"/>
      <c r="X150" s="4"/>
      <c r="Y150" s="4"/>
      <c r="Z150" s="4"/>
      <c r="AA150" s="4"/>
      <c r="AB150" s="4"/>
      <c r="AC150" s="3"/>
      <c r="AD150" s="5"/>
      <c r="AE150" s="5"/>
      <c r="AF150" s="5"/>
    </row>
    <row r="151" spans="1:32" ht="12.75" customHeight="1" x14ac:dyDescent="0.25">
      <c r="A151" s="4"/>
      <c r="B151" s="3"/>
      <c r="C151" s="5"/>
      <c r="D151" s="6"/>
      <c r="E151" s="3"/>
      <c r="F151" s="3"/>
      <c r="G151" s="6"/>
      <c r="H151" s="5"/>
      <c r="I151" s="3"/>
      <c r="J151" s="3"/>
      <c r="K151" s="4"/>
      <c r="L151" s="4"/>
      <c r="M151" s="4"/>
      <c r="N151" s="7"/>
      <c r="O151" s="5"/>
      <c r="P151" s="7"/>
      <c r="Q151" s="4"/>
      <c r="R151" s="4"/>
      <c r="S151" s="3"/>
      <c r="T151" s="4"/>
      <c r="U151" s="4"/>
      <c r="V151" s="4"/>
      <c r="W151" s="4"/>
      <c r="X151" s="4"/>
      <c r="Y151" s="4"/>
      <c r="Z151" s="4"/>
      <c r="AA151" s="4"/>
      <c r="AB151" s="4"/>
      <c r="AC151" s="3"/>
      <c r="AD151" s="5"/>
      <c r="AE151" s="5"/>
      <c r="AF151" s="5"/>
    </row>
    <row r="152" spans="1:32" ht="12.75" customHeight="1" x14ac:dyDescent="0.25">
      <c r="A152" s="4"/>
      <c r="B152" s="3"/>
      <c r="C152" s="5"/>
      <c r="D152" s="6"/>
      <c r="E152" s="3"/>
      <c r="F152" s="3"/>
      <c r="G152" s="6"/>
      <c r="H152" s="5"/>
      <c r="I152" s="3"/>
      <c r="J152" s="3"/>
      <c r="K152" s="4"/>
      <c r="L152" s="4"/>
      <c r="M152" s="4"/>
      <c r="N152" s="7"/>
      <c r="O152" s="5"/>
      <c r="P152" s="7"/>
      <c r="Q152" s="4"/>
      <c r="R152" s="4"/>
      <c r="S152" s="3"/>
      <c r="T152" s="4"/>
      <c r="U152" s="4"/>
      <c r="V152" s="4"/>
      <c r="W152" s="4"/>
      <c r="X152" s="4"/>
      <c r="Y152" s="4"/>
      <c r="Z152" s="4"/>
      <c r="AA152" s="4"/>
      <c r="AB152" s="4"/>
      <c r="AC152" s="3"/>
      <c r="AD152" s="5"/>
      <c r="AE152" s="5"/>
      <c r="AF152" s="5"/>
    </row>
    <row r="153" spans="1:32" ht="12.75" customHeight="1" x14ac:dyDescent="0.25">
      <c r="A153" s="4"/>
      <c r="B153" s="3"/>
      <c r="C153" s="5"/>
      <c r="D153" s="6"/>
      <c r="E153" s="3"/>
      <c r="F153" s="3"/>
      <c r="G153" s="6"/>
      <c r="H153" s="5"/>
      <c r="I153" s="3"/>
      <c r="J153" s="3"/>
      <c r="K153" s="4"/>
      <c r="L153" s="4"/>
      <c r="M153" s="4"/>
      <c r="N153" s="7"/>
      <c r="O153" s="5"/>
      <c r="P153" s="7"/>
      <c r="Q153" s="4"/>
      <c r="R153" s="4"/>
      <c r="S153" s="3"/>
      <c r="T153" s="4"/>
      <c r="U153" s="4"/>
      <c r="V153" s="4"/>
      <c r="W153" s="4"/>
      <c r="X153" s="4"/>
      <c r="Y153" s="4"/>
      <c r="Z153" s="4"/>
      <c r="AA153" s="4"/>
      <c r="AB153" s="4"/>
      <c r="AC153" s="3"/>
      <c r="AD153" s="5"/>
      <c r="AE153" s="5"/>
      <c r="AF153" s="5"/>
    </row>
    <row r="154" spans="1:32" ht="12.75" customHeight="1" x14ac:dyDescent="0.25">
      <c r="A154" s="4"/>
      <c r="B154" s="3"/>
      <c r="C154" s="5"/>
      <c r="D154" s="6"/>
      <c r="E154" s="3"/>
      <c r="F154" s="3"/>
      <c r="G154" s="6"/>
      <c r="H154" s="5"/>
      <c r="I154" s="3"/>
      <c r="J154" s="3"/>
      <c r="K154" s="4"/>
      <c r="L154" s="4"/>
      <c r="M154" s="4"/>
      <c r="N154" s="7"/>
      <c r="O154" s="5"/>
      <c r="P154" s="7"/>
      <c r="Q154" s="4"/>
      <c r="R154" s="4"/>
      <c r="S154" s="3"/>
      <c r="T154" s="4"/>
      <c r="U154" s="4"/>
      <c r="V154" s="4"/>
      <c r="W154" s="4"/>
      <c r="X154" s="4"/>
      <c r="Y154" s="4"/>
      <c r="Z154" s="4"/>
      <c r="AA154" s="4"/>
      <c r="AB154" s="4"/>
      <c r="AC154" s="3"/>
      <c r="AD154" s="5"/>
      <c r="AE154" s="5"/>
      <c r="AF154" s="5"/>
    </row>
    <row r="155" spans="1:32" ht="12.75" customHeight="1" x14ac:dyDescent="0.25">
      <c r="A155" s="4"/>
      <c r="B155" s="3"/>
      <c r="C155" s="5"/>
      <c r="D155" s="6"/>
      <c r="E155" s="3"/>
      <c r="F155" s="3"/>
      <c r="G155" s="6"/>
      <c r="H155" s="5"/>
      <c r="I155" s="3"/>
      <c r="J155" s="3"/>
      <c r="K155" s="4"/>
      <c r="L155" s="4"/>
      <c r="M155" s="4"/>
      <c r="N155" s="7"/>
      <c r="O155" s="5"/>
      <c r="P155" s="7"/>
      <c r="Q155" s="4"/>
      <c r="R155" s="4"/>
      <c r="S155" s="3"/>
      <c r="T155" s="4"/>
      <c r="U155" s="4"/>
      <c r="V155" s="4"/>
      <c r="W155" s="4"/>
      <c r="X155" s="4"/>
      <c r="Y155" s="4"/>
      <c r="Z155" s="4"/>
      <c r="AA155" s="4"/>
      <c r="AB155" s="4"/>
      <c r="AC155" s="3"/>
      <c r="AD155" s="5"/>
      <c r="AE155" s="5"/>
      <c r="AF155" s="5"/>
    </row>
    <row r="156" spans="1:32" ht="12.75" customHeight="1" x14ac:dyDescent="0.25">
      <c r="A156" s="4"/>
      <c r="B156" s="3"/>
      <c r="C156" s="5"/>
      <c r="D156" s="6"/>
      <c r="E156" s="3"/>
      <c r="F156" s="3"/>
      <c r="G156" s="6"/>
      <c r="H156" s="5"/>
      <c r="I156" s="3"/>
      <c r="J156" s="3"/>
      <c r="K156" s="4"/>
      <c r="L156" s="4"/>
      <c r="M156" s="4"/>
      <c r="N156" s="7"/>
      <c r="O156" s="5"/>
      <c r="P156" s="7"/>
      <c r="Q156" s="4"/>
      <c r="R156" s="4"/>
      <c r="S156" s="3"/>
      <c r="T156" s="4"/>
      <c r="U156" s="4"/>
      <c r="V156" s="4"/>
      <c r="W156" s="4"/>
      <c r="X156" s="4"/>
      <c r="Y156" s="4"/>
      <c r="Z156" s="4"/>
      <c r="AA156" s="4"/>
      <c r="AB156" s="4"/>
      <c r="AC156" s="3"/>
      <c r="AD156" s="5"/>
      <c r="AE156" s="5"/>
      <c r="AF156" s="5"/>
    </row>
    <row r="157" spans="1:32" ht="12.75" customHeight="1" x14ac:dyDescent="0.25">
      <c r="A157" s="4"/>
      <c r="B157" s="3"/>
      <c r="C157" s="5"/>
      <c r="D157" s="6"/>
      <c r="E157" s="3"/>
      <c r="F157" s="3"/>
      <c r="G157" s="6"/>
      <c r="H157" s="5"/>
      <c r="I157" s="3"/>
      <c r="J157" s="3"/>
      <c r="K157" s="4"/>
      <c r="L157" s="4"/>
      <c r="M157" s="4"/>
      <c r="N157" s="7"/>
      <c r="O157" s="5"/>
      <c r="P157" s="7"/>
      <c r="Q157" s="4"/>
      <c r="R157" s="4"/>
      <c r="S157" s="3"/>
      <c r="T157" s="4"/>
      <c r="U157" s="4"/>
      <c r="V157" s="4"/>
      <c r="W157" s="4"/>
      <c r="X157" s="4"/>
      <c r="Y157" s="4"/>
      <c r="Z157" s="4"/>
      <c r="AA157" s="4"/>
      <c r="AB157" s="4"/>
      <c r="AC157" s="3"/>
      <c r="AD157" s="5"/>
      <c r="AE157" s="5"/>
      <c r="AF157" s="5"/>
    </row>
    <row r="158" spans="1:32" ht="12.75" customHeight="1" x14ac:dyDescent="0.25">
      <c r="A158" s="4"/>
      <c r="B158" s="3"/>
      <c r="C158" s="5"/>
      <c r="D158" s="6"/>
      <c r="E158" s="3"/>
      <c r="F158" s="3"/>
      <c r="G158" s="6"/>
      <c r="H158" s="5"/>
      <c r="I158" s="3"/>
      <c r="J158" s="3"/>
      <c r="K158" s="4"/>
      <c r="L158" s="4"/>
      <c r="M158" s="4"/>
      <c r="N158" s="7"/>
      <c r="O158" s="5"/>
      <c r="P158" s="7"/>
      <c r="Q158" s="4"/>
      <c r="R158" s="4"/>
      <c r="S158" s="3"/>
      <c r="T158" s="4"/>
      <c r="U158" s="4"/>
      <c r="V158" s="4"/>
      <c r="W158" s="4"/>
      <c r="X158" s="4"/>
      <c r="Y158" s="4"/>
      <c r="Z158" s="4"/>
      <c r="AA158" s="4"/>
      <c r="AB158" s="4"/>
      <c r="AC158" s="3"/>
      <c r="AD158" s="5"/>
      <c r="AE158" s="5"/>
      <c r="AF158" s="5"/>
    </row>
    <row r="159" spans="1:32" ht="12.75" customHeight="1" x14ac:dyDescent="0.25">
      <c r="A159" s="4"/>
      <c r="B159" s="3"/>
      <c r="C159" s="5"/>
      <c r="D159" s="6"/>
      <c r="E159" s="3"/>
      <c r="F159" s="3"/>
      <c r="G159" s="6"/>
      <c r="H159" s="5"/>
      <c r="I159" s="3"/>
      <c r="J159" s="3"/>
      <c r="K159" s="4"/>
      <c r="L159" s="4"/>
      <c r="M159" s="4"/>
      <c r="N159" s="7"/>
      <c r="O159" s="5"/>
      <c r="P159" s="7"/>
      <c r="Q159" s="4"/>
      <c r="R159" s="4"/>
      <c r="S159" s="3"/>
      <c r="T159" s="4"/>
      <c r="U159" s="4"/>
      <c r="V159" s="4"/>
      <c r="W159" s="4"/>
      <c r="X159" s="4"/>
      <c r="Y159" s="4"/>
      <c r="Z159" s="4"/>
      <c r="AA159" s="4"/>
      <c r="AB159" s="4"/>
      <c r="AC159" s="3"/>
      <c r="AD159" s="5"/>
      <c r="AE159" s="5"/>
      <c r="AF159" s="5"/>
    </row>
    <row r="160" spans="1:32" ht="12.75" customHeight="1" x14ac:dyDescent="0.25">
      <c r="A160" s="4"/>
      <c r="B160" s="3"/>
      <c r="C160" s="5"/>
      <c r="D160" s="6"/>
      <c r="E160" s="3"/>
      <c r="F160" s="3"/>
      <c r="G160" s="6"/>
      <c r="H160" s="5"/>
      <c r="I160" s="3"/>
      <c r="J160" s="3"/>
      <c r="K160" s="4"/>
      <c r="L160" s="4"/>
      <c r="M160" s="4"/>
      <c r="N160" s="7"/>
      <c r="O160" s="5"/>
      <c r="P160" s="7"/>
      <c r="Q160" s="4"/>
      <c r="R160" s="4"/>
      <c r="S160" s="3"/>
      <c r="T160" s="4"/>
      <c r="U160" s="4"/>
      <c r="V160" s="4"/>
      <c r="W160" s="4"/>
      <c r="X160" s="4"/>
      <c r="Y160" s="4"/>
      <c r="Z160" s="4"/>
      <c r="AA160" s="4"/>
      <c r="AB160" s="4"/>
      <c r="AC160" s="3"/>
      <c r="AD160" s="5"/>
      <c r="AE160" s="5"/>
      <c r="AF160" s="5"/>
    </row>
    <row r="161" spans="1:32" ht="12.75" customHeight="1" x14ac:dyDescent="0.25">
      <c r="A161" s="4"/>
      <c r="B161" s="3"/>
      <c r="C161" s="5"/>
      <c r="D161" s="6"/>
      <c r="E161" s="3"/>
      <c r="F161" s="3"/>
      <c r="G161" s="6"/>
      <c r="H161" s="5"/>
      <c r="I161" s="3"/>
      <c r="J161" s="3"/>
      <c r="K161" s="4"/>
      <c r="L161" s="4"/>
      <c r="M161" s="4"/>
      <c r="N161" s="7"/>
      <c r="O161" s="5"/>
      <c r="P161" s="7"/>
      <c r="Q161" s="4"/>
      <c r="R161" s="4"/>
      <c r="S161" s="3"/>
      <c r="T161" s="4"/>
      <c r="U161" s="4"/>
      <c r="V161" s="4"/>
      <c r="W161" s="4"/>
      <c r="X161" s="4"/>
      <c r="Y161" s="4"/>
      <c r="Z161" s="4"/>
      <c r="AA161" s="4"/>
      <c r="AB161" s="4"/>
      <c r="AC161" s="3"/>
      <c r="AD161" s="5"/>
      <c r="AE161" s="5"/>
      <c r="AF161" s="5"/>
    </row>
    <row r="162" spans="1:32" ht="12.75" customHeight="1" x14ac:dyDescent="0.25">
      <c r="A162" s="4"/>
      <c r="B162" s="3"/>
      <c r="C162" s="5"/>
      <c r="D162" s="6"/>
      <c r="E162" s="3"/>
      <c r="F162" s="3"/>
      <c r="G162" s="6"/>
      <c r="H162" s="5"/>
      <c r="I162" s="3"/>
      <c r="J162" s="3"/>
      <c r="K162" s="4"/>
      <c r="L162" s="4"/>
      <c r="M162" s="4"/>
      <c r="N162" s="7"/>
      <c r="O162" s="5"/>
      <c r="P162" s="7"/>
      <c r="Q162" s="4"/>
      <c r="R162" s="4"/>
      <c r="S162" s="3"/>
      <c r="T162" s="4"/>
      <c r="U162" s="4"/>
      <c r="V162" s="4"/>
      <c r="W162" s="4"/>
      <c r="X162" s="4"/>
      <c r="Y162" s="4"/>
      <c r="Z162" s="4"/>
      <c r="AA162" s="4"/>
      <c r="AB162" s="4"/>
      <c r="AC162" s="3"/>
      <c r="AD162" s="5"/>
      <c r="AE162" s="5"/>
      <c r="AF162" s="5"/>
    </row>
    <row r="163" spans="1:32" ht="12.75" customHeight="1" x14ac:dyDescent="0.25">
      <c r="A163" s="4"/>
      <c r="B163" s="3"/>
      <c r="C163" s="5"/>
      <c r="D163" s="6"/>
      <c r="E163" s="3"/>
      <c r="F163" s="3"/>
      <c r="G163" s="6"/>
      <c r="H163" s="5"/>
      <c r="I163" s="3"/>
      <c r="J163" s="3"/>
      <c r="K163" s="4"/>
      <c r="L163" s="4"/>
      <c r="M163" s="4"/>
      <c r="N163" s="7"/>
      <c r="O163" s="5"/>
      <c r="P163" s="7"/>
      <c r="Q163" s="4"/>
      <c r="R163" s="4"/>
      <c r="S163" s="3"/>
      <c r="T163" s="4"/>
      <c r="U163" s="4"/>
      <c r="V163" s="4"/>
      <c r="W163" s="4"/>
      <c r="X163" s="4"/>
      <c r="Y163" s="4"/>
      <c r="Z163" s="4"/>
      <c r="AA163" s="4"/>
      <c r="AB163" s="4"/>
      <c r="AC163" s="3"/>
      <c r="AD163" s="5"/>
      <c r="AE163" s="5"/>
      <c r="AF163" s="5"/>
    </row>
    <row r="164" spans="1:32" ht="12.75" customHeight="1" x14ac:dyDescent="0.25">
      <c r="A164" s="4"/>
      <c r="B164" s="3"/>
      <c r="C164" s="5"/>
      <c r="D164" s="6"/>
      <c r="E164" s="3"/>
      <c r="F164" s="3"/>
      <c r="G164" s="6"/>
      <c r="H164" s="5"/>
      <c r="I164" s="3"/>
      <c r="J164" s="3"/>
      <c r="K164" s="4"/>
      <c r="L164" s="4"/>
      <c r="M164" s="4"/>
      <c r="N164" s="7"/>
      <c r="O164" s="5"/>
      <c r="P164" s="7"/>
      <c r="Q164" s="4"/>
      <c r="R164" s="4"/>
      <c r="S164" s="3"/>
      <c r="T164" s="4"/>
      <c r="U164" s="4"/>
      <c r="V164" s="4"/>
      <c r="W164" s="4"/>
      <c r="X164" s="4"/>
      <c r="Y164" s="4"/>
      <c r="Z164" s="4"/>
      <c r="AA164" s="4"/>
      <c r="AB164" s="4"/>
      <c r="AC164" s="3"/>
      <c r="AD164" s="5"/>
      <c r="AE164" s="5"/>
      <c r="AF164" s="5"/>
    </row>
    <row r="165" spans="1:32" ht="12.75" customHeight="1" x14ac:dyDescent="0.25">
      <c r="A165" s="4"/>
      <c r="B165" s="3"/>
      <c r="C165" s="5"/>
      <c r="D165" s="6"/>
      <c r="E165" s="3"/>
      <c r="F165" s="3"/>
      <c r="G165" s="6"/>
      <c r="H165" s="5"/>
      <c r="I165" s="3"/>
      <c r="J165" s="3"/>
      <c r="K165" s="4"/>
      <c r="L165" s="4"/>
      <c r="M165" s="4"/>
      <c r="N165" s="7"/>
      <c r="O165" s="5"/>
      <c r="P165" s="7"/>
      <c r="Q165" s="4"/>
      <c r="R165" s="4"/>
      <c r="S165" s="3"/>
      <c r="T165" s="4"/>
      <c r="U165" s="4"/>
      <c r="V165" s="4"/>
      <c r="W165" s="4"/>
      <c r="X165" s="4"/>
      <c r="Y165" s="4"/>
      <c r="Z165" s="4"/>
      <c r="AA165" s="4"/>
      <c r="AB165" s="4"/>
      <c r="AC165" s="3"/>
      <c r="AD165" s="5"/>
      <c r="AE165" s="5"/>
      <c r="AF165" s="5"/>
    </row>
    <row r="166" spans="1:32" ht="12.75" customHeight="1" x14ac:dyDescent="0.25">
      <c r="A166" s="4"/>
      <c r="B166" s="3"/>
      <c r="C166" s="5"/>
      <c r="D166" s="6"/>
      <c r="E166" s="3"/>
      <c r="F166" s="3"/>
      <c r="G166" s="6"/>
      <c r="H166" s="5"/>
      <c r="I166" s="3"/>
      <c r="J166" s="3"/>
      <c r="K166" s="4"/>
      <c r="L166" s="4"/>
      <c r="M166" s="4"/>
      <c r="N166" s="7"/>
      <c r="O166" s="5"/>
      <c r="P166" s="7"/>
      <c r="Q166" s="4"/>
      <c r="R166" s="4"/>
      <c r="S166" s="3"/>
      <c r="T166" s="4"/>
      <c r="U166" s="4"/>
      <c r="V166" s="4"/>
      <c r="W166" s="4"/>
      <c r="X166" s="4"/>
      <c r="Y166" s="4"/>
      <c r="Z166" s="4"/>
      <c r="AA166" s="4"/>
      <c r="AB166" s="4"/>
      <c r="AC166" s="3"/>
      <c r="AD166" s="5"/>
      <c r="AE166" s="5"/>
      <c r="AF166" s="5"/>
    </row>
    <row r="167" spans="1:32" ht="12.75" customHeight="1" x14ac:dyDescent="0.25">
      <c r="A167" s="4"/>
      <c r="B167" s="3"/>
      <c r="C167" s="5"/>
      <c r="D167" s="6"/>
      <c r="E167" s="3"/>
      <c r="F167" s="3"/>
      <c r="G167" s="6"/>
      <c r="H167" s="5"/>
      <c r="I167" s="3"/>
      <c r="J167" s="3"/>
      <c r="K167" s="4"/>
      <c r="L167" s="4"/>
      <c r="M167" s="4"/>
      <c r="N167" s="7"/>
      <c r="O167" s="5"/>
      <c r="P167" s="7"/>
      <c r="Q167" s="4"/>
      <c r="R167" s="4"/>
      <c r="S167" s="3"/>
      <c r="T167" s="4"/>
      <c r="U167" s="4"/>
      <c r="V167" s="4"/>
      <c r="W167" s="4"/>
      <c r="X167" s="4"/>
      <c r="Y167" s="4"/>
      <c r="Z167" s="4"/>
      <c r="AA167" s="4"/>
      <c r="AB167" s="4"/>
      <c r="AC167" s="3"/>
      <c r="AD167" s="5"/>
      <c r="AE167" s="5"/>
      <c r="AF167" s="5"/>
    </row>
    <row r="168" spans="1:32" ht="12.75" customHeight="1" x14ac:dyDescent="0.25">
      <c r="A168" s="4"/>
      <c r="B168" s="3"/>
      <c r="C168" s="5"/>
      <c r="D168" s="6"/>
      <c r="E168" s="3"/>
      <c r="F168" s="3"/>
      <c r="G168" s="6"/>
      <c r="H168" s="5"/>
      <c r="I168" s="3"/>
      <c r="J168" s="3"/>
      <c r="K168" s="4"/>
      <c r="L168" s="4"/>
      <c r="M168" s="4"/>
      <c r="N168" s="7"/>
      <c r="O168" s="5"/>
      <c r="P168" s="7"/>
      <c r="Q168" s="4"/>
      <c r="R168" s="4"/>
      <c r="S168" s="3"/>
      <c r="T168" s="4"/>
      <c r="U168" s="4"/>
      <c r="V168" s="4"/>
      <c r="W168" s="4"/>
      <c r="X168" s="4"/>
      <c r="Y168" s="4"/>
      <c r="Z168" s="4"/>
      <c r="AA168" s="4"/>
      <c r="AB168" s="4"/>
      <c r="AC168" s="3"/>
      <c r="AD168" s="5"/>
      <c r="AE168" s="5"/>
      <c r="AF168" s="5"/>
    </row>
    <row r="169" spans="1:32" ht="12.75" customHeight="1" x14ac:dyDescent="0.25">
      <c r="A169" s="4"/>
      <c r="B169" s="3"/>
      <c r="C169" s="5"/>
      <c r="D169" s="6"/>
      <c r="E169" s="3"/>
      <c r="F169" s="3"/>
      <c r="G169" s="6"/>
      <c r="H169" s="5"/>
      <c r="I169" s="3"/>
      <c r="J169" s="3"/>
      <c r="K169" s="4"/>
      <c r="L169" s="4"/>
      <c r="M169" s="4"/>
      <c r="N169" s="7"/>
      <c r="O169" s="5"/>
      <c r="P169" s="7"/>
      <c r="Q169" s="4"/>
      <c r="R169" s="4"/>
      <c r="S169" s="3"/>
      <c r="T169" s="4"/>
      <c r="U169" s="4"/>
      <c r="V169" s="4"/>
      <c r="W169" s="4"/>
      <c r="X169" s="4"/>
      <c r="Y169" s="4"/>
      <c r="Z169" s="4"/>
      <c r="AA169" s="4"/>
      <c r="AB169" s="4"/>
      <c r="AC169" s="3"/>
      <c r="AD169" s="5"/>
      <c r="AE169" s="5"/>
      <c r="AF169" s="5"/>
    </row>
    <row r="170" spans="1:32" ht="12.75" customHeight="1" x14ac:dyDescent="0.25">
      <c r="A170" s="4"/>
      <c r="B170" s="3"/>
      <c r="C170" s="5"/>
      <c r="D170" s="6"/>
      <c r="E170" s="3"/>
      <c r="F170" s="3"/>
      <c r="G170" s="6"/>
      <c r="H170" s="5"/>
      <c r="I170" s="3"/>
      <c r="J170" s="3"/>
      <c r="K170" s="4"/>
      <c r="L170" s="4"/>
      <c r="M170" s="4"/>
      <c r="N170" s="7"/>
      <c r="O170" s="5"/>
      <c r="P170" s="7"/>
      <c r="Q170" s="4"/>
      <c r="R170" s="4"/>
      <c r="S170" s="3"/>
      <c r="T170" s="4"/>
      <c r="U170" s="4"/>
      <c r="V170" s="4"/>
      <c r="W170" s="4"/>
      <c r="X170" s="4"/>
      <c r="Y170" s="4"/>
      <c r="Z170" s="4"/>
      <c r="AA170" s="4"/>
      <c r="AB170" s="4"/>
      <c r="AC170" s="3"/>
      <c r="AD170" s="5"/>
      <c r="AE170" s="5"/>
      <c r="AF170" s="5"/>
    </row>
    <row r="171" spans="1:32" ht="12.75" customHeight="1" x14ac:dyDescent="0.25">
      <c r="A171" s="4"/>
      <c r="B171" s="3"/>
      <c r="C171" s="5"/>
      <c r="D171" s="6"/>
      <c r="E171" s="3"/>
      <c r="F171" s="3"/>
      <c r="G171" s="6"/>
      <c r="H171" s="5"/>
      <c r="I171" s="3"/>
      <c r="J171" s="3"/>
      <c r="K171" s="4"/>
      <c r="L171" s="4"/>
      <c r="M171" s="4"/>
      <c r="N171" s="7"/>
      <c r="O171" s="5"/>
      <c r="P171" s="7"/>
      <c r="Q171" s="4"/>
      <c r="R171" s="4"/>
      <c r="S171" s="3"/>
      <c r="T171" s="4"/>
      <c r="U171" s="4"/>
      <c r="V171" s="4"/>
      <c r="W171" s="4"/>
      <c r="X171" s="4"/>
      <c r="Y171" s="4"/>
      <c r="Z171" s="4"/>
      <c r="AA171" s="4"/>
      <c r="AB171" s="4"/>
      <c r="AC171" s="3"/>
      <c r="AD171" s="5"/>
      <c r="AE171" s="5"/>
      <c r="AF171" s="5"/>
    </row>
    <row r="172" spans="1:32" ht="12.75" customHeight="1" x14ac:dyDescent="0.25">
      <c r="A172" s="4"/>
      <c r="B172" s="3"/>
      <c r="C172" s="5"/>
      <c r="D172" s="6"/>
      <c r="E172" s="3"/>
      <c r="F172" s="3"/>
      <c r="G172" s="6"/>
      <c r="H172" s="5"/>
      <c r="I172" s="3"/>
      <c r="J172" s="3"/>
      <c r="K172" s="4"/>
      <c r="L172" s="4"/>
      <c r="M172" s="4"/>
      <c r="N172" s="7"/>
      <c r="O172" s="5"/>
      <c r="P172" s="7"/>
      <c r="Q172" s="4"/>
      <c r="R172" s="4"/>
      <c r="S172" s="3"/>
      <c r="T172" s="4"/>
      <c r="U172" s="4"/>
      <c r="V172" s="4"/>
      <c r="W172" s="4"/>
      <c r="X172" s="4"/>
      <c r="Y172" s="4"/>
      <c r="Z172" s="4"/>
      <c r="AA172" s="4"/>
      <c r="AB172" s="4"/>
      <c r="AC172" s="3"/>
      <c r="AD172" s="5"/>
      <c r="AE172" s="5"/>
      <c r="AF172" s="5"/>
    </row>
    <row r="173" spans="1:32" ht="12.75" customHeight="1" x14ac:dyDescent="0.25">
      <c r="A173" s="4"/>
      <c r="B173" s="3"/>
      <c r="C173" s="5"/>
      <c r="D173" s="6"/>
      <c r="E173" s="3"/>
      <c r="F173" s="3"/>
      <c r="G173" s="6"/>
      <c r="H173" s="5"/>
      <c r="I173" s="3"/>
      <c r="J173" s="3"/>
      <c r="K173" s="4"/>
      <c r="L173" s="4"/>
      <c r="M173" s="4"/>
      <c r="N173" s="7"/>
      <c r="O173" s="5"/>
      <c r="P173" s="7"/>
      <c r="Q173" s="4"/>
      <c r="R173" s="4"/>
      <c r="S173" s="3"/>
      <c r="T173" s="4"/>
      <c r="U173" s="4"/>
      <c r="V173" s="4"/>
      <c r="W173" s="4"/>
      <c r="X173" s="4"/>
      <c r="Y173" s="4"/>
      <c r="Z173" s="4"/>
      <c r="AA173" s="4"/>
      <c r="AB173" s="4"/>
      <c r="AC173" s="3"/>
      <c r="AD173" s="5"/>
      <c r="AE173" s="5"/>
      <c r="AF173" s="5"/>
    </row>
    <row r="174" spans="1:32" ht="12.75" customHeight="1" x14ac:dyDescent="0.25">
      <c r="A174" s="4"/>
      <c r="B174" s="3"/>
      <c r="C174" s="5"/>
      <c r="D174" s="6"/>
      <c r="E174" s="3"/>
      <c r="F174" s="3"/>
      <c r="G174" s="6"/>
      <c r="H174" s="5"/>
      <c r="I174" s="3"/>
      <c r="J174" s="3"/>
      <c r="K174" s="4"/>
      <c r="L174" s="4"/>
      <c r="M174" s="4"/>
      <c r="N174" s="7"/>
      <c r="O174" s="5"/>
      <c r="P174" s="7"/>
      <c r="Q174" s="4"/>
      <c r="R174" s="4"/>
      <c r="S174" s="3"/>
      <c r="T174" s="4"/>
      <c r="U174" s="4"/>
      <c r="V174" s="4"/>
      <c r="W174" s="4"/>
      <c r="X174" s="4"/>
      <c r="Y174" s="4"/>
      <c r="Z174" s="4"/>
      <c r="AA174" s="4"/>
      <c r="AB174" s="4"/>
      <c r="AC174" s="3"/>
      <c r="AD174" s="5"/>
      <c r="AE174" s="5"/>
      <c r="AF174" s="5"/>
    </row>
    <row r="175" spans="1:32" ht="12.75" customHeight="1" x14ac:dyDescent="0.25">
      <c r="A175" s="4"/>
      <c r="B175" s="3"/>
      <c r="C175" s="5"/>
      <c r="D175" s="6"/>
      <c r="E175" s="3"/>
      <c r="F175" s="3"/>
      <c r="G175" s="6"/>
      <c r="H175" s="5"/>
      <c r="I175" s="3"/>
      <c r="J175" s="3"/>
      <c r="K175" s="4"/>
      <c r="L175" s="4"/>
      <c r="M175" s="4"/>
      <c r="N175" s="7"/>
      <c r="O175" s="5"/>
      <c r="P175" s="7"/>
      <c r="Q175" s="4"/>
      <c r="R175" s="4"/>
      <c r="S175" s="3"/>
      <c r="T175" s="4"/>
      <c r="U175" s="4"/>
      <c r="V175" s="4"/>
      <c r="W175" s="4"/>
      <c r="X175" s="4"/>
      <c r="Y175" s="4"/>
      <c r="Z175" s="4"/>
      <c r="AA175" s="4"/>
      <c r="AB175" s="4"/>
      <c r="AC175" s="3"/>
      <c r="AD175" s="5"/>
      <c r="AE175" s="5"/>
      <c r="AF175" s="5"/>
    </row>
    <row r="176" spans="1:32" ht="12.75" customHeight="1" x14ac:dyDescent="0.25">
      <c r="A176" s="4"/>
      <c r="B176" s="3"/>
      <c r="C176" s="5"/>
      <c r="D176" s="6"/>
      <c r="E176" s="3"/>
      <c r="F176" s="3"/>
      <c r="G176" s="6"/>
      <c r="H176" s="5"/>
      <c r="I176" s="3"/>
      <c r="J176" s="3"/>
      <c r="K176" s="4"/>
      <c r="L176" s="4"/>
      <c r="M176" s="4"/>
      <c r="N176" s="7"/>
      <c r="O176" s="5"/>
      <c r="P176" s="7"/>
      <c r="Q176" s="4"/>
      <c r="R176" s="4"/>
      <c r="S176" s="3"/>
      <c r="T176" s="4"/>
      <c r="U176" s="4"/>
      <c r="V176" s="4"/>
      <c r="W176" s="4"/>
      <c r="X176" s="4"/>
      <c r="Y176" s="4"/>
      <c r="Z176" s="4"/>
      <c r="AA176" s="4"/>
      <c r="AB176" s="4"/>
      <c r="AC176" s="3"/>
      <c r="AD176" s="5"/>
      <c r="AE176" s="5"/>
      <c r="AF176" s="5"/>
    </row>
    <row r="177" spans="1:32" ht="12.75" customHeight="1" x14ac:dyDescent="0.25">
      <c r="A177" s="4"/>
      <c r="B177" s="3"/>
      <c r="C177" s="5"/>
      <c r="D177" s="6"/>
      <c r="E177" s="3"/>
      <c r="F177" s="3"/>
      <c r="G177" s="6"/>
      <c r="H177" s="5"/>
      <c r="I177" s="3"/>
      <c r="J177" s="3"/>
      <c r="K177" s="4"/>
      <c r="L177" s="4"/>
      <c r="M177" s="4"/>
      <c r="N177" s="7"/>
      <c r="O177" s="5"/>
      <c r="P177" s="7"/>
      <c r="Q177" s="4"/>
      <c r="R177" s="4"/>
      <c r="S177" s="3"/>
      <c r="T177" s="4"/>
      <c r="U177" s="4"/>
      <c r="V177" s="4"/>
      <c r="W177" s="4"/>
      <c r="X177" s="4"/>
      <c r="Y177" s="4"/>
      <c r="Z177" s="4"/>
      <c r="AA177" s="4"/>
      <c r="AB177" s="4"/>
      <c r="AC177" s="3"/>
      <c r="AD177" s="5"/>
      <c r="AE177" s="5"/>
      <c r="AF177" s="5"/>
    </row>
    <row r="178" spans="1:32" ht="12.75" customHeight="1" x14ac:dyDescent="0.25">
      <c r="A178" s="4"/>
      <c r="B178" s="3"/>
      <c r="C178" s="5"/>
      <c r="D178" s="6"/>
      <c r="E178" s="3"/>
      <c r="F178" s="3"/>
      <c r="G178" s="6"/>
      <c r="H178" s="5"/>
      <c r="I178" s="3"/>
      <c r="J178" s="3"/>
      <c r="K178" s="4"/>
      <c r="L178" s="4"/>
      <c r="M178" s="4"/>
      <c r="N178" s="7"/>
      <c r="O178" s="5"/>
      <c r="P178" s="7"/>
      <c r="Q178" s="4"/>
      <c r="R178" s="4"/>
      <c r="S178" s="3"/>
      <c r="T178" s="4"/>
      <c r="U178" s="4"/>
      <c r="V178" s="4"/>
      <c r="W178" s="4"/>
      <c r="X178" s="4"/>
      <c r="Y178" s="4"/>
      <c r="Z178" s="4"/>
      <c r="AA178" s="4"/>
      <c r="AB178" s="4"/>
      <c r="AC178" s="3"/>
      <c r="AD178" s="5"/>
      <c r="AE178" s="5"/>
      <c r="AF178" s="5"/>
    </row>
    <row r="179" spans="1:32" ht="12.75" customHeight="1" x14ac:dyDescent="0.25">
      <c r="A179" s="4"/>
      <c r="B179" s="3"/>
      <c r="C179" s="5"/>
      <c r="D179" s="6"/>
      <c r="E179" s="3"/>
      <c r="F179" s="3"/>
      <c r="G179" s="6"/>
      <c r="H179" s="5"/>
      <c r="I179" s="3"/>
      <c r="J179" s="3"/>
      <c r="K179" s="4"/>
      <c r="L179" s="4"/>
      <c r="M179" s="4"/>
      <c r="N179" s="7"/>
      <c r="O179" s="5"/>
      <c r="P179" s="7"/>
      <c r="Q179" s="4"/>
      <c r="R179" s="4"/>
      <c r="S179" s="3"/>
      <c r="T179" s="4"/>
      <c r="U179" s="4"/>
      <c r="V179" s="4"/>
      <c r="W179" s="4"/>
      <c r="X179" s="4"/>
      <c r="Y179" s="4"/>
      <c r="Z179" s="4"/>
      <c r="AA179" s="4"/>
      <c r="AB179" s="4"/>
      <c r="AC179" s="3"/>
      <c r="AD179" s="5"/>
      <c r="AE179" s="5"/>
      <c r="AF179" s="5"/>
    </row>
    <row r="180" spans="1:32" ht="12.75" customHeight="1" x14ac:dyDescent="0.25">
      <c r="A180" s="4"/>
      <c r="B180" s="3"/>
      <c r="C180" s="5"/>
      <c r="D180" s="6"/>
      <c r="E180" s="3"/>
      <c r="F180" s="3"/>
      <c r="G180" s="6"/>
      <c r="H180" s="5"/>
      <c r="I180" s="3"/>
      <c r="J180" s="3"/>
      <c r="K180" s="4"/>
      <c r="L180" s="4"/>
      <c r="M180" s="4"/>
      <c r="N180" s="7"/>
      <c r="O180" s="5"/>
      <c r="P180" s="7"/>
      <c r="Q180" s="4"/>
      <c r="R180" s="4"/>
      <c r="S180" s="3"/>
      <c r="T180" s="4"/>
      <c r="U180" s="4"/>
      <c r="V180" s="4"/>
      <c r="W180" s="4"/>
      <c r="X180" s="4"/>
      <c r="Y180" s="4"/>
      <c r="Z180" s="4"/>
      <c r="AA180" s="4"/>
      <c r="AB180" s="4"/>
      <c r="AC180" s="3"/>
      <c r="AD180" s="5"/>
      <c r="AE180" s="5"/>
      <c r="AF180" s="5"/>
    </row>
    <row r="181" spans="1:32" ht="12.75" customHeight="1" x14ac:dyDescent="0.25">
      <c r="A181" s="4"/>
      <c r="B181" s="3"/>
      <c r="C181" s="5"/>
      <c r="D181" s="6"/>
      <c r="E181" s="3"/>
      <c r="F181" s="3"/>
      <c r="G181" s="6"/>
      <c r="H181" s="5"/>
      <c r="I181" s="3"/>
      <c r="J181" s="3"/>
      <c r="K181" s="4"/>
      <c r="L181" s="4"/>
      <c r="M181" s="4"/>
      <c r="N181" s="7"/>
      <c r="O181" s="5"/>
      <c r="P181" s="7"/>
      <c r="Q181" s="4"/>
      <c r="R181" s="4"/>
      <c r="S181" s="3"/>
      <c r="T181" s="4"/>
      <c r="U181" s="4"/>
      <c r="V181" s="4"/>
      <c r="W181" s="4"/>
      <c r="X181" s="4"/>
      <c r="Y181" s="4"/>
      <c r="Z181" s="4"/>
      <c r="AA181" s="4"/>
      <c r="AB181" s="4"/>
      <c r="AC181" s="3"/>
      <c r="AD181" s="5"/>
      <c r="AE181" s="5"/>
      <c r="AF181" s="5"/>
    </row>
    <row r="182" spans="1:32" ht="12.75" customHeight="1" x14ac:dyDescent="0.25">
      <c r="A182" s="4"/>
      <c r="B182" s="3"/>
      <c r="C182" s="5"/>
      <c r="D182" s="6"/>
      <c r="E182" s="3"/>
      <c r="F182" s="3"/>
      <c r="G182" s="6"/>
      <c r="H182" s="5"/>
      <c r="I182" s="3"/>
      <c r="J182" s="3"/>
      <c r="K182" s="4"/>
      <c r="L182" s="4"/>
      <c r="M182" s="4"/>
      <c r="N182" s="7"/>
      <c r="O182" s="5"/>
      <c r="P182" s="7"/>
      <c r="Q182" s="4"/>
      <c r="R182" s="4"/>
      <c r="S182" s="3"/>
      <c r="T182" s="4"/>
      <c r="U182" s="4"/>
      <c r="V182" s="4"/>
      <c r="W182" s="4"/>
      <c r="X182" s="4"/>
      <c r="Y182" s="4"/>
      <c r="Z182" s="4"/>
      <c r="AA182" s="4"/>
      <c r="AB182" s="4"/>
      <c r="AC182" s="3"/>
      <c r="AD182" s="5"/>
      <c r="AE182" s="5"/>
      <c r="AF182" s="5"/>
    </row>
    <row r="183" spans="1:32" ht="12.75" customHeight="1" x14ac:dyDescent="0.25">
      <c r="A183" s="4"/>
      <c r="B183" s="3"/>
      <c r="C183" s="5"/>
      <c r="D183" s="6"/>
      <c r="E183" s="3"/>
      <c r="F183" s="3"/>
      <c r="G183" s="6"/>
      <c r="H183" s="5"/>
      <c r="I183" s="3"/>
      <c r="J183" s="3"/>
      <c r="K183" s="4"/>
      <c r="L183" s="4"/>
      <c r="M183" s="4"/>
      <c r="N183" s="7"/>
      <c r="O183" s="5"/>
      <c r="P183" s="7"/>
      <c r="Q183" s="4"/>
      <c r="R183" s="4"/>
      <c r="S183" s="3"/>
      <c r="T183" s="4"/>
      <c r="U183" s="4"/>
      <c r="V183" s="4"/>
      <c r="W183" s="4"/>
      <c r="X183" s="4"/>
      <c r="Y183" s="4"/>
      <c r="Z183" s="4"/>
      <c r="AA183" s="4"/>
      <c r="AB183" s="4"/>
      <c r="AC183" s="3"/>
      <c r="AD183" s="5"/>
      <c r="AE183" s="5"/>
      <c r="AF183" s="5"/>
    </row>
    <row r="184" spans="1:32" ht="12.75" customHeight="1" x14ac:dyDescent="0.25">
      <c r="A184" s="4"/>
      <c r="B184" s="3"/>
      <c r="C184" s="5"/>
      <c r="D184" s="6"/>
      <c r="E184" s="3"/>
      <c r="F184" s="3"/>
      <c r="G184" s="6"/>
      <c r="H184" s="5"/>
      <c r="I184" s="3"/>
      <c r="J184" s="3"/>
      <c r="K184" s="4"/>
      <c r="L184" s="4"/>
      <c r="M184" s="4"/>
      <c r="N184" s="7"/>
      <c r="O184" s="5"/>
      <c r="P184" s="7"/>
      <c r="Q184" s="4"/>
      <c r="R184" s="4"/>
      <c r="S184" s="3"/>
      <c r="T184" s="4"/>
      <c r="U184" s="4"/>
      <c r="V184" s="4"/>
      <c r="W184" s="4"/>
      <c r="X184" s="4"/>
      <c r="Y184" s="4"/>
      <c r="Z184" s="4"/>
      <c r="AA184" s="4"/>
      <c r="AB184" s="4"/>
      <c r="AC184" s="3"/>
      <c r="AD184" s="5"/>
      <c r="AE184" s="5"/>
      <c r="AF184" s="5"/>
    </row>
    <row r="185" spans="1:32" ht="12.75" customHeight="1" x14ac:dyDescent="0.25">
      <c r="A185" s="4"/>
      <c r="B185" s="3"/>
      <c r="C185" s="5"/>
      <c r="D185" s="6"/>
      <c r="E185" s="3"/>
      <c r="F185" s="3"/>
      <c r="G185" s="6"/>
      <c r="H185" s="5"/>
      <c r="I185" s="3"/>
      <c r="J185" s="3"/>
      <c r="K185" s="4"/>
      <c r="L185" s="4"/>
      <c r="M185" s="4"/>
      <c r="N185" s="7"/>
      <c r="O185" s="5"/>
      <c r="P185" s="7"/>
      <c r="Q185" s="4"/>
      <c r="R185" s="4"/>
      <c r="S185" s="3"/>
      <c r="T185" s="4"/>
      <c r="U185" s="4"/>
      <c r="V185" s="4"/>
      <c r="W185" s="4"/>
      <c r="X185" s="4"/>
      <c r="Y185" s="4"/>
      <c r="Z185" s="4"/>
      <c r="AA185" s="4"/>
      <c r="AB185" s="4"/>
      <c r="AC185" s="3"/>
      <c r="AD185" s="5"/>
      <c r="AE185" s="5"/>
      <c r="AF185" s="5"/>
    </row>
    <row r="186" spans="1:32" ht="12.75" customHeight="1" x14ac:dyDescent="0.25">
      <c r="A186" s="4"/>
      <c r="B186" s="3"/>
      <c r="C186" s="5"/>
      <c r="D186" s="6"/>
      <c r="E186" s="3"/>
      <c r="F186" s="3"/>
      <c r="G186" s="6"/>
      <c r="H186" s="5"/>
      <c r="I186" s="3"/>
      <c r="J186" s="3"/>
      <c r="K186" s="4"/>
      <c r="L186" s="4"/>
      <c r="M186" s="4"/>
      <c r="N186" s="7"/>
      <c r="O186" s="5"/>
      <c r="P186" s="7"/>
      <c r="Q186" s="4"/>
      <c r="R186" s="4"/>
      <c r="S186" s="3"/>
      <c r="T186" s="4"/>
      <c r="U186" s="4"/>
      <c r="V186" s="4"/>
      <c r="W186" s="4"/>
      <c r="X186" s="4"/>
      <c r="Y186" s="4"/>
      <c r="Z186" s="4"/>
      <c r="AA186" s="4"/>
      <c r="AB186" s="4"/>
      <c r="AC186" s="3"/>
      <c r="AD186" s="5"/>
      <c r="AE186" s="5"/>
      <c r="AF186" s="5"/>
    </row>
    <row r="187" spans="1:32" ht="12.75" customHeight="1" x14ac:dyDescent="0.25">
      <c r="A187" s="4"/>
      <c r="B187" s="3"/>
      <c r="C187" s="5"/>
      <c r="D187" s="6"/>
      <c r="E187" s="3"/>
      <c r="F187" s="3"/>
      <c r="G187" s="6"/>
      <c r="H187" s="5"/>
      <c r="I187" s="3"/>
      <c r="J187" s="3"/>
      <c r="K187" s="4"/>
      <c r="L187" s="4"/>
      <c r="M187" s="4"/>
      <c r="N187" s="7"/>
      <c r="O187" s="5"/>
      <c r="P187" s="7"/>
      <c r="Q187" s="4"/>
      <c r="R187" s="4"/>
      <c r="S187" s="3"/>
      <c r="T187" s="4"/>
      <c r="U187" s="4"/>
      <c r="V187" s="4"/>
      <c r="W187" s="4"/>
      <c r="X187" s="4"/>
      <c r="Y187" s="4"/>
      <c r="Z187" s="4"/>
      <c r="AA187" s="4"/>
      <c r="AB187" s="4"/>
      <c r="AC187" s="3"/>
      <c r="AD187" s="5"/>
      <c r="AE187" s="5"/>
      <c r="AF187" s="5"/>
    </row>
    <row r="188" spans="1:32" ht="12.75" customHeight="1" x14ac:dyDescent="0.25">
      <c r="A188" s="4"/>
      <c r="B188" s="3"/>
      <c r="C188" s="5"/>
      <c r="D188" s="6"/>
      <c r="E188" s="3"/>
      <c r="F188" s="3"/>
      <c r="G188" s="6"/>
      <c r="H188" s="5"/>
      <c r="I188" s="3"/>
      <c r="J188" s="3"/>
      <c r="K188" s="4"/>
      <c r="L188" s="4"/>
      <c r="M188" s="4"/>
      <c r="N188" s="7"/>
      <c r="O188" s="5"/>
      <c r="P188" s="7"/>
      <c r="Q188" s="4"/>
      <c r="R188" s="4"/>
      <c r="S188" s="3"/>
      <c r="T188" s="4"/>
      <c r="U188" s="4"/>
      <c r="V188" s="4"/>
      <c r="W188" s="4"/>
      <c r="X188" s="4"/>
      <c r="Y188" s="4"/>
      <c r="Z188" s="4"/>
      <c r="AA188" s="4"/>
      <c r="AB188" s="4"/>
      <c r="AC188" s="3"/>
      <c r="AD188" s="5"/>
      <c r="AE188" s="5"/>
      <c r="AF188" s="5"/>
    </row>
    <row r="189" spans="1:32" ht="12.75" customHeight="1" x14ac:dyDescent="0.25">
      <c r="A189" s="4"/>
      <c r="B189" s="3"/>
      <c r="C189" s="5"/>
      <c r="D189" s="6"/>
      <c r="E189" s="3"/>
      <c r="F189" s="3"/>
      <c r="G189" s="6"/>
      <c r="H189" s="5"/>
      <c r="I189" s="3"/>
      <c r="J189" s="3"/>
      <c r="K189" s="4"/>
      <c r="L189" s="4"/>
      <c r="M189" s="4"/>
      <c r="N189" s="7"/>
      <c r="O189" s="5"/>
      <c r="P189" s="7"/>
      <c r="Q189" s="4"/>
      <c r="R189" s="4"/>
      <c r="S189" s="3"/>
      <c r="T189" s="4"/>
      <c r="U189" s="4"/>
      <c r="V189" s="4"/>
      <c r="W189" s="4"/>
      <c r="X189" s="4"/>
      <c r="Y189" s="4"/>
      <c r="Z189" s="4"/>
      <c r="AA189" s="4"/>
      <c r="AB189" s="4"/>
      <c r="AC189" s="3"/>
      <c r="AD189" s="5"/>
      <c r="AE189" s="5"/>
      <c r="AF189" s="5"/>
    </row>
    <row r="190" spans="1:32" ht="12.75" customHeight="1" x14ac:dyDescent="0.25">
      <c r="A190" s="4"/>
      <c r="B190" s="3"/>
      <c r="C190" s="5"/>
      <c r="D190" s="6"/>
      <c r="E190" s="3"/>
      <c r="F190" s="3"/>
      <c r="G190" s="6"/>
      <c r="H190" s="5"/>
      <c r="I190" s="3"/>
      <c r="J190" s="3"/>
      <c r="K190" s="4"/>
      <c r="L190" s="4"/>
      <c r="M190" s="4"/>
      <c r="N190" s="7"/>
      <c r="O190" s="5"/>
      <c r="P190" s="7"/>
      <c r="Q190" s="4"/>
      <c r="R190" s="4"/>
      <c r="S190" s="3"/>
      <c r="T190" s="4"/>
      <c r="U190" s="4"/>
      <c r="V190" s="4"/>
      <c r="W190" s="4"/>
      <c r="X190" s="4"/>
      <c r="Y190" s="4"/>
      <c r="Z190" s="4"/>
      <c r="AA190" s="4"/>
      <c r="AB190" s="4"/>
      <c r="AC190" s="3"/>
      <c r="AD190" s="5"/>
      <c r="AE190" s="5"/>
      <c r="AF190" s="5"/>
    </row>
    <row r="191" spans="1:32" ht="12.75" customHeight="1" x14ac:dyDescent="0.25">
      <c r="A191" s="4"/>
      <c r="B191" s="3"/>
      <c r="C191" s="5"/>
      <c r="D191" s="6"/>
      <c r="E191" s="3"/>
      <c r="F191" s="3"/>
      <c r="G191" s="6"/>
      <c r="H191" s="5"/>
      <c r="I191" s="3"/>
      <c r="J191" s="3"/>
      <c r="K191" s="4"/>
      <c r="L191" s="4"/>
      <c r="M191" s="4"/>
      <c r="N191" s="7"/>
      <c r="O191" s="5"/>
      <c r="P191" s="7"/>
      <c r="Q191" s="4"/>
      <c r="R191" s="4"/>
      <c r="S191" s="3"/>
      <c r="T191" s="4"/>
      <c r="U191" s="4"/>
      <c r="V191" s="4"/>
      <c r="W191" s="4"/>
      <c r="X191" s="4"/>
      <c r="Y191" s="4"/>
      <c r="Z191" s="4"/>
      <c r="AA191" s="4"/>
      <c r="AB191" s="4"/>
      <c r="AC191" s="3"/>
      <c r="AD191" s="5"/>
      <c r="AE191" s="5"/>
      <c r="AF191" s="5"/>
    </row>
    <row r="192" spans="1:32" ht="12.75" customHeight="1" x14ac:dyDescent="0.25">
      <c r="A192" s="4"/>
      <c r="B192" s="3"/>
      <c r="C192" s="5"/>
      <c r="D192" s="6"/>
      <c r="E192" s="3"/>
      <c r="F192" s="3"/>
      <c r="G192" s="6"/>
      <c r="H192" s="5"/>
      <c r="I192" s="3"/>
      <c r="J192" s="3"/>
      <c r="K192" s="4"/>
      <c r="L192" s="4"/>
      <c r="M192" s="4"/>
      <c r="N192" s="7"/>
      <c r="O192" s="5"/>
      <c r="P192" s="7"/>
      <c r="Q192" s="4"/>
      <c r="R192" s="4"/>
      <c r="S192" s="3"/>
      <c r="T192" s="4"/>
      <c r="U192" s="4"/>
      <c r="V192" s="4"/>
      <c r="W192" s="4"/>
      <c r="X192" s="4"/>
      <c r="Y192" s="4"/>
      <c r="Z192" s="4"/>
      <c r="AA192" s="4"/>
      <c r="AB192" s="4"/>
      <c r="AC192" s="3"/>
      <c r="AD192" s="5"/>
      <c r="AE192" s="5"/>
      <c r="AF192" s="5"/>
    </row>
    <row r="193" spans="1:32" ht="12.75" customHeight="1" x14ac:dyDescent="0.25">
      <c r="A193" s="4"/>
      <c r="B193" s="3"/>
      <c r="C193" s="5"/>
      <c r="D193" s="6"/>
      <c r="E193" s="3"/>
      <c r="F193" s="3"/>
      <c r="G193" s="6"/>
      <c r="H193" s="5"/>
      <c r="I193" s="3"/>
      <c r="J193" s="3"/>
      <c r="K193" s="4"/>
      <c r="L193" s="4"/>
      <c r="M193" s="4"/>
      <c r="N193" s="7"/>
      <c r="O193" s="5"/>
      <c r="P193" s="7"/>
      <c r="Q193" s="4"/>
      <c r="R193" s="4"/>
      <c r="S193" s="3"/>
      <c r="T193" s="4"/>
      <c r="U193" s="4"/>
      <c r="V193" s="4"/>
      <c r="W193" s="4"/>
      <c r="X193" s="4"/>
      <c r="Y193" s="4"/>
      <c r="Z193" s="4"/>
      <c r="AA193" s="4"/>
      <c r="AB193" s="4"/>
      <c r="AC193" s="3"/>
      <c r="AD193" s="5"/>
      <c r="AE193" s="5"/>
      <c r="AF193" s="5"/>
    </row>
    <row r="194" spans="1:32" ht="12.75" customHeight="1" x14ac:dyDescent="0.25">
      <c r="A194" s="4"/>
      <c r="B194" s="3"/>
      <c r="C194" s="5"/>
      <c r="D194" s="6"/>
      <c r="E194" s="3"/>
      <c r="F194" s="3"/>
      <c r="G194" s="6"/>
      <c r="H194" s="5"/>
      <c r="I194" s="3"/>
      <c r="J194" s="3"/>
      <c r="K194" s="4"/>
      <c r="L194" s="4"/>
      <c r="M194" s="4"/>
      <c r="N194" s="7"/>
      <c r="O194" s="5"/>
      <c r="P194" s="7"/>
      <c r="Q194" s="4"/>
      <c r="R194" s="4"/>
      <c r="S194" s="3"/>
      <c r="T194" s="4"/>
      <c r="U194" s="4"/>
      <c r="V194" s="4"/>
      <c r="W194" s="4"/>
      <c r="X194" s="4"/>
      <c r="Y194" s="4"/>
      <c r="Z194" s="4"/>
      <c r="AA194" s="4"/>
      <c r="AB194" s="4"/>
      <c r="AC194" s="3"/>
      <c r="AD194" s="5"/>
      <c r="AE194" s="5"/>
      <c r="AF194" s="5"/>
    </row>
    <row r="195" spans="1:32" ht="12.75" customHeight="1" x14ac:dyDescent="0.25">
      <c r="A195" s="4"/>
      <c r="B195" s="3"/>
      <c r="C195" s="5"/>
      <c r="D195" s="6"/>
      <c r="E195" s="3"/>
      <c r="F195" s="3"/>
      <c r="G195" s="6"/>
      <c r="H195" s="5"/>
      <c r="I195" s="3"/>
      <c r="J195" s="3"/>
      <c r="K195" s="4"/>
      <c r="L195" s="4"/>
      <c r="M195" s="4"/>
      <c r="N195" s="7"/>
      <c r="O195" s="5"/>
      <c r="P195" s="7"/>
      <c r="Q195" s="4"/>
      <c r="R195" s="4"/>
      <c r="S195" s="3"/>
      <c r="T195" s="4"/>
      <c r="U195" s="4"/>
      <c r="V195" s="4"/>
      <c r="W195" s="4"/>
      <c r="X195" s="4"/>
      <c r="Y195" s="4"/>
      <c r="Z195" s="4"/>
      <c r="AA195" s="4"/>
      <c r="AB195" s="4"/>
      <c r="AC195" s="3"/>
      <c r="AD195" s="5"/>
      <c r="AE195" s="5"/>
      <c r="AF195" s="5"/>
    </row>
    <row r="196" spans="1:32" ht="12.75" customHeight="1" x14ac:dyDescent="0.25">
      <c r="A196" s="4"/>
      <c r="B196" s="3"/>
      <c r="C196" s="5"/>
      <c r="D196" s="6"/>
      <c r="E196" s="3"/>
      <c r="F196" s="3"/>
      <c r="G196" s="6"/>
      <c r="H196" s="5"/>
      <c r="I196" s="3"/>
      <c r="J196" s="3"/>
      <c r="K196" s="4"/>
      <c r="L196" s="4"/>
      <c r="M196" s="4"/>
      <c r="N196" s="7"/>
      <c r="O196" s="5"/>
      <c r="P196" s="7"/>
      <c r="Q196" s="4"/>
      <c r="R196" s="4"/>
      <c r="S196" s="3"/>
      <c r="T196" s="4"/>
      <c r="U196" s="4"/>
      <c r="V196" s="4"/>
      <c r="W196" s="4"/>
      <c r="X196" s="4"/>
      <c r="Y196" s="4"/>
      <c r="Z196" s="4"/>
      <c r="AA196" s="4"/>
      <c r="AB196" s="4"/>
      <c r="AC196" s="3"/>
      <c r="AD196" s="5"/>
      <c r="AE196" s="5"/>
      <c r="AF196" s="5"/>
    </row>
    <row r="197" spans="1:32" ht="12.75" customHeight="1" x14ac:dyDescent="0.25">
      <c r="A197" s="4"/>
      <c r="B197" s="3"/>
      <c r="C197" s="5"/>
      <c r="D197" s="6"/>
      <c r="E197" s="3"/>
      <c r="F197" s="3"/>
      <c r="G197" s="6"/>
      <c r="H197" s="5"/>
      <c r="I197" s="3"/>
      <c r="J197" s="3"/>
      <c r="K197" s="4"/>
      <c r="L197" s="4"/>
      <c r="M197" s="4"/>
      <c r="N197" s="7"/>
      <c r="O197" s="5"/>
      <c r="P197" s="7"/>
      <c r="Q197" s="4"/>
      <c r="R197" s="4"/>
      <c r="S197" s="3"/>
      <c r="T197" s="4"/>
      <c r="U197" s="4"/>
      <c r="V197" s="4"/>
      <c r="W197" s="4"/>
      <c r="X197" s="4"/>
      <c r="Y197" s="4"/>
      <c r="Z197" s="4"/>
      <c r="AA197" s="4"/>
      <c r="AB197" s="4"/>
      <c r="AC197" s="3"/>
      <c r="AD197" s="5"/>
      <c r="AE197" s="5"/>
      <c r="AF197" s="5"/>
    </row>
    <row r="198" spans="1:32" ht="12.75" customHeight="1" x14ac:dyDescent="0.25">
      <c r="A198" s="4"/>
      <c r="B198" s="3"/>
      <c r="C198" s="5"/>
      <c r="D198" s="6"/>
      <c r="E198" s="3"/>
      <c r="F198" s="3"/>
      <c r="G198" s="6"/>
      <c r="H198" s="5"/>
      <c r="I198" s="3"/>
      <c r="J198" s="3"/>
      <c r="K198" s="4"/>
      <c r="L198" s="4"/>
      <c r="M198" s="4"/>
      <c r="N198" s="7"/>
      <c r="O198" s="5"/>
      <c r="P198" s="7"/>
      <c r="Q198" s="4"/>
      <c r="R198" s="4"/>
      <c r="S198" s="3"/>
      <c r="T198" s="4"/>
      <c r="U198" s="4"/>
      <c r="V198" s="4"/>
      <c r="W198" s="4"/>
      <c r="X198" s="4"/>
      <c r="Y198" s="4"/>
      <c r="Z198" s="4"/>
      <c r="AA198" s="4"/>
      <c r="AB198" s="4"/>
      <c r="AC198" s="3"/>
      <c r="AD198" s="5"/>
      <c r="AE198" s="5"/>
      <c r="AF198" s="5"/>
    </row>
    <row r="199" spans="1:32" ht="12.75" customHeight="1" x14ac:dyDescent="0.25">
      <c r="A199" s="4"/>
      <c r="B199" s="3"/>
      <c r="C199" s="5"/>
      <c r="D199" s="6"/>
      <c r="E199" s="3"/>
      <c r="F199" s="3"/>
      <c r="G199" s="6"/>
      <c r="H199" s="5"/>
      <c r="I199" s="3"/>
      <c r="J199" s="3"/>
      <c r="K199" s="4"/>
      <c r="L199" s="4"/>
      <c r="M199" s="4"/>
      <c r="N199" s="7"/>
      <c r="O199" s="5"/>
      <c r="P199" s="7"/>
      <c r="Q199" s="4"/>
      <c r="R199" s="4"/>
      <c r="S199" s="3"/>
      <c r="T199" s="4"/>
      <c r="U199" s="4"/>
      <c r="V199" s="4"/>
      <c r="W199" s="4"/>
      <c r="X199" s="4"/>
      <c r="Y199" s="4"/>
      <c r="Z199" s="4"/>
      <c r="AA199" s="4"/>
      <c r="AB199" s="4"/>
      <c r="AC199" s="3"/>
      <c r="AD199" s="5"/>
      <c r="AE199" s="5"/>
      <c r="AF199" s="5"/>
    </row>
    <row r="200" spans="1:32" ht="12.75" customHeight="1" x14ac:dyDescent="0.25">
      <c r="A200" s="4"/>
      <c r="B200" s="3"/>
      <c r="C200" s="5"/>
      <c r="D200" s="6"/>
      <c r="E200" s="3"/>
      <c r="F200" s="3"/>
      <c r="G200" s="6"/>
      <c r="H200" s="5"/>
      <c r="I200" s="3"/>
      <c r="J200" s="3"/>
      <c r="K200" s="4"/>
      <c r="L200" s="4"/>
      <c r="M200" s="4"/>
      <c r="N200" s="7"/>
      <c r="O200" s="5"/>
      <c r="P200" s="7"/>
      <c r="Q200" s="4"/>
      <c r="R200" s="4"/>
      <c r="S200" s="3"/>
      <c r="T200" s="4"/>
      <c r="U200" s="4"/>
      <c r="V200" s="4"/>
      <c r="W200" s="4"/>
      <c r="X200" s="4"/>
      <c r="Y200" s="4"/>
      <c r="Z200" s="4"/>
      <c r="AA200" s="4"/>
      <c r="AB200" s="4"/>
      <c r="AC200" s="3"/>
      <c r="AD200" s="5"/>
      <c r="AE200" s="5"/>
      <c r="AF200" s="5"/>
    </row>
    <row r="201" spans="1:32" ht="12.75" customHeight="1" x14ac:dyDescent="0.25">
      <c r="A201" s="4"/>
      <c r="B201" s="3"/>
      <c r="C201" s="5"/>
      <c r="D201" s="6"/>
      <c r="E201" s="3"/>
      <c r="F201" s="3"/>
      <c r="G201" s="6"/>
      <c r="H201" s="5"/>
      <c r="I201" s="3"/>
      <c r="J201" s="3"/>
      <c r="K201" s="4"/>
      <c r="L201" s="4"/>
      <c r="M201" s="4"/>
      <c r="N201" s="7"/>
      <c r="O201" s="5"/>
      <c r="P201" s="7"/>
      <c r="Q201" s="4"/>
      <c r="R201" s="4"/>
      <c r="S201" s="3"/>
      <c r="T201" s="4"/>
      <c r="U201" s="4"/>
      <c r="V201" s="4"/>
      <c r="W201" s="4"/>
      <c r="X201" s="4"/>
      <c r="Y201" s="4"/>
      <c r="Z201" s="4"/>
      <c r="AA201" s="4"/>
      <c r="AB201" s="4"/>
      <c r="AC201" s="3"/>
      <c r="AD201" s="5"/>
      <c r="AE201" s="5"/>
      <c r="AF201" s="5"/>
    </row>
    <row r="202" spans="1:32" ht="12.75" customHeight="1" x14ac:dyDescent="0.25">
      <c r="A202" s="4"/>
      <c r="B202" s="3"/>
      <c r="C202" s="5"/>
      <c r="D202" s="6"/>
      <c r="E202" s="3"/>
      <c r="F202" s="3"/>
      <c r="G202" s="6"/>
      <c r="H202" s="5"/>
      <c r="I202" s="3"/>
      <c r="J202" s="3"/>
      <c r="K202" s="4"/>
      <c r="L202" s="4"/>
      <c r="M202" s="4"/>
      <c r="N202" s="7"/>
      <c r="O202" s="5"/>
      <c r="P202" s="7"/>
      <c r="Q202" s="4"/>
      <c r="R202" s="4"/>
      <c r="S202" s="3"/>
      <c r="T202" s="4"/>
      <c r="U202" s="4"/>
      <c r="V202" s="4"/>
      <c r="W202" s="4"/>
      <c r="X202" s="4"/>
      <c r="Y202" s="4"/>
      <c r="Z202" s="4"/>
      <c r="AA202" s="4"/>
      <c r="AB202" s="4"/>
      <c r="AC202" s="3"/>
      <c r="AD202" s="5"/>
      <c r="AE202" s="5"/>
      <c r="AF202" s="5"/>
    </row>
    <row r="203" spans="1:32" ht="12.75" customHeight="1" x14ac:dyDescent="0.25">
      <c r="A203" s="4"/>
      <c r="B203" s="3"/>
      <c r="C203" s="5"/>
      <c r="D203" s="6"/>
      <c r="E203" s="3"/>
      <c r="F203" s="3"/>
      <c r="G203" s="6"/>
      <c r="H203" s="5"/>
      <c r="I203" s="3"/>
      <c r="J203" s="3"/>
      <c r="K203" s="4"/>
      <c r="L203" s="4"/>
      <c r="M203" s="4"/>
      <c r="N203" s="7"/>
      <c r="O203" s="5"/>
      <c r="P203" s="7"/>
      <c r="Q203" s="4"/>
      <c r="R203" s="4"/>
      <c r="S203" s="3"/>
      <c r="T203" s="4"/>
      <c r="U203" s="4"/>
      <c r="V203" s="4"/>
      <c r="W203" s="4"/>
      <c r="X203" s="4"/>
      <c r="Y203" s="4"/>
      <c r="Z203" s="4"/>
      <c r="AA203" s="4"/>
      <c r="AB203" s="4"/>
      <c r="AC203" s="3"/>
      <c r="AD203" s="5"/>
      <c r="AE203" s="5"/>
      <c r="AF203" s="5"/>
    </row>
    <row r="204" spans="1:32" ht="12.75" customHeight="1" x14ac:dyDescent="0.25">
      <c r="A204" s="4"/>
      <c r="B204" s="3"/>
      <c r="C204" s="5"/>
      <c r="D204" s="6"/>
      <c r="E204" s="3"/>
      <c r="F204" s="3"/>
      <c r="G204" s="6"/>
      <c r="H204" s="5"/>
      <c r="I204" s="3"/>
      <c r="J204" s="3"/>
      <c r="K204" s="4"/>
      <c r="L204" s="4"/>
      <c r="M204" s="4"/>
      <c r="N204" s="7"/>
      <c r="O204" s="5"/>
      <c r="P204" s="7"/>
      <c r="Q204" s="4"/>
      <c r="R204" s="4"/>
      <c r="S204" s="3"/>
      <c r="T204" s="4"/>
      <c r="U204" s="4"/>
      <c r="V204" s="4"/>
      <c r="W204" s="4"/>
      <c r="X204" s="4"/>
      <c r="Y204" s="4"/>
      <c r="Z204" s="4"/>
      <c r="AA204" s="4"/>
      <c r="AB204" s="4"/>
      <c r="AC204" s="3"/>
      <c r="AD204" s="5"/>
      <c r="AE204" s="5"/>
      <c r="AF204" s="5"/>
    </row>
    <row r="205" spans="1:32" ht="12.75" customHeight="1" x14ac:dyDescent="0.25">
      <c r="A205" s="4"/>
      <c r="B205" s="3"/>
      <c r="C205" s="5"/>
      <c r="D205" s="6"/>
      <c r="E205" s="3"/>
      <c r="F205" s="3"/>
      <c r="G205" s="6"/>
      <c r="H205" s="5"/>
      <c r="I205" s="3"/>
      <c r="J205" s="3"/>
      <c r="K205" s="4"/>
      <c r="L205" s="4"/>
      <c r="M205" s="4"/>
      <c r="N205" s="7"/>
      <c r="O205" s="5"/>
      <c r="P205" s="7"/>
      <c r="Q205" s="4"/>
      <c r="R205" s="4"/>
      <c r="S205" s="3"/>
      <c r="T205" s="4"/>
      <c r="U205" s="4"/>
      <c r="V205" s="4"/>
      <c r="W205" s="4"/>
      <c r="X205" s="4"/>
      <c r="Y205" s="4"/>
      <c r="Z205" s="4"/>
      <c r="AA205" s="4"/>
      <c r="AB205" s="4"/>
      <c r="AC205" s="3"/>
      <c r="AD205" s="5"/>
      <c r="AE205" s="5"/>
      <c r="AF205" s="5"/>
    </row>
    <row r="206" spans="1:32" ht="12.75" customHeight="1" x14ac:dyDescent="0.25">
      <c r="A206" s="4"/>
      <c r="B206" s="3"/>
      <c r="C206" s="5"/>
      <c r="D206" s="6"/>
      <c r="E206" s="3"/>
      <c r="F206" s="3"/>
      <c r="G206" s="6"/>
      <c r="H206" s="5"/>
      <c r="I206" s="3"/>
      <c r="J206" s="3"/>
      <c r="K206" s="4"/>
      <c r="L206" s="4"/>
      <c r="M206" s="4"/>
      <c r="N206" s="7"/>
      <c r="O206" s="5"/>
      <c r="P206" s="7"/>
      <c r="Q206" s="4"/>
      <c r="R206" s="4"/>
      <c r="S206" s="3"/>
      <c r="T206" s="4"/>
      <c r="U206" s="4"/>
      <c r="V206" s="4"/>
      <c r="W206" s="4"/>
      <c r="X206" s="4"/>
      <c r="Y206" s="4"/>
      <c r="Z206" s="4"/>
      <c r="AA206" s="4"/>
      <c r="AB206" s="4"/>
      <c r="AC206" s="3"/>
      <c r="AD206" s="5"/>
      <c r="AE206" s="5"/>
      <c r="AF206" s="5"/>
    </row>
    <row r="207" spans="1:32" ht="12.75" customHeight="1" x14ac:dyDescent="0.25">
      <c r="A207" s="4"/>
      <c r="B207" s="3"/>
      <c r="C207" s="5"/>
      <c r="D207" s="6"/>
      <c r="E207" s="3"/>
      <c r="F207" s="3"/>
      <c r="G207" s="6"/>
      <c r="H207" s="5"/>
      <c r="I207" s="3"/>
      <c r="J207" s="3"/>
      <c r="K207" s="4"/>
      <c r="L207" s="4"/>
      <c r="M207" s="4"/>
      <c r="N207" s="7"/>
      <c r="O207" s="5"/>
      <c r="P207" s="7"/>
      <c r="Q207" s="4"/>
      <c r="R207" s="4"/>
      <c r="S207" s="3"/>
      <c r="T207" s="4"/>
      <c r="U207" s="4"/>
      <c r="V207" s="4"/>
      <c r="W207" s="4"/>
      <c r="X207" s="4"/>
      <c r="Y207" s="4"/>
      <c r="Z207" s="4"/>
      <c r="AA207" s="4"/>
      <c r="AB207" s="4"/>
      <c r="AC207" s="3"/>
      <c r="AD207" s="5"/>
      <c r="AE207" s="5"/>
      <c r="AF207" s="5"/>
    </row>
    <row r="208" spans="1:32" ht="12.75" customHeight="1" x14ac:dyDescent="0.25">
      <c r="A208" s="4"/>
      <c r="B208" s="3"/>
      <c r="C208" s="5"/>
      <c r="D208" s="6"/>
      <c r="E208" s="3"/>
      <c r="F208" s="3"/>
      <c r="G208" s="6"/>
      <c r="H208" s="5"/>
      <c r="I208" s="3"/>
      <c r="J208" s="3"/>
      <c r="K208" s="4"/>
      <c r="L208" s="4"/>
      <c r="M208" s="4"/>
      <c r="N208" s="7"/>
      <c r="O208" s="5"/>
      <c r="P208" s="7"/>
      <c r="Q208" s="4"/>
      <c r="R208" s="4"/>
      <c r="S208" s="3"/>
      <c r="T208" s="4"/>
      <c r="U208" s="4"/>
      <c r="V208" s="4"/>
      <c r="W208" s="4"/>
      <c r="X208" s="4"/>
      <c r="Y208" s="4"/>
      <c r="Z208" s="4"/>
      <c r="AA208" s="4"/>
      <c r="AB208" s="4"/>
      <c r="AC208" s="3"/>
      <c r="AD208" s="5"/>
      <c r="AE208" s="5"/>
      <c r="AF208" s="5"/>
    </row>
    <row r="209" spans="1:32" ht="12.75" customHeight="1" x14ac:dyDescent="0.25">
      <c r="A209" s="4"/>
      <c r="B209" s="3"/>
      <c r="C209" s="5"/>
      <c r="D209" s="6"/>
      <c r="E209" s="3"/>
      <c r="F209" s="3"/>
      <c r="G209" s="6"/>
      <c r="H209" s="5"/>
      <c r="I209" s="3"/>
      <c r="J209" s="3"/>
      <c r="K209" s="4"/>
      <c r="L209" s="4"/>
      <c r="M209" s="4"/>
      <c r="N209" s="7"/>
      <c r="O209" s="5"/>
      <c r="P209" s="7"/>
      <c r="Q209" s="4"/>
      <c r="R209" s="4"/>
      <c r="S209" s="3"/>
      <c r="T209" s="4"/>
      <c r="U209" s="4"/>
      <c r="V209" s="4"/>
      <c r="W209" s="4"/>
      <c r="X209" s="4"/>
      <c r="Y209" s="4"/>
      <c r="Z209" s="4"/>
      <c r="AA209" s="4"/>
      <c r="AB209" s="4"/>
      <c r="AC209" s="3"/>
      <c r="AD209" s="5"/>
      <c r="AE209" s="5"/>
      <c r="AF209" s="5"/>
    </row>
    <row r="210" spans="1:32" ht="12.75" customHeight="1" x14ac:dyDescent="0.25">
      <c r="A210" s="4"/>
      <c r="B210" s="3"/>
      <c r="C210" s="5"/>
      <c r="D210" s="6"/>
      <c r="E210" s="3"/>
      <c r="F210" s="3"/>
      <c r="G210" s="6"/>
      <c r="H210" s="5"/>
      <c r="I210" s="3"/>
      <c r="J210" s="3"/>
      <c r="K210" s="4"/>
      <c r="L210" s="4"/>
      <c r="M210" s="4"/>
      <c r="N210" s="7"/>
      <c r="O210" s="5"/>
      <c r="P210" s="7"/>
      <c r="Q210" s="4"/>
      <c r="R210" s="4"/>
      <c r="S210" s="3"/>
      <c r="T210" s="4"/>
      <c r="U210" s="4"/>
      <c r="V210" s="4"/>
      <c r="W210" s="4"/>
      <c r="X210" s="4"/>
      <c r="Y210" s="4"/>
      <c r="Z210" s="4"/>
      <c r="AA210" s="4"/>
      <c r="AB210" s="4"/>
      <c r="AC210" s="3"/>
      <c r="AD210" s="5"/>
      <c r="AE210" s="5"/>
      <c r="AF210" s="5"/>
    </row>
    <row r="211" spans="1:32" ht="12.75" customHeight="1" x14ac:dyDescent="0.25">
      <c r="A211" s="4"/>
      <c r="B211" s="3"/>
      <c r="C211" s="5"/>
      <c r="D211" s="6"/>
      <c r="E211" s="3"/>
      <c r="F211" s="3"/>
      <c r="G211" s="6"/>
      <c r="H211" s="5"/>
      <c r="I211" s="3"/>
      <c r="J211" s="3"/>
      <c r="K211" s="4"/>
      <c r="L211" s="4"/>
      <c r="M211" s="4"/>
      <c r="N211" s="7"/>
      <c r="O211" s="5"/>
      <c r="P211" s="7"/>
      <c r="Q211" s="4"/>
      <c r="R211" s="4"/>
      <c r="S211" s="3"/>
      <c r="T211" s="4"/>
      <c r="U211" s="4"/>
      <c r="V211" s="4"/>
      <c r="W211" s="4"/>
      <c r="X211" s="4"/>
      <c r="Y211" s="4"/>
      <c r="Z211" s="4"/>
      <c r="AA211" s="4"/>
      <c r="AB211" s="4"/>
      <c r="AC211" s="3"/>
      <c r="AD211" s="5"/>
      <c r="AE211" s="5"/>
      <c r="AF211" s="5"/>
    </row>
    <row r="212" spans="1:32" ht="12.75" customHeight="1" x14ac:dyDescent="0.25">
      <c r="A212" s="4"/>
      <c r="B212" s="3"/>
      <c r="C212" s="5"/>
      <c r="D212" s="6"/>
      <c r="E212" s="3"/>
      <c r="F212" s="3"/>
      <c r="G212" s="6"/>
      <c r="H212" s="5"/>
      <c r="I212" s="3"/>
      <c r="J212" s="3"/>
      <c r="K212" s="4"/>
      <c r="L212" s="4"/>
      <c r="M212" s="4"/>
      <c r="N212" s="7"/>
      <c r="O212" s="5"/>
      <c r="P212" s="7"/>
      <c r="Q212" s="4"/>
      <c r="R212" s="4"/>
      <c r="S212" s="3"/>
      <c r="T212" s="4"/>
      <c r="U212" s="4"/>
      <c r="V212" s="4"/>
      <c r="W212" s="4"/>
      <c r="X212" s="4"/>
      <c r="Y212" s="4"/>
      <c r="Z212" s="4"/>
      <c r="AA212" s="4"/>
      <c r="AB212" s="4"/>
      <c r="AC212" s="3"/>
      <c r="AD212" s="5"/>
      <c r="AE212" s="5"/>
      <c r="AF212" s="5"/>
    </row>
    <row r="213" spans="1:32" ht="12.75" customHeight="1" x14ac:dyDescent="0.25">
      <c r="A213" s="4"/>
      <c r="B213" s="3"/>
      <c r="C213" s="5"/>
      <c r="D213" s="6"/>
      <c r="E213" s="3"/>
      <c r="F213" s="3"/>
      <c r="G213" s="6"/>
      <c r="H213" s="5"/>
      <c r="I213" s="3"/>
      <c r="J213" s="3"/>
      <c r="K213" s="4"/>
      <c r="L213" s="4"/>
      <c r="M213" s="4"/>
      <c r="N213" s="7"/>
      <c r="O213" s="5"/>
      <c r="P213" s="7"/>
      <c r="Q213" s="4"/>
      <c r="R213" s="4"/>
      <c r="S213" s="3"/>
      <c r="T213" s="4"/>
      <c r="U213" s="4"/>
      <c r="V213" s="4"/>
      <c r="W213" s="4"/>
      <c r="X213" s="4"/>
      <c r="Y213" s="4"/>
      <c r="Z213" s="4"/>
      <c r="AA213" s="4"/>
      <c r="AB213" s="4"/>
      <c r="AC213" s="3"/>
      <c r="AD213" s="5"/>
      <c r="AE213" s="5"/>
      <c r="AF213" s="5"/>
    </row>
    <row r="214" spans="1:32" ht="12.75" customHeight="1" x14ac:dyDescent="0.25">
      <c r="A214" s="4"/>
      <c r="B214" s="3"/>
      <c r="C214" s="5"/>
      <c r="D214" s="6"/>
      <c r="E214" s="3"/>
      <c r="F214" s="3"/>
      <c r="G214" s="6"/>
      <c r="H214" s="5"/>
      <c r="I214" s="3"/>
      <c r="J214" s="3"/>
      <c r="K214" s="4"/>
      <c r="L214" s="4"/>
      <c r="M214" s="4"/>
      <c r="N214" s="7"/>
      <c r="O214" s="5"/>
      <c r="P214" s="7"/>
      <c r="Q214" s="4"/>
      <c r="R214" s="4"/>
      <c r="S214" s="3"/>
      <c r="T214" s="4"/>
      <c r="U214" s="4"/>
      <c r="V214" s="4"/>
      <c r="W214" s="4"/>
      <c r="X214" s="4"/>
      <c r="Y214" s="4"/>
      <c r="Z214" s="4"/>
      <c r="AA214" s="4"/>
      <c r="AB214" s="4"/>
      <c r="AC214" s="3"/>
      <c r="AD214" s="5"/>
      <c r="AE214" s="5"/>
      <c r="AF214" s="5"/>
    </row>
    <row r="215" spans="1:32" ht="12.75" customHeight="1" x14ac:dyDescent="0.25">
      <c r="A215" s="4"/>
      <c r="B215" s="3"/>
      <c r="C215" s="5"/>
      <c r="D215" s="6"/>
      <c r="E215" s="3"/>
      <c r="F215" s="3"/>
      <c r="G215" s="6"/>
      <c r="H215" s="5"/>
      <c r="I215" s="3"/>
      <c r="J215" s="3"/>
      <c r="K215" s="4"/>
      <c r="L215" s="4"/>
      <c r="M215" s="4"/>
      <c r="N215" s="7"/>
      <c r="O215" s="5"/>
      <c r="P215" s="7"/>
      <c r="Q215" s="4"/>
      <c r="R215" s="4"/>
      <c r="S215" s="3"/>
      <c r="T215" s="4"/>
      <c r="U215" s="4"/>
      <c r="V215" s="4"/>
      <c r="W215" s="4"/>
      <c r="X215" s="4"/>
      <c r="Y215" s="4"/>
      <c r="Z215" s="4"/>
      <c r="AA215" s="4"/>
      <c r="AB215" s="4"/>
      <c r="AC215" s="3"/>
      <c r="AD215" s="5"/>
      <c r="AE215" s="5"/>
      <c r="AF215" s="5"/>
    </row>
    <row r="216" spans="1:32" ht="12.75" customHeight="1" x14ac:dyDescent="0.25">
      <c r="A216" s="4"/>
      <c r="B216" s="3"/>
      <c r="C216" s="5"/>
      <c r="D216" s="6"/>
      <c r="E216" s="3"/>
      <c r="F216" s="3"/>
      <c r="G216" s="6"/>
      <c r="H216" s="5"/>
      <c r="I216" s="3"/>
      <c r="J216" s="3"/>
      <c r="K216" s="4"/>
      <c r="L216" s="4"/>
      <c r="M216" s="4"/>
      <c r="N216" s="7"/>
      <c r="O216" s="5"/>
      <c r="P216" s="7"/>
      <c r="Q216" s="4"/>
      <c r="R216" s="4"/>
      <c r="S216" s="3"/>
      <c r="T216" s="4"/>
      <c r="U216" s="4"/>
      <c r="V216" s="4"/>
      <c r="W216" s="4"/>
      <c r="X216" s="4"/>
      <c r="Y216" s="4"/>
      <c r="Z216" s="4"/>
      <c r="AA216" s="4"/>
      <c r="AB216" s="4"/>
      <c r="AC216" s="3"/>
      <c r="AD216" s="5"/>
      <c r="AE216" s="5"/>
      <c r="AF216" s="5"/>
    </row>
    <row r="217" spans="1:32" ht="12.75" customHeight="1" x14ac:dyDescent="0.25">
      <c r="A217" s="4"/>
      <c r="B217" s="3"/>
      <c r="C217" s="5"/>
      <c r="D217" s="6"/>
      <c r="E217" s="3"/>
      <c r="F217" s="3"/>
      <c r="G217" s="6"/>
      <c r="H217" s="5"/>
      <c r="I217" s="3"/>
      <c r="J217" s="3"/>
      <c r="K217" s="4"/>
      <c r="L217" s="4"/>
      <c r="M217" s="4"/>
      <c r="N217" s="7"/>
      <c r="O217" s="5"/>
      <c r="P217" s="7"/>
      <c r="Q217" s="4"/>
      <c r="R217" s="4"/>
      <c r="S217" s="3"/>
      <c r="T217" s="4"/>
      <c r="U217" s="4"/>
      <c r="V217" s="4"/>
      <c r="W217" s="4"/>
      <c r="X217" s="4"/>
      <c r="Y217" s="4"/>
      <c r="Z217" s="4"/>
      <c r="AA217" s="4"/>
      <c r="AB217" s="4"/>
      <c r="AC217" s="3"/>
      <c r="AD217" s="5"/>
      <c r="AE217" s="5"/>
      <c r="AF217" s="5"/>
    </row>
    <row r="218" spans="1:32" ht="12.75" customHeight="1" x14ac:dyDescent="0.25">
      <c r="A218" s="4"/>
      <c r="B218" s="3"/>
      <c r="C218" s="5"/>
      <c r="D218" s="6"/>
      <c r="E218" s="3"/>
      <c r="F218" s="3"/>
      <c r="G218" s="6"/>
      <c r="H218" s="5"/>
      <c r="I218" s="3"/>
      <c r="J218" s="3"/>
      <c r="K218" s="4"/>
      <c r="L218" s="4"/>
      <c r="M218" s="4"/>
      <c r="N218" s="7"/>
      <c r="O218" s="5"/>
      <c r="P218" s="7"/>
      <c r="Q218" s="4"/>
      <c r="R218" s="4"/>
      <c r="S218" s="3"/>
      <c r="T218" s="4"/>
      <c r="U218" s="4"/>
      <c r="V218" s="4"/>
      <c r="W218" s="4"/>
      <c r="X218" s="4"/>
      <c r="Y218" s="4"/>
      <c r="Z218" s="4"/>
      <c r="AA218" s="4"/>
      <c r="AB218" s="4"/>
      <c r="AC218" s="3"/>
      <c r="AD218" s="5"/>
      <c r="AE218" s="5"/>
      <c r="AF218" s="5"/>
    </row>
    <row r="219" spans="1:32" ht="12.75" customHeight="1" x14ac:dyDescent="0.25">
      <c r="A219" s="4"/>
      <c r="B219" s="3"/>
      <c r="C219" s="5"/>
      <c r="D219" s="6"/>
      <c r="E219" s="3"/>
      <c r="F219" s="3"/>
      <c r="G219" s="6"/>
      <c r="H219" s="5"/>
      <c r="I219" s="3"/>
      <c r="J219" s="3"/>
      <c r="K219" s="4"/>
      <c r="L219" s="4"/>
      <c r="M219" s="4"/>
      <c r="N219" s="7"/>
      <c r="O219" s="5"/>
      <c r="P219" s="7"/>
      <c r="Q219" s="4"/>
      <c r="R219" s="4"/>
      <c r="S219" s="3"/>
      <c r="T219" s="4"/>
      <c r="U219" s="4"/>
      <c r="V219" s="4"/>
      <c r="W219" s="4"/>
      <c r="X219" s="4"/>
      <c r="Y219" s="4"/>
      <c r="Z219" s="4"/>
      <c r="AA219" s="4"/>
      <c r="AB219" s="4"/>
      <c r="AC219" s="3"/>
      <c r="AD219" s="5"/>
      <c r="AE219" s="5"/>
      <c r="AF219" s="5"/>
    </row>
    <row r="220" spans="1:32" ht="12.75" customHeight="1" x14ac:dyDescent="0.25">
      <c r="A220" s="4"/>
      <c r="B220" s="3"/>
      <c r="C220" s="5"/>
      <c r="D220" s="6"/>
      <c r="E220" s="3"/>
      <c r="F220" s="3"/>
      <c r="G220" s="6"/>
      <c r="H220" s="5"/>
      <c r="I220" s="3"/>
      <c r="J220" s="3"/>
      <c r="K220" s="4"/>
      <c r="L220" s="4"/>
      <c r="M220" s="4"/>
      <c r="N220" s="7"/>
      <c r="O220" s="5"/>
      <c r="P220" s="7"/>
      <c r="Q220" s="4"/>
      <c r="R220" s="4"/>
      <c r="S220" s="3"/>
      <c r="T220" s="4"/>
      <c r="U220" s="4"/>
      <c r="V220" s="4"/>
      <c r="W220" s="4"/>
      <c r="X220" s="4"/>
      <c r="Y220" s="4"/>
      <c r="Z220" s="4"/>
      <c r="AA220" s="4"/>
      <c r="AB220" s="4"/>
      <c r="AC220" s="3"/>
      <c r="AD220" s="5"/>
      <c r="AE220" s="5"/>
      <c r="AF220" s="5"/>
    </row>
    <row r="221" spans="1:32" ht="12.75" customHeight="1" x14ac:dyDescent="0.25">
      <c r="A221" s="4"/>
      <c r="B221" s="3"/>
      <c r="C221" s="5"/>
      <c r="D221" s="6"/>
      <c r="E221" s="3"/>
      <c r="F221" s="3"/>
      <c r="G221" s="6"/>
      <c r="H221" s="5"/>
      <c r="I221" s="3"/>
      <c r="J221" s="3"/>
      <c r="K221" s="4"/>
      <c r="L221" s="4"/>
      <c r="M221" s="4"/>
      <c r="N221" s="7"/>
      <c r="O221" s="5"/>
      <c r="P221" s="7"/>
      <c r="Q221" s="4"/>
      <c r="R221" s="4"/>
      <c r="S221" s="3"/>
      <c r="T221" s="4"/>
      <c r="U221" s="4"/>
      <c r="V221" s="4"/>
      <c r="W221" s="4"/>
      <c r="X221" s="4"/>
      <c r="Y221" s="4"/>
      <c r="Z221" s="4"/>
      <c r="AA221" s="4"/>
      <c r="AB221" s="4"/>
      <c r="AC221" s="3"/>
      <c r="AD221" s="5"/>
      <c r="AE221" s="5"/>
      <c r="AF221" s="5"/>
    </row>
    <row r="222" spans="1:32" ht="12.75" customHeight="1" x14ac:dyDescent="0.25">
      <c r="A222" s="4"/>
      <c r="B222" s="3"/>
      <c r="C222" s="5"/>
      <c r="D222" s="6"/>
      <c r="E222" s="3"/>
      <c r="F222" s="3"/>
      <c r="G222" s="6"/>
      <c r="H222" s="5"/>
      <c r="I222" s="3"/>
      <c r="J222" s="3"/>
      <c r="K222" s="4"/>
      <c r="L222" s="4"/>
      <c r="M222" s="4"/>
      <c r="N222" s="7"/>
      <c r="O222" s="5"/>
      <c r="P222" s="7"/>
      <c r="Q222" s="4"/>
      <c r="R222" s="4"/>
      <c r="S222" s="3"/>
      <c r="T222" s="4"/>
      <c r="U222" s="4"/>
      <c r="V222" s="4"/>
      <c r="W222" s="4"/>
      <c r="X222" s="4"/>
      <c r="Y222" s="4"/>
      <c r="Z222" s="4"/>
      <c r="AA222" s="4"/>
      <c r="AB222" s="4"/>
      <c r="AC222" s="3"/>
      <c r="AD222" s="5"/>
      <c r="AE222" s="5"/>
      <c r="AF222" s="5"/>
    </row>
    <row r="223" spans="1:32" ht="12.75" customHeight="1" x14ac:dyDescent="0.25">
      <c r="A223" s="4"/>
      <c r="B223" s="3"/>
      <c r="C223" s="5"/>
      <c r="D223" s="6"/>
      <c r="E223" s="3"/>
      <c r="F223" s="3"/>
      <c r="G223" s="6"/>
      <c r="H223" s="5"/>
      <c r="I223" s="3"/>
      <c r="J223" s="3"/>
      <c r="K223" s="4"/>
      <c r="L223" s="4"/>
      <c r="M223" s="4"/>
      <c r="N223" s="7"/>
      <c r="O223" s="5"/>
      <c r="P223" s="7"/>
      <c r="Q223" s="4"/>
      <c r="R223" s="4"/>
      <c r="S223" s="3"/>
      <c r="T223" s="4"/>
      <c r="U223" s="4"/>
      <c r="V223" s="4"/>
      <c r="W223" s="4"/>
      <c r="X223" s="4"/>
      <c r="Y223" s="4"/>
      <c r="Z223" s="4"/>
      <c r="AA223" s="4"/>
      <c r="AB223" s="4"/>
      <c r="AC223" s="3"/>
      <c r="AD223" s="5"/>
      <c r="AE223" s="5"/>
      <c r="AF223" s="5"/>
    </row>
    <row r="224" spans="1:32" ht="12.75" customHeight="1" x14ac:dyDescent="0.25">
      <c r="A224" s="4"/>
      <c r="B224" s="3"/>
      <c r="C224" s="5"/>
      <c r="D224" s="6"/>
      <c r="E224" s="3"/>
      <c r="F224" s="3"/>
      <c r="G224" s="6"/>
      <c r="H224" s="5"/>
      <c r="I224" s="3"/>
      <c r="J224" s="3"/>
      <c r="K224" s="4"/>
      <c r="L224" s="4"/>
      <c r="M224" s="4"/>
      <c r="N224" s="7"/>
      <c r="O224" s="5"/>
      <c r="P224" s="7"/>
      <c r="Q224" s="4"/>
      <c r="R224" s="4"/>
      <c r="S224" s="3"/>
      <c r="T224" s="4"/>
      <c r="U224" s="4"/>
      <c r="V224" s="4"/>
      <c r="W224" s="4"/>
      <c r="X224" s="4"/>
      <c r="Y224" s="4"/>
      <c r="Z224" s="4"/>
      <c r="AA224" s="4"/>
      <c r="AB224" s="4"/>
      <c r="AC224" s="3"/>
      <c r="AD224" s="5"/>
      <c r="AE224" s="5"/>
      <c r="AF224" s="5"/>
    </row>
    <row r="225" spans="1:32" ht="12.75" customHeight="1" x14ac:dyDescent="0.25">
      <c r="A225" s="4"/>
      <c r="B225" s="3"/>
      <c r="C225" s="5"/>
      <c r="D225" s="6"/>
      <c r="E225" s="3"/>
      <c r="F225" s="3"/>
      <c r="G225" s="6"/>
      <c r="H225" s="5"/>
      <c r="I225" s="3"/>
      <c r="J225" s="3"/>
      <c r="K225" s="4"/>
      <c r="L225" s="4"/>
      <c r="M225" s="4"/>
      <c r="N225" s="7"/>
      <c r="O225" s="5"/>
      <c r="P225" s="7"/>
      <c r="Q225" s="4"/>
      <c r="R225" s="4"/>
      <c r="S225" s="3"/>
      <c r="T225" s="4"/>
      <c r="U225" s="4"/>
      <c r="V225" s="4"/>
      <c r="W225" s="4"/>
      <c r="X225" s="4"/>
      <c r="Y225" s="4"/>
      <c r="Z225" s="4"/>
      <c r="AA225" s="4"/>
      <c r="AB225" s="4"/>
      <c r="AC225" s="3"/>
      <c r="AD225" s="5"/>
      <c r="AE225" s="5"/>
      <c r="AF225" s="5"/>
    </row>
    <row r="226" spans="1:32" ht="12.75" customHeight="1" x14ac:dyDescent="0.25">
      <c r="A226" s="4"/>
      <c r="B226" s="3"/>
      <c r="C226" s="5"/>
      <c r="D226" s="6"/>
      <c r="E226" s="3"/>
      <c r="F226" s="3"/>
      <c r="G226" s="6"/>
      <c r="H226" s="5"/>
      <c r="I226" s="3"/>
      <c r="J226" s="3"/>
      <c r="K226" s="4"/>
      <c r="L226" s="4"/>
      <c r="M226" s="4"/>
      <c r="N226" s="7"/>
      <c r="O226" s="5"/>
      <c r="P226" s="7"/>
      <c r="Q226" s="4"/>
      <c r="R226" s="4"/>
      <c r="S226" s="3"/>
      <c r="T226" s="4"/>
      <c r="U226" s="4"/>
      <c r="V226" s="4"/>
      <c r="W226" s="4"/>
      <c r="X226" s="4"/>
      <c r="Y226" s="4"/>
      <c r="Z226" s="4"/>
      <c r="AA226" s="4"/>
      <c r="AB226" s="4"/>
      <c r="AC226" s="3"/>
      <c r="AD226" s="5"/>
      <c r="AE226" s="5"/>
      <c r="AF226" s="5"/>
    </row>
    <row r="227" spans="1:32" ht="12.75" customHeight="1" x14ac:dyDescent="0.25">
      <c r="A227" s="4"/>
      <c r="B227" s="3"/>
      <c r="C227" s="5"/>
      <c r="D227" s="6"/>
      <c r="E227" s="3"/>
      <c r="F227" s="3"/>
      <c r="G227" s="6"/>
      <c r="H227" s="5"/>
      <c r="I227" s="3"/>
      <c r="J227" s="3"/>
      <c r="K227" s="4"/>
      <c r="L227" s="4"/>
      <c r="M227" s="4"/>
      <c r="N227" s="7"/>
      <c r="O227" s="5"/>
      <c r="P227" s="7"/>
      <c r="Q227" s="4"/>
      <c r="R227" s="4"/>
      <c r="S227" s="3"/>
      <c r="T227" s="4"/>
      <c r="U227" s="4"/>
      <c r="V227" s="4"/>
      <c r="W227" s="4"/>
      <c r="X227" s="4"/>
      <c r="Y227" s="4"/>
      <c r="Z227" s="4"/>
      <c r="AA227" s="4"/>
      <c r="AB227" s="4"/>
      <c r="AC227" s="3"/>
      <c r="AD227" s="5"/>
      <c r="AE227" s="5"/>
      <c r="AF227" s="5"/>
    </row>
    <row r="228" spans="1:32" ht="12.75" customHeight="1" x14ac:dyDescent="0.25">
      <c r="A228" s="4"/>
      <c r="B228" s="3"/>
      <c r="C228" s="5"/>
      <c r="D228" s="6"/>
      <c r="E228" s="3"/>
      <c r="F228" s="3"/>
      <c r="G228" s="6"/>
      <c r="H228" s="5"/>
      <c r="I228" s="3"/>
      <c r="J228" s="3"/>
      <c r="K228" s="4"/>
      <c r="L228" s="4"/>
      <c r="M228" s="4"/>
      <c r="N228" s="7"/>
      <c r="O228" s="5"/>
      <c r="P228" s="7"/>
      <c r="Q228" s="4"/>
      <c r="R228" s="4"/>
      <c r="S228" s="3"/>
      <c r="T228" s="4"/>
      <c r="U228" s="4"/>
      <c r="V228" s="4"/>
      <c r="W228" s="4"/>
      <c r="X228" s="4"/>
      <c r="Y228" s="4"/>
      <c r="Z228" s="4"/>
      <c r="AA228" s="4"/>
      <c r="AB228" s="4"/>
      <c r="AC228" s="3"/>
      <c r="AD228" s="5"/>
      <c r="AE228" s="5"/>
      <c r="AF228" s="5"/>
    </row>
    <row r="229" spans="1:32" ht="12.75" customHeight="1" x14ac:dyDescent="0.25">
      <c r="A229" s="4"/>
      <c r="B229" s="3"/>
      <c r="C229" s="5"/>
      <c r="D229" s="6"/>
      <c r="E229" s="3"/>
      <c r="F229" s="3"/>
      <c r="G229" s="6"/>
      <c r="H229" s="5"/>
      <c r="I229" s="3"/>
      <c r="J229" s="3"/>
      <c r="K229" s="4"/>
      <c r="L229" s="4"/>
      <c r="M229" s="4"/>
      <c r="N229" s="7"/>
      <c r="O229" s="5"/>
      <c r="P229" s="7"/>
      <c r="Q229" s="4"/>
      <c r="R229" s="4"/>
      <c r="S229" s="3"/>
      <c r="T229" s="4"/>
      <c r="U229" s="4"/>
      <c r="V229" s="4"/>
      <c r="W229" s="4"/>
      <c r="X229" s="4"/>
      <c r="Y229" s="4"/>
      <c r="Z229" s="4"/>
      <c r="AA229" s="4"/>
      <c r="AB229" s="4"/>
      <c r="AC229" s="3"/>
      <c r="AD229" s="5"/>
      <c r="AE229" s="5"/>
      <c r="AF229" s="5"/>
    </row>
    <row r="230" spans="1:32" ht="12.75" customHeight="1" x14ac:dyDescent="0.25">
      <c r="A230" s="4"/>
      <c r="B230" s="3"/>
      <c r="C230" s="5"/>
      <c r="D230" s="6"/>
      <c r="E230" s="3"/>
      <c r="F230" s="3"/>
      <c r="G230" s="6"/>
      <c r="H230" s="5"/>
      <c r="I230" s="3"/>
      <c r="J230" s="3"/>
      <c r="K230" s="4"/>
      <c r="L230" s="4"/>
      <c r="M230" s="4"/>
      <c r="N230" s="7"/>
      <c r="O230" s="5"/>
      <c r="P230" s="7"/>
      <c r="Q230" s="4"/>
      <c r="R230" s="4"/>
      <c r="S230" s="3"/>
      <c r="T230" s="4"/>
      <c r="U230" s="4"/>
      <c r="V230" s="4"/>
      <c r="W230" s="4"/>
      <c r="X230" s="4"/>
      <c r="Y230" s="4"/>
      <c r="Z230" s="4"/>
      <c r="AA230" s="4"/>
      <c r="AB230" s="4"/>
      <c r="AC230" s="3"/>
      <c r="AD230" s="5"/>
      <c r="AE230" s="5"/>
      <c r="AF230" s="5"/>
    </row>
    <row r="231" spans="1:32" ht="12.75" customHeight="1" x14ac:dyDescent="0.25">
      <c r="A231" s="4"/>
      <c r="B231" s="3"/>
      <c r="C231" s="5"/>
      <c r="D231" s="6"/>
      <c r="E231" s="3"/>
      <c r="F231" s="3"/>
      <c r="G231" s="6"/>
      <c r="H231" s="5"/>
      <c r="I231" s="3"/>
      <c r="J231" s="3"/>
      <c r="K231" s="4"/>
      <c r="L231" s="4"/>
      <c r="M231" s="4"/>
      <c r="N231" s="7"/>
      <c r="O231" s="5"/>
      <c r="P231" s="7"/>
      <c r="Q231" s="4"/>
      <c r="R231" s="4"/>
      <c r="S231" s="3"/>
      <c r="T231" s="4"/>
      <c r="U231" s="4"/>
      <c r="V231" s="4"/>
      <c r="W231" s="4"/>
      <c r="X231" s="4"/>
      <c r="Y231" s="4"/>
      <c r="Z231" s="4"/>
      <c r="AA231" s="4"/>
      <c r="AB231" s="4"/>
      <c r="AC231" s="3"/>
      <c r="AD231" s="5"/>
      <c r="AE231" s="5"/>
      <c r="AF231" s="5"/>
    </row>
    <row r="232" spans="1:32" ht="12.75" customHeight="1" x14ac:dyDescent="0.25">
      <c r="A232" s="4"/>
      <c r="B232" s="3"/>
      <c r="C232" s="5"/>
      <c r="D232" s="6"/>
      <c r="E232" s="3"/>
      <c r="F232" s="3"/>
      <c r="G232" s="6"/>
      <c r="H232" s="5"/>
      <c r="I232" s="3"/>
      <c r="J232" s="3"/>
      <c r="K232" s="4"/>
      <c r="L232" s="4"/>
      <c r="M232" s="4"/>
      <c r="N232" s="7"/>
      <c r="O232" s="5"/>
      <c r="P232" s="7"/>
      <c r="Q232" s="4"/>
      <c r="R232" s="4"/>
      <c r="S232" s="3"/>
      <c r="T232" s="4"/>
      <c r="U232" s="4"/>
      <c r="V232" s="4"/>
      <c r="W232" s="4"/>
      <c r="X232" s="4"/>
      <c r="Y232" s="4"/>
      <c r="Z232" s="4"/>
      <c r="AA232" s="4"/>
      <c r="AB232" s="4"/>
      <c r="AC232" s="3"/>
      <c r="AD232" s="5"/>
      <c r="AE232" s="5"/>
      <c r="AF232" s="5"/>
    </row>
    <row r="233" spans="1:32" ht="12.75" customHeight="1" x14ac:dyDescent="0.25">
      <c r="A233" s="4"/>
      <c r="B233" s="3"/>
      <c r="C233" s="5"/>
      <c r="D233" s="6"/>
      <c r="E233" s="3"/>
      <c r="F233" s="3"/>
      <c r="G233" s="6"/>
      <c r="H233" s="5"/>
      <c r="I233" s="3"/>
      <c r="J233" s="3"/>
      <c r="K233" s="4"/>
      <c r="L233" s="4"/>
      <c r="M233" s="4"/>
      <c r="N233" s="7"/>
      <c r="O233" s="5"/>
      <c r="P233" s="7"/>
      <c r="Q233" s="4"/>
      <c r="R233" s="4"/>
      <c r="S233" s="3"/>
      <c r="T233" s="4"/>
      <c r="U233" s="4"/>
      <c r="V233" s="4"/>
      <c r="W233" s="4"/>
      <c r="X233" s="4"/>
      <c r="Y233" s="4"/>
      <c r="Z233" s="4"/>
      <c r="AA233" s="4"/>
      <c r="AB233" s="4"/>
      <c r="AC233" s="3"/>
      <c r="AD233" s="5"/>
      <c r="AE233" s="5"/>
      <c r="AF233" s="5"/>
    </row>
    <row r="234" spans="1:32" ht="12.75" customHeight="1" x14ac:dyDescent="0.25">
      <c r="A234" s="4"/>
      <c r="B234" s="3"/>
      <c r="C234" s="5"/>
      <c r="D234" s="6"/>
      <c r="E234" s="3"/>
      <c r="F234" s="3"/>
      <c r="G234" s="6"/>
      <c r="H234" s="5"/>
      <c r="I234" s="3"/>
      <c r="J234" s="3"/>
      <c r="K234" s="4"/>
      <c r="L234" s="4"/>
      <c r="M234" s="4"/>
      <c r="N234" s="7"/>
      <c r="O234" s="5"/>
      <c r="P234" s="7"/>
      <c r="Q234" s="4"/>
      <c r="R234" s="4"/>
      <c r="S234" s="3"/>
      <c r="T234" s="4"/>
      <c r="U234" s="4"/>
      <c r="V234" s="4"/>
      <c r="W234" s="4"/>
      <c r="X234" s="4"/>
      <c r="Y234" s="4"/>
      <c r="Z234" s="4"/>
      <c r="AA234" s="4"/>
      <c r="AB234" s="4"/>
      <c r="AC234" s="3"/>
      <c r="AD234" s="5"/>
      <c r="AE234" s="5"/>
      <c r="AF234" s="5"/>
    </row>
    <row r="235" spans="1:32" ht="12.75" customHeight="1" x14ac:dyDescent="0.25">
      <c r="A235" s="4"/>
      <c r="B235" s="3"/>
      <c r="C235" s="5"/>
      <c r="D235" s="6"/>
      <c r="E235" s="3"/>
      <c r="F235" s="3"/>
      <c r="G235" s="6"/>
      <c r="H235" s="5"/>
      <c r="I235" s="3"/>
      <c r="J235" s="3"/>
      <c r="K235" s="4"/>
      <c r="L235" s="4"/>
      <c r="M235" s="4"/>
      <c r="N235" s="7"/>
      <c r="O235" s="5"/>
      <c r="P235" s="7"/>
      <c r="Q235" s="4"/>
      <c r="R235" s="4"/>
      <c r="S235" s="3"/>
      <c r="T235" s="4"/>
      <c r="U235" s="4"/>
      <c r="V235" s="4"/>
      <c r="W235" s="4"/>
      <c r="X235" s="4"/>
      <c r="Y235" s="4"/>
      <c r="Z235" s="4"/>
      <c r="AA235" s="4"/>
      <c r="AB235" s="4"/>
      <c r="AC235" s="3"/>
      <c r="AD235" s="5"/>
      <c r="AE235" s="5"/>
      <c r="AF235" s="5"/>
    </row>
    <row r="236" spans="1:32" ht="12.75" customHeight="1" x14ac:dyDescent="0.25">
      <c r="A236" s="4"/>
      <c r="B236" s="3"/>
      <c r="C236" s="5"/>
      <c r="D236" s="6"/>
      <c r="E236" s="3"/>
      <c r="F236" s="3"/>
      <c r="G236" s="6"/>
      <c r="H236" s="5"/>
      <c r="I236" s="3"/>
      <c r="J236" s="3"/>
      <c r="K236" s="4"/>
      <c r="L236" s="4"/>
      <c r="M236" s="4"/>
      <c r="N236" s="7"/>
      <c r="O236" s="5"/>
      <c r="P236" s="7"/>
      <c r="Q236" s="4"/>
      <c r="R236" s="4"/>
      <c r="S236" s="3"/>
      <c r="T236" s="4"/>
      <c r="U236" s="4"/>
      <c r="V236" s="4"/>
      <c r="W236" s="4"/>
      <c r="X236" s="4"/>
      <c r="Y236" s="4"/>
      <c r="Z236" s="4"/>
      <c r="AA236" s="4"/>
      <c r="AB236" s="4"/>
      <c r="AC236" s="3"/>
      <c r="AD236" s="5"/>
      <c r="AE236" s="5"/>
      <c r="AF236" s="5"/>
    </row>
    <row r="237" spans="1:32" ht="12.75" customHeight="1" x14ac:dyDescent="0.25">
      <c r="A237" s="4"/>
      <c r="B237" s="3"/>
      <c r="C237" s="5"/>
      <c r="D237" s="6"/>
      <c r="E237" s="3"/>
      <c r="F237" s="3"/>
      <c r="G237" s="6"/>
      <c r="H237" s="5"/>
      <c r="I237" s="3"/>
      <c r="J237" s="3"/>
      <c r="K237" s="4"/>
      <c r="L237" s="4"/>
      <c r="M237" s="4"/>
      <c r="N237" s="7"/>
      <c r="O237" s="5"/>
      <c r="P237" s="7"/>
      <c r="Q237" s="4"/>
      <c r="R237" s="4"/>
      <c r="S237" s="3"/>
      <c r="T237" s="4"/>
      <c r="U237" s="4"/>
      <c r="V237" s="4"/>
      <c r="W237" s="4"/>
      <c r="X237" s="4"/>
      <c r="Y237" s="4"/>
      <c r="Z237" s="4"/>
      <c r="AA237" s="4"/>
      <c r="AB237" s="4"/>
      <c r="AC237" s="3"/>
      <c r="AD237" s="5"/>
      <c r="AE237" s="5"/>
      <c r="AF237" s="5"/>
    </row>
    <row r="238" spans="1:32" ht="12.75" customHeight="1" x14ac:dyDescent="0.25">
      <c r="A238" s="4"/>
      <c r="B238" s="3"/>
      <c r="C238" s="5"/>
      <c r="D238" s="6"/>
      <c r="E238" s="3"/>
      <c r="F238" s="3"/>
      <c r="G238" s="6"/>
      <c r="H238" s="5"/>
      <c r="I238" s="3"/>
      <c r="J238" s="3"/>
      <c r="K238" s="4"/>
      <c r="L238" s="4"/>
      <c r="M238" s="4"/>
      <c r="N238" s="7"/>
      <c r="O238" s="5"/>
      <c r="P238" s="7"/>
      <c r="Q238" s="4"/>
      <c r="R238" s="4"/>
      <c r="S238" s="3"/>
      <c r="T238" s="4"/>
      <c r="U238" s="4"/>
      <c r="V238" s="4"/>
      <c r="W238" s="4"/>
      <c r="X238" s="4"/>
      <c r="Y238" s="4"/>
      <c r="Z238" s="4"/>
      <c r="AA238" s="4"/>
      <c r="AB238" s="4"/>
      <c r="AC238" s="3"/>
      <c r="AD238" s="5"/>
      <c r="AE238" s="5"/>
      <c r="AF238" s="5"/>
    </row>
    <row r="239" spans="1:32" ht="12.75" customHeight="1" x14ac:dyDescent="0.25">
      <c r="A239" s="4"/>
      <c r="B239" s="3"/>
      <c r="C239" s="5"/>
      <c r="D239" s="6"/>
      <c r="E239" s="3"/>
      <c r="F239" s="3"/>
      <c r="G239" s="6"/>
      <c r="H239" s="5"/>
      <c r="I239" s="3"/>
      <c r="J239" s="3"/>
      <c r="K239" s="4"/>
      <c r="L239" s="4"/>
      <c r="M239" s="4"/>
      <c r="N239" s="7"/>
      <c r="O239" s="5"/>
      <c r="P239" s="7"/>
      <c r="Q239" s="4"/>
      <c r="R239" s="4"/>
      <c r="S239" s="3"/>
      <c r="T239" s="4"/>
      <c r="U239" s="4"/>
      <c r="V239" s="4"/>
      <c r="W239" s="4"/>
      <c r="X239" s="4"/>
      <c r="Y239" s="4"/>
      <c r="Z239" s="4"/>
      <c r="AA239" s="4"/>
      <c r="AB239" s="4"/>
      <c r="AC239" s="3"/>
      <c r="AD239" s="5"/>
      <c r="AE239" s="5"/>
      <c r="AF239" s="5"/>
    </row>
    <row r="240" spans="1:32" ht="12.75" customHeight="1" x14ac:dyDescent="0.25">
      <c r="A240" s="4"/>
      <c r="B240" s="3"/>
      <c r="C240" s="5"/>
      <c r="D240" s="6"/>
      <c r="E240" s="3"/>
      <c r="F240" s="3"/>
      <c r="G240" s="6"/>
      <c r="H240" s="5"/>
      <c r="I240" s="3"/>
      <c r="J240" s="3"/>
      <c r="K240" s="4"/>
      <c r="L240" s="4"/>
      <c r="M240" s="4"/>
      <c r="N240" s="7"/>
      <c r="O240" s="5"/>
      <c r="P240" s="7"/>
      <c r="Q240" s="4"/>
      <c r="R240" s="4"/>
      <c r="S240" s="3"/>
      <c r="T240" s="4"/>
      <c r="U240" s="4"/>
      <c r="V240" s="4"/>
      <c r="W240" s="4"/>
      <c r="X240" s="4"/>
      <c r="Y240" s="4"/>
      <c r="Z240" s="4"/>
      <c r="AA240" s="4"/>
      <c r="AB240" s="4"/>
      <c r="AC240" s="3"/>
      <c r="AD240" s="5"/>
      <c r="AE240" s="5"/>
      <c r="AF240" s="5"/>
    </row>
    <row r="241" spans="1:32" ht="12.75" customHeight="1" x14ac:dyDescent="0.25">
      <c r="A241" s="4"/>
      <c r="B241" s="3"/>
      <c r="C241" s="5"/>
      <c r="D241" s="6"/>
      <c r="E241" s="3"/>
      <c r="F241" s="3"/>
      <c r="G241" s="6"/>
      <c r="H241" s="5"/>
      <c r="I241" s="3"/>
      <c r="J241" s="3"/>
      <c r="K241" s="4"/>
      <c r="L241" s="4"/>
      <c r="M241" s="4"/>
      <c r="N241" s="7"/>
      <c r="O241" s="5"/>
      <c r="P241" s="7"/>
      <c r="Q241" s="4"/>
      <c r="R241" s="4"/>
      <c r="S241" s="3"/>
      <c r="T241" s="4"/>
      <c r="U241" s="4"/>
      <c r="V241" s="4"/>
      <c r="W241" s="4"/>
      <c r="X241" s="4"/>
      <c r="Y241" s="4"/>
      <c r="Z241" s="4"/>
      <c r="AA241" s="4"/>
      <c r="AB241" s="4"/>
      <c r="AC241" s="3"/>
      <c r="AD241" s="5"/>
      <c r="AE241" s="5"/>
      <c r="AF241" s="5"/>
    </row>
    <row r="242" spans="1:32" ht="12.75" customHeight="1" x14ac:dyDescent="0.25">
      <c r="A242" s="4"/>
      <c r="B242" s="3"/>
      <c r="C242" s="5"/>
      <c r="D242" s="6"/>
      <c r="E242" s="3"/>
      <c r="F242" s="3"/>
      <c r="G242" s="6"/>
      <c r="H242" s="5"/>
      <c r="I242" s="3"/>
      <c r="J242" s="3"/>
      <c r="K242" s="4"/>
      <c r="L242" s="4"/>
      <c r="M242" s="4"/>
      <c r="N242" s="7"/>
      <c r="O242" s="5"/>
      <c r="P242" s="7"/>
      <c r="Q242" s="4"/>
      <c r="R242" s="4"/>
      <c r="S242" s="3"/>
      <c r="T242" s="4"/>
      <c r="U242" s="4"/>
      <c r="V242" s="4"/>
      <c r="W242" s="4"/>
      <c r="X242" s="4"/>
      <c r="Y242" s="4"/>
      <c r="Z242" s="4"/>
      <c r="AA242" s="4"/>
      <c r="AB242" s="4"/>
      <c r="AC242" s="3"/>
      <c r="AD242" s="5"/>
      <c r="AE242" s="5"/>
      <c r="AF242" s="5"/>
    </row>
    <row r="243" spans="1:32" ht="12.75" customHeight="1" x14ac:dyDescent="0.25">
      <c r="A243" s="4"/>
      <c r="B243" s="3"/>
      <c r="C243" s="5"/>
      <c r="D243" s="6"/>
      <c r="E243" s="3"/>
      <c r="F243" s="3"/>
      <c r="G243" s="6"/>
      <c r="H243" s="5"/>
      <c r="I243" s="3"/>
      <c r="J243" s="3"/>
      <c r="K243" s="4"/>
      <c r="L243" s="4"/>
      <c r="M243" s="4"/>
      <c r="N243" s="7"/>
      <c r="O243" s="5"/>
      <c r="P243" s="7"/>
      <c r="Q243" s="4"/>
      <c r="R243" s="4"/>
      <c r="S243" s="3"/>
      <c r="T243" s="4"/>
      <c r="U243" s="4"/>
      <c r="V243" s="4"/>
      <c r="W243" s="4"/>
      <c r="X243" s="4"/>
      <c r="Y243" s="4"/>
      <c r="Z243" s="4"/>
      <c r="AA243" s="4"/>
      <c r="AB243" s="4"/>
      <c r="AC243" s="3"/>
      <c r="AD243" s="5"/>
      <c r="AE243" s="5"/>
      <c r="AF243" s="5"/>
    </row>
    <row r="244" spans="1:32" ht="12.75" customHeight="1" x14ac:dyDescent="0.25">
      <c r="A244" s="4"/>
      <c r="B244" s="3"/>
      <c r="C244" s="5"/>
      <c r="D244" s="6"/>
      <c r="E244" s="3"/>
      <c r="F244" s="3"/>
      <c r="G244" s="6"/>
      <c r="H244" s="5"/>
      <c r="I244" s="3"/>
      <c r="J244" s="3"/>
      <c r="K244" s="4"/>
      <c r="L244" s="4"/>
      <c r="M244" s="4"/>
      <c r="N244" s="7"/>
      <c r="O244" s="5"/>
      <c r="P244" s="7"/>
      <c r="Q244" s="4"/>
      <c r="R244" s="4"/>
      <c r="S244" s="3"/>
      <c r="T244" s="4"/>
      <c r="U244" s="4"/>
      <c r="V244" s="4"/>
      <c r="W244" s="4"/>
      <c r="X244" s="4"/>
      <c r="Y244" s="4"/>
      <c r="Z244" s="4"/>
      <c r="AA244" s="4"/>
      <c r="AB244" s="4"/>
      <c r="AC244" s="3"/>
      <c r="AD244" s="5"/>
      <c r="AE244" s="5"/>
      <c r="AF244" s="5"/>
    </row>
    <row r="245" spans="1:32" ht="12.75" customHeight="1" x14ac:dyDescent="0.25">
      <c r="A245" s="4"/>
      <c r="B245" s="3"/>
      <c r="C245" s="5"/>
      <c r="D245" s="6"/>
      <c r="E245" s="3"/>
      <c r="F245" s="3"/>
      <c r="G245" s="6"/>
      <c r="H245" s="5"/>
      <c r="I245" s="3"/>
      <c r="J245" s="3"/>
      <c r="K245" s="4"/>
      <c r="L245" s="4"/>
      <c r="M245" s="4"/>
      <c r="N245" s="7"/>
      <c r="O245" s="5"/>
      <c r="P245" s="7"/>
      <c r="Q245" s="4"/>
      <c r="R245" s="4"/>
      <c r="S245" s="3"/>
      <c r="T245" s="4"/>
      <c r="U245" s="4"/>
      <c r="V245" s="4"/>
      <c r="W245" s="4"/>
      <c r="X245" s="4"/>
      <c r="Y245" s="4"/>
      <c r="Z245" s="4"/>
      <c r="AA245" s="4"/>
      <c r="AB245" s="4"/>
      <c r="AC245" s="3"/>
      <c r="AD245" s="5"/>
      <c r="AE245" s="5"/>
      <c r="AF245" s="5"/>
    </row>
    <row r="246" spans="1:32" ht="12.75" customHeight="1" x14ac:dyDescent="0.25">
      <c r="A246" s="4"/>
      <c r="B246" s="3"/>
      <c r="C246" s="5"/>
      <c r="D246" s="6"/>
      <c r="E246" s="3"/>
      <c r="F246" s="3"/>
      <c r="G246" s="6"/>
      <c r="H246" s="5"/>
      <c r="I246" s="3"/>
      <c r="J246" s="3"/>
      <c r="K246" s="4"/>
      <c r="L246" s="4"/>
      <c r="M246" s="4"/>
      <c r="N246" s="7"/>
      <c r="O246" s="5"/>
      <c r="P246" s="7"/>
      <c r="Q246" s="4"/>
      <c r="R246" s="4"/>
      <c r="S246" s="3"/>
      <c r="T246" s="4"/>
      <c r="U246" s="4"/>
      <c r="V246" s="4"/>
      <c r="W246" s="4"/>
      <c r="X246" s="4"/>
      <c r="Y246" s="4"/>
      <c r="Z246" s="4"/>
      <c r="AA246" s="4"/>
      <c r="AB246" s="4"/>
      <c r="AC246" s="3"/>
      <c r="AD246" s="5"/>
      <c r="AE246" s="5"/>
      <c r="AF246" s="5"/>
    </row>
    <row r="247" spans="1:32" ht="12.75" customHeight="1" x14ac:dyDescent="0.25">
      <c r="A247" s="4"/>
      <c r="B247" s="3"/>
      <c r="C247" s="5"/>
      <c r="D247" s="6"/>
      <c r="E247" s="3"/>
      <c r="F247" s="3"/>
      <c r="G247" s="6"/>
      <c r="H247" s="5"/>
      <c r="I247" s="3"/>
      <c r="J247" s="3"/>
      <c r="K247" s="4"/>
      <c r="L247" s="4"/>
      <c r="M247" s="4"/>
      <c r="N247" s="7"/>
      <c r="O247" s="5"/>
      <c r="P247" s="7"/>
      <c r="Q247" s="4"/>
      <c r="R247" s="4"/>
      <c r="S247" s="3"/>
      <c r="T247" s="4"/>
      <c r="U247" s="4"/>
      <c r="V247" s="4"/>
      <c r="W247" s="4"/>
      <c r="X247" s="4"/>
      <c r="Y247" s="4"/>
      <c r="Z247" s="4"/>
      <c r="AA247" s="4"/>
      <c r="AB247" s="4"/>
      <c r="AC247" s="3"/>
      <c r="AD247" s="5"/>
      <c r="AE247" s="5"/>
      <c r="AF247" s="5"/>
    </row>
    <row r="248" spans="1:32" ht="12.75" customHeight="1" x14ac:dyDescent="0.25">
      <c r="A248" s="4"/>
      <c r="B248" s="3"/>
      <c r="C248" s="5"/>
      <c r="D248" s="6"/>
      <c r="E248" s="3"/>
      <c r="F248" s="3"/>
      <c r="G248" s="6"/>
      <c r="H248" s="5"/>
      <c r="I248" s="3"/>
      <c r="J248" s="3"/>
      <c r="K248" s="4"/>
      <c r="L248" s="4"/>
      <c r="M248" s="4"/>
      <c r="N248" s="7"/>
      <c r="O248" s="5"/>
      <c r="P248" s="7"/>
      <c r="Q248" s="4"/>
      <c r="R248" s="4"/>
      <c r="S248" s="3"/>
      <c r="T248" s="4"/>
      <c r="U248" s="4"/>
      <c r="V248" s="4"/>
      <c r="W248" s="4"/>
      <c r="X248" s="4"/>
      <c r="Y248" s="4"/>
      <c r="Z248" s="4"/>
      <c r="AA248" s="4"/>
      <c r="AB248" s="4"/>
      <c r="AC248" s="3"/>
      <c r="AD248" s="5"/>
      <c r="AE248" s="5"/>
      <c r="AF248" s="5"/>
    </row>
    <row r="249" spans="1:32" ht="12.75" customHeight="1" x14ac:dyDescent="0.25">
      <c r="A249" s="4"/>
      <c r="B249" s="3"/>
      <c r="C249" s="5"/>
      <c r="D249" s="6"/>
      <c r="E249" s="3"/>
      <c r="F249" s="3"/>
      <c r="G249" s="6"/>
      <c r="H249" s="5"/>
      <c r="I249" s="3"/>
      <c r="J249" s="3"/>
      <c r="K249" s="4"/>
      <c r="L249" s="4"/>
      <c r="M249" s="4"/>
      <c r="N249" s="7"/>
      <c r="O249" s="5"/>
      <c r="P249" s="7"/>
      <c r="Q249" s="4"/>
      <c r="R249" s="4"/>
      <c r="S249" s="3"/>
      <c r="T249" s="4"/>
      <c r="U249" s="4"/>
      <c r="V249" s="4"/>
      <c r="W249" s="4"/>
      <c r="X249" s="4"/>
      <c r="Y249" s="4"/>
      <c r="Z249" s="4"/>
      <c r="AA249" s="4"/>
      <c r="AB249" s="4"/>
      <c r="AC249" s="3"/>
      <c r="AD249" s="5"/>
      <c r="AE249" s="5"/>
      <c r="AF249" s="5"/>
    </row>
    <row r="250" spans="1:32" ht="12.75" customHeight="1" x14ac:dyDescent="0.25">
      <c r="A250" s="4"/>
      <c r="B250" s="3"/>
      <c r="C250" s="5"/>
      <c r="D250" s="6"/>
      <c r="E250" s="3"/>
      <c r="F250" s="3"/>
      <c r="G250" s="6"/>
      <c r="H250" s="5"/>
      <c r="I250" s="3"/>
      <c r="J250" s="3"/>
      <c r="K250" s="4"/>
      <c r="L250" s="4"/>
      <c r="M250" s="4"/>
      <c r="N250" s="7"/>
      <c r="O250" s="5"/>
      <c r="P250" s="7"/>
      <c r="Q250" s="4"/>
      <c r="R250" s="4"/>
      <c r="S250" s="3"/>
      <c r="T250" s="4"/>
      <c r="U250" s="4"/>
      <c r="V250" s="4"/>
      <c r="W250" s="4"/>
      <c r="X250" s="4"/>
      <c r="Y250" s="4"/>
      <c r="Z250" s="4"/>
      <c r="AA250" s="4"/>
      <c r="AB250" s="4"/>
      <c r="AC250" s="3"/>
      <c r="AD250" s="5"/>
      <c r="AE250" s="5"/>
      <c r="AF250" s="5"/>
    </row>
    <row r="251" spans="1:32" ht="12.75" customHeight="1" x14ac:dyDescent="0.25">
      <c r="A251" s="4"/>
      <c r="B251" s="3"/>
      <c r="C251" s="5"/>
      <c r="D251" s="6"/>
      <c r="E251" s="3"/>
      <c r="F251" s="3"/>
      <c r="G251" s="6"/>
      <c r="H251" s="5"/>
      <c r="I251" s="3"/>
      <c r="J251" s="3"/>
      <c r="K251" s="4"/>
      <c r="L251" s="4"/>
      <c r="M251" s="4"/>
      <c r="N251" s="7"/>
      <c r="O251" s="5"/>
      <c r="P251" s="7"/>
      <c r="Q251" s="4"/>
      <c r="R251" s="4"/>
      <c r="S251" s="3"/>
      <c r="T251" s="4"/>
      <c r="U251" s="4"/>
      <c r="V251" s="4"/>
      <c r="W251" s="4"/>
      <c r="X251" s="4"/>
      <c r="Y251" s="4"/>
      <c r="Z251" s="4"/>
      <c r="AA251" s="4"/>
      <c r="AB251" s="4"/>
      <c r="AC251" s="3"/>
      <c r="AD251" s="5"/>
      <c r="AE251" s="5"/>
      <c r="AF251" s="5"/>
    </row>
    <row r="252" spans="1:32" ht="15.75" customHeight="1" x14ac:dyDescent="0.25">
      <c r="D252" s="1"/>
      <c r="G252" s="2"/>
    </row>
    <row r="253" spans="1:32" ht="15.75" customHeight="1" x14ac:dyDescent="0.25">
      <c r="D253" s="1"/>
      <c r="G253" s="2"/>
    </row>
    <row r="254" spans="1:32" ht="15.75" customHeight="1" x14ac:dyDescent="0.25">
      <c r="D254" s="1"/>
      <c r="G254" s="2"/>
    </row>
    <row r="255" spans="1:32" ht="15.75" customHeight="1" x14ac:dyDescent="0.25">
      <c r="D255" s="1"/>
      <c r="G255" s="2"/>
    </row>
    <row r="256" spans="1:32" ht="15.75" customHeight="1" x14ac:dyDescent="0.25">
      <c r="D256" s="1"/>
      <c r="G256" s="2"/>
    </row>
    <row r="257" spans="4:7" ht="15.75" customHeight="1" x14ac:dyDescent="0.25">
      <c r="D257" s="1"/>
      <c r="G257" s="2"/>
    </row>
    <row r="258" spans="4:7" ht="15.75" customHeight="1" x14ac:dyDescent="0.25">
      <c r="D258" s="1"/>
      <c r="G258" s="2"/>
    </row>
    <row r="259" spans="4:7" ht="15.75" customHeight="1" x14ac:dyDescent="0.25">
      <c r="D259" s="1"/>
      <c r="G259" s="2"/>
    </row>
    <row r="260" spans="4:7" ht="15.75" customHeight="1" x14ac:dyDescent="0.25">
      <c r="D260" s="1"/>
      <c r="G260" s="2"/>
    </row>
    <row r="261" spans="4:7" ht="15.75" customHeight="1" x14ac:dyDescent="0.25">
      <c r="D261" s="1"/>
      <c r="G261" s="2"/>
    </row>
    <row r="262" spans="4:7" ht="15.75" customHeight="1" x14ac:dyDescent="0.25">
      <c r="D262" s="1"/>
      <c r="G262" s="2"/>
    </row>
    <row r="263" spans="4:7" ht="15.75" customHeight="1" x14ac:dyDescent="0.25">
      <c r="D263" s="1"/>
      <c r="G263" s="2"/>
    </row>
    <row r="264" spans="4:7" ht="15.75" customHeight="1" x14ac:dyDescent="0.25">
      <c r="D264" s="1"/>
      <c r="G264" s="2"/>
    </row>
    <row r="265" spans="4:7" ht="15.75" customHeight="1" x14ac:dyDescent="0.25">
      <c r="D265" s="1"/>
      <c r="G265" s="2"/>
    </row>
    <row r="266" spans="4:7" ht="15.75" customHeight="1" x14ac:dyDescent="0.25">
      <c r="D266" s="1"/>
      <c r="G266" s="2"/>
    </row>
    <row r="267" spans="4:7" ht="15.75" customHeight="1" x14ac:dyDescent="0.25">
      <c r="D267" s="1"/>
      <c r="G267" s="2"/>
    </row>
    <row r="268" spans="4:7" ht="15.75" customHeight="1" x14ac:dyDescent="0.25">
      <c r="D268" s="1"/>
      <c r="G268" s="2"/>
    </row>
    <row r="269" spans="4:7" ht="15.75" customHeight="1" x14ac:dyDescent="0.25">
      <c r="D269" s="1"/>
      <c r="G269" s="2"/>
    </row>
    <row r="270" spans="4:7" ht="15.75" customHeight="1" x14ac:dyDescent="0.25">
      <c r="D270" s="1"/>
      <c r="G270" s="2"/>
    </row>
    <row r="271" spans="4:7" ht="15.75" customHeight="1" x14ac:dyDescent="0.25">
      <c r="D271" s="1"/>
      <c r="G271" s="2"/>
    </row>
    <row r="272" spans="4:7" ht="15.75" customHeight="1" x14ac:dyDescent="0.25">
      <c r="D272" s="1"/>
      <c r="G272" s="2"/>
    </row>
    <row r="273" spans="4:7" ht="15.75" customHeight="1" x14ac:dyDescent="0.25">
      <c r="D273" s="1"/>
      <c r="G273" s="2"/>
    </row>
    <row r="274" spans="4:7" ht="15.75" customHeight="1" x14ac:dyDescent="0.25">
      <c r="D274" s="1"/>
      <c r="G274" s="2"/>
    </row>
    <row r="275" spans="4:7" ht="15.75" customHeight="1" x14ac:dyDescent="0.25">
      <c r="D275" s="1"/>
      <c r="G275" s="2"/>
    </row>
    <row r="276" spans="4:7" ht="15.75" customHeight="1" x14ac:dyDescent="0.25">
      <c r="D276" s="1"/>
      <c r="G276" s="2"/>
    </row>
    <row r="277" spans="4:7" ht="15.75" customHeight="1" x14ac:dyDescent="0.25">
      <c r="D277" s="1"/>
      <c r="G277" s="2"/>
    </row>
    <row r="278" spans="4:7" ht="15.75" customHeight="1" x14ac:dyDescent="0.25">
      <c r="D278" s="1"/>
      <c r="G278" s="2"/>
    </row>
    <row r="279" spans="4:7" ht="15.75" customHeight="1" x14ac:dyDescent="0.25">
      <c r="D279" s="1"/>
      <c r="G279" s="2"/>
    </row>
    <row r="280" spans="4:7" ht="15.75" customHeight="1" x14ac:dyDescent="0.25">
      <c r="D280" s="1"/>
      <c r="G280" s="2"/>
    </row>
    <row r="281" spans="4:7" ht="15.75" customHeight="1" x14ac:dyDescent="0.25">
      <c r="D281" s="1"/>
      <c r="G281" s="2"/>
    </row>
    <row r="282" spans="4:7" ht="15.75" customHeight="1" x14ac:dyDescent="0.25">
      <c r="D282" s="1"/>
      <c r="G282" s="2"/>
    </row>
    <row r="283" spans="4:7" ht="15.75" customHeight="1" x14ac:dyDescent="0.25">
      <c r="D283" s="1"/>
      <c r="G283" s="2"/>
    </row>
    <row r="284" spans="4:7" ht="15.75" customHeight="1" x14ac:dyDescent="0.25">
      <c r="D284" s="1"/>
      <c r="G284" s="2"/>
    </row>
    <row r="285" spans="4:7" ht="15.75" customHeight="1" x14ac:dyDescent="0.25">
      <c r="D285" s="1"/>
      <c r="G285" s="2"/>
    </row>
    <row r="286" spans="4:7" ht="15.75" customHeight="1" x14ac:dyDescent="0.25">
      <c r="D286" s="1"/>
      <c r="G286" s="2"/>
    </row>
    <row r="287" spans="4:7" ht="15.75" customHeight="1" x14ac:dyDescent="0.25">
      <c r="D287" s="1"/>
      <c r="G287" s="2"/>
    </row>
    <row r="288" spans="4:7" ht="15.75" customHeight="1" x14ac:dyDescent="0.25">
      <c r="D288" s="1"/>
      <c r="G288" s="2"/>
    </row>
    <row r="289" spans="4:7" ht="15.75" customHeight="1" x14ac:dyDescent="0.25">
      <c r="D289" s="1"/>
      <c r="G289" s="2"/>
    </row>
    <row r="290" spans="4:7" ht="15.75" customHeight="1" x14ac:dyDescent="0.25">
      <c r="D290" s="1"/>
      <c r="G290" s="2"/>
    </row>
    <row r="291" spans="4:7" ht="15.75" customHeight="1" x14ac:dyDescent="0.25">
      <c r="D291" s="1"/>
      <c r="G291" s="2"/>
    </row>
    <row r="292" spans="4:7" ht="15.75" customHeight="1" x14ac:dyDescent="0.25">
      <c r="D292" s="1"/>
      <c r="G292" s="2"/>
    </row>
    <row r="293" spans="4:7" ht="15.75" customHeight="1" x14ac:dyDescent="0.25">
      <c r="D293" s="1"/>
      <c r="G293" s="2"/>
    </row>
    <row r="294" spans="4:7" ht="15.75" customHeight="1" x14ac:dyDescent="0.25">
      <c r="D294" s="1"/>
      <c r="G294" s="2"/>
    </row>
    <row r="295" spans="4:7" ht="15.75" customHeight="1" x14ac:dyDescent="0.25">
      <c r="D295" s="1"/>
      <c r="G295" s="2"/>
    </row>
    <row r="296" spans="4:7" ht="15.75" customHeight="1" x14ac:dyDescent="0.25">
      <c r="D296" s="1"/>
      <c r="G296" s="2"/>
    </row>
    <row r="297" spans="4:7" ht="15.75" customHeight="1" x14ac:dyDescent="0.25">
      <c r="D297" s="1"/>
      <c r="G297" s="2"/>
    </row>
    <row r="298" spans="4:7" ht="15.75" customHeight="1" x14ac:dyDescent="0.25">
      <c r="D298" s="1"/>
      <c r="G298" s="2"/>
    </row>
    <row r="299" spans="4:7" ht="15.75" customHeight="1" x14ac:dyDescent="0.25">
      <c r="D299" s="1"/>
      <c r="G299" s="2"/>
    </row>
    <row r="300" spans="4:7" ht="15.75" customHeight="1" x14ac:dyDescent="0.25">
      <c r="D300" s="1"/>
      <c r="G300" s="2"/>
    </row>
    <row r="301" spans="4:7" ht="15.75" customHeight="1" x14ac:dyDescent="0.25">
      <c r="D301" s="1"/>
      <c r="G301" s="2"/>
    </row>
    <row r="302" spans="4:7" ht="15.75" customHeight="1" x14ac:dyDescent="0.25">
      <c r="D302" s="1"/>
      <c r="G302" s="2"/>
    </row>
    <row r="303" spans="4:7" ht="15.75" customHeight="1" x14ac:dyDescent="0.25">
      <c r="D303" s="1"/>
      <c r="G303" s="2"/>
    </row>
    <row r="304" spans="4:7" ht="15.75" customHeight="1" x14ac:dyDescent="0.25">
      <c r="D304" s="1"/>
      <c r="G304" s="2"/>
    </row>
    <row r="305" spans="4:7" ht="15.75" customHeight="1" x14ac:dyDescent="0.25">
      <c r="D305" s="1"/>
      <c r="G305" s="2"/>
    </row>
    <row r="306" spans="4:7" ht="15.75" customHeight="1" x14ac:dyDescent="0.25">
      <c r="D306" s="1"/>
      <c r="G306" s="2"/>
    </row>
    <row r="307" spans="4:7" ht="15.75" customHeight="1" x14ac:dyDescent="0.25">
      <c r="D307" s="1"/>
      <c r="G307" s="2"/>
    </row>
    <row r="308" spans="4:7" ht="15.75" customHeight="1" x14ac:dyDescent="0.25">
      <c r="D308" s="1"/>
      <c r="G308" s="2"/>
    </row>
    <row r="309" spans="4:7" ht="15.75" customHeight="1" x14ac:dyDescent="0.25">
      <c r="D309" s="1"/>
      <c r="G309" s="2"/>
    </row>
    <row r="310" spans="4:7" ht="15.75" customHeight="1" x14ac:dyDescent="0.25">
      <c r="D310" s="1"/>
      <c r="G310" s="2"/>
    </row>
    <row r="311" spans="4:7" ht="15.75" customHeight="1" x14ac:dyDescent="0.25">
      <c r="D311" s="1"/>
      <c r="G311" s="2"/>
    </row>
    <row r="312" spans="4:7" ht="15.75" customHeight="1" x14ac:dyDescent="0.25">
      <c r="D312" s="1"/>
      <c r="G312" s="2"/>
    </row>
    <row r="313" spans="4:7" ht="15.75" customHeight="1" x14ac:dyDescent="0.25">
      <c r="D313" s="1"/>
      <c r="G313" s="2"/>
    </row>
    <row r="314" spans="4:7" ht="15.75" customHeight="1" x14ac:dyDescent="0.25">
      <c r="D314" s="1"/>
      <c r="G314" s="2"/>
    </row>
    <row r="315" spans="4:7" ht="15.75" customHeight="1" x14ac:dyDescent="0.25">
      <c r="D315" s="1"/>
      <c r="G315" s="2"/>
    </row>
    <row r="316" spans="4:7" ht="15.75" customHeight="1" x14ac:dyDescent="0.25">
      <c r="D316" s="1"/>
      <c r="G316" s="2"/>
    </row>
    <row r="317" spans="4:7" ht="15.75" customHeight="1" x14ac:dyDescent="0.25">
      <c r="D317" s="1"/>
      <c r="G317" s="2"/>
    </row>
    <row r="318" spans="4:7" ht="15.75" customHeight="1" x14ac:dyDescent="0.25">
      <c r="D318" s="1"/>
      <c r="G318" s="2"/>
    </row>
    <row r="319" spans="4:7" ht="15.75" customHeight="1" x14ac:dyDescent="0.25">
      <c r="D319" s="1"/>
      <c r="G319" s="2"/>
    </row>
    <row r="320" spans="4:7" ht="15.75" customHeight="1" x14ac:dyDescent="0.25">
      <c r="D320" s="1"/>
      <c r="G320" s="2"/>
    </row>
    <row r="321" spans="4:7" ht="15.75" customHeight="1" x14ac:dyDescent="0.25">
      <c r="D321" s="1"/>
      <c r="G321" s="2"/>
    </row>
    <row r="322" spans="4:7" ht="15.75" customHeight="1" x14ac:dyDescent="0.25">
      <c r="D322" s="1"/>
      <c r="G322" s="2"/>
    </row>
    <row r="323" spans="4:7" ht="15.75" customHeight="1" x14ac:dyDescent="0.25">
      <c r="D323" s="1"/>
      <c r="G323" s="2"/>
    </row>
    <row r="324" spans="4:7" ht="15.75" customHeight="1" x14ac:dyDescent="0.25">
      <c r="D324" s="1"/>
      <c r="G324" s="2"/>
    </row>
    <row r="325" spans="4:7" ht="15.75" customHeight="1" x14ac:dyDescent="0.25">
      <c r="D325" s="1"/>
      <c r="G325" s="2"/>
    </row>
    <row r="326" spans="4:7" ht="15.75" customHeight="1" x14ac:dyDescent="0.25">
      <c r="D326" s="1"/>
      <c r="G326" s="2"/>
    </row>
    <row r="327" spans="4:7" ht="15.75" customHeight="1" x14ac:dyDescent="0.25">
      <c r="D327" s="1"/>
      <c r="G327" s="2"/>
    </row>
    <row r="328" spans="4:7" ht="15.75" customHeight="1" x14ac:dyDescent="0.25">
      <c r="D328" s="1"/>
      <c r="G328" s="2"/>
    </row>
    <row r="329" spans="4:7" ht="15.75" customHeight="1" x14ac:dyDescent="0.25">
      <c r="D329" s="1"/>
      <c r="G329" s="2"/>
    </row>
    <row r="330" spans="4:7" ht="15.75" customHeight="1" x14ac:dyDescent="0.25">
      <c r="D330" s="1"/>
      <c r="G330" s="2"/>
    </row>
    <row r="331" spans="4:7" ht="15.75" customHeight="1" x14ac:dyDescent="0.25">
      <c r="D331" s="1"/>
      <c r="G331" s="2"/>
    </row>
    <row r="332" spans="4:7" ht="15.75" customHeight="1" x14ac:dyDescent="0.25">
      <c r="D332" s="1"/>
      <c r="G332" s="2"/>
    </row>
    <row r="333" spans="4:7" ht="15.75" customHeight="1" x14ac:dyDescent="0.25">
      <c r="D333" s="1"/>
      <c r="G333" s="2"/>
    </row>
    <row r="334" spans="4:7" ht="15.75" customHeight="1" x14ac:dyDescent="0.25">
      <c r="D334" s="1"/>
      <c r="G334" s="2"/>
    </row>
    <row r="335" spans="4:7" ht="15.75" customHeight="1" x14ac:dyDescent="0.25">
      <c r="D335" s="1"/>
      <c r="G335" s="2"/>
    </row>
    <row r="336" spans="4:7" ht="15.75" customHeight="1" x14ac:dyDescent="0.25">
      <c r="D336" s="1"/>
      <c r="G336" s="2"/>
    </row>
    <row r="337" spans="4:7" ht="15.75" customHeight="1" x14ac:dyDescent="0.25">
      <c r="D337" s="1"/>
      <c r="G337" s="2"/>
    </row>
    <row r="338" spans="4:7" ht="15.75" customHeight="1" x14ac:dyDescent="0.25">
      <c r="D338" s="1"/>
      <c r="G338" s="2"/>
    </row>
    <row r="339" spans="4:7" ht="15.75" customHeight="1" x14ac:dyDescent="0.25">
      <c r="D339" s="1"/>
      <c r="G339" s="2"/>
    </row>
    <row r="340" spans="4:7" ht="15.75" customHeight="1" x14ac:dyDescent="0.25">
      <c r="D340" s="1"/>
      <c r="G340" s="2"/>
    </row>
    <row r="341" spans="4:7" ht="15.75" customHeight="1" x14ac:dyDescent="0.25">
      <c r="D341" s="1"/>
      <c r="G341" s="2"/>
    </row>
    <row r="342" spans="4:7" ht="15.75" customHeight="1" x14ac:dyDescent="0.25">
      <c r="D342" s="1"/>
      <c r="G342" s="2"/>
    </row>
    <row r="343" spans="4:7" ht="15.75" customHeight="1" x14ac:dyDescent="0.25">
      <c r="D343" s="1"/>
      <c r="G343" s="2"/>
    </row>
    <row r="344" spans="4:7" ht="15.75" customHeight="1" x14ac:dyDescent="0.25">
      <c r="D344" s="1"/>
      <c r="G344" s="2"/>
    </row>
    <row r="345" spans="4:7" ht="15.75" customHeight="1" x14ac:dyDescent="0.25">
      <c r="D345" s="1"/>
      <c r="G345" s="2"/>
    </row>
    <row r="346" spans="4:7" ht="15.75" customHeight="1" x14ac:dyDescent="0.25">
      <c r="D346" s="1"/>
      <c r="G346" s="2"/>
    </row>
    <row r="347" spans="4:7" ht="15.75" customHeight="1" x14ac:dyDescent="0.25">
      <c r="D347" s="1"/>
      <c r="G347" s="2"/>
    </row>
    <row r="348" spans="4:7" ht="15.75" customHeight="1" x14ac:dyDescent="0.25">
      <c r="D348" s="1"/>
      <c r="G348" s="2"/>
    </row>
    <row r="349" spans="4:7" ht="15.75" customHeight="1" x14ac:dyDescent="0.25">
      <c r="D349" s="1"/>
      <c r="G349" s="2"/>
    </row>
    <row r="350" spans="4:7" ht="15.75" customHeight="1" x14ac:dyDescent="0.25">
      <c r="D350" s="1"/>
      <c r="G350" s="2"/>
    </row>
    <row r="351" spans="4:7" ht="15.75" customHeight="1" x14ac:dyDescent="0.25">
      <c r="D351" s="1"/>
      <c r="G351" s="2"/>
    </row>
    <row r="352" spans="4:7" ht="15.75" customHeight="1" x14ac:dyDescent="0.25">
      <c r="D352" s="1"/>
      <c r="G352" s="2"/>
    </row>
    <row r="353" spans="4:7" ht="15.75" customHeight="1" x14ac:dyDescent="0.25">
      <c r="D353" s="1"/>
      <c r="G353" s="2"/>
    </row>
    <row r="354" spans="4:7" ht="15.75" customHeight="1" x14ac:dyDescent="0.25">
      <c r="D354" s="1"/>
      <c r="G354" s="2"/>
    </row>
    <row r="355" spans="4:7" ht="15.75" customHeight="1" x14ac:dyDescent="0.25">
      <c r="D355" s="1"/>
      <c r="G355" s="2"/>
    </row>
    <row r="356" spans="4:7" ht="15.75" customHeight="1" x14ac:dyDescent="0.25">
      <c r="D356" s="1"/>
      <c r="G356" s="2"/>
    </row>
    <row r="357" spans="4:7" ht="15.75" customHeight="1" x14ac:dyDescent="0.25">
      <c r="D357" s="1"/>
      <c r="G357" s="2"/>
    </row>
    <row r="358" spans="4:7" ht="15.75" customHeight="1" x14ac:dyDescent="0.25">
      <c r="D358" s="1"/>
      <c r="G358" s="2"/>
    </row>
    <row r="359" spans="4:7" ht="15.75" customHeight="1" x14ac:dyDescent="0.25">
      <c r="D359" s="1"/>
      <c r="G359" s="2"/>
    </row>
    <row r="360" spans="4:7" ht="15.75" customHeight="1" x14ac:dyDescent="0.25">
      <c r="D360" s="1"/>
      <c r="G360" s="2"/>
    </row>
    <row r="361" spans="4:7" ht="15.75" customHeight="1" x14ac:dyDescent="0.25">
      <c r="D361" s="1"/>
      <c r="G361" s="2"/>
    </row>
    <row r="362" spans="4:7" ht="15.75" customHeight="1" x14ac:dyDescent="0.25">
      <c r="D362" s="1"/>
      <c r="G362" s="2"/>
    </row>
    <row r="363" spans="4:7" ht="15.75" customHeight="1" x14ac:dyDescent="0.25">
      <c r="D363" s="1"/>
      <c r="G363" s="2"/>
    </row>
    <row r="364" spans="4:7" ht="15.75" customHeight="1" x14ac:dyDescent="0.25">
      <c r="D364" s="1"/>
      <c r="G364" s="2"/>
    </row>
    <row r="365" spans="4:7" ht="15.75" customHeight="1" x14ac:dyDescent="0.25">
      <c r="D365" s="1"/>
      <c r="G365" s="2"/>
    </row>
    <row r="366" spans="4:7" ht="15.75" customHeight="1" x14ac:dyDescent="0.25">
      <c r="D366" s="1"/>
      <c r="G366" s="2"/>
    </row>
    <row r="367" spans="4:7" ht="15.75" customHeight="1" x14ac:dyDescent="0.25">
      <c r="D367" s="1"/>
      <c r="G367" s="2"/>
    </row>
    <row r="368" spans="4:7" ht="15.75" customHeight="1" x14ac:dyDescent="0.25">
      <c r="D368" s="1"/>
      <c r="G368" s="2"/>
    </row>
    <row r="369" spans="4:7" ht="15.75" customHeight="1" x14ac:dyDescent="0.25">
      <c r="D369" s="1"/>
      <c r="G369" s="2"/>
    </row>
    <row r="370" spans="4:7" ht="15.75" customHeight="1" x14ac:dyDescent="0.25">
      <c r="D370" s="1"/>
      <c r="G370" s="2"/>
    </row>
    <row r="371" spans="4:7" ht="15.75" customHeight="1" x14ac:dyDescent="0.25">
      <c r="D371" s="1"/>
      <c r="G371" s="2"/>
    </row>
    <row r="372" spans="4:7" ht="15.75" customHeight="1" x14ac:dyDescent="0.25">
      <c r="D372" s="1"/>
      <c r="G372" s="2"/>
    </row>
    <row r="373" spans="4:7" ht="15.75" customHeight="1" x14ac:dyDescent="0.25">
      <c r="D373" s="1"/>
      <c r="G373" s="2"/>
    </row>
    <row r="374" spans="4:7" ht="15.75" customHeight="1" x14ac:dyDescent="0.25">
      <c r="D374" s="1"/>
      <c r="G374" s="2"/>
    </row>
    <row r="375" spans="4:7" ht="15.75" customHeight="1" x14ac:dyDescent="0.25">
      <c r="D375" s="1"/>
      <c r="G375" s="2"/>
    </row>
    <row r="376" spans="4:7" ht="15.75" customHeight="1" x14ac:dyDescent="0.25">
      <c r="D376" s="1"/>
      <c r="G376" s="2"/>
    </row>
    <row r="377" spans="4:7" ht="15.75" customHeight="1" x14ac:dyDescent="0.25">
      <c r="D377" s="1"/>
      <c r="G377" s="2"/>
    </row>
    <row r="378" spans="4:7" ht="15.75" customHeight="1" x14ac:dyDescent="0.25">
      <c r="D378" s="1"/>
      <c r="G378" s="2"/>
    </row>
    <row r="379" spans="4:7" ht="15.75" customHeight="1" x14ac:dyDescent="0.25">
      <c r="D379" s="1"/>
      <c r="G379" s="2"/>
    </row>
    <row r="380" spans="4:7" ht="15.75" customHeight="1" x14ac:dyDescent="0.25">
      <c r="D380" s="1"/>
      <c r="G380" s="2"/>
    </row>
    <row r="381" spans="4:7" ht="15.75" customHeight="1" x14ac:dyDescent="0.25">
      <c r="D381" s="1"/>
      <c r="G381" s="2"/>
    </row>
    <row r="382" spans="4:7" ht="15.75" customHeight="1" x14ac:dyDescent="0.25">
      <c r="D382" s="1"/>
      <c r="G382" s="2"/>
    </row>
    <row r="383" spans="4:7" ht="15.75" customHeight="1" x14ac:dyDescent="0.25">
      <c r="D383" s="1"/>
      <c r="G383" s="2"/>
    </row>
    <row r="384" spans="4:7" ht="15.75" customHeight="1" x14ac:dyDescent="0.25">
      <c r="D384" s="1"/>
      <c r="G384" s="2"/>
    </row>
    <row r="385" spans="4:7" ht="15.75" customHeight="1" x14ac:dyDescent="0.25">
      <c r="D385" s="1"/>
      <c r="G385" s="2"/>
    </row>
    <row r="386" spans="4:7" ht="15.75" customHeight="1" x14ac:dyDescent="0.25">
      <c r="D386" s="1"/>
      <c r="G386" s="2"/>
    </row>
    <row r="387" spans="4:7" ht="15.75" customHeight="1" x14ac:dyDescent="0.25">
      <c r="D387" s="1"/>
      <c r="G387" s="2"/>
    </row>
    <row r="388" spans="4:7" ht="15.75" customHeight="1" x14ac:dyDescent="0.25">
      <c r="D388" s="1"/>
      <c r="G388" s="2"/>
    </row>
    <row r="389" spans="4:7" ht="15.75" customHeight="1" x14ac:dyDescent="0.25">
      <c r="D389" s="1"/>
      <c r="G389" s="2"/>
    </row>
    <row r="390" spans="4:7" ht="15.75" customHeight="1" x14ac:dyDescent="0.25">
      <c r="D390" s="1"/>
      <c r="G390" s="2"/>
    </row>
    <row r="391" spans="4:7" ht="15.75" customHeight="1" x14ac:dyDescent="0.25">
      <c r="D391" s="1"/>
      <c r="G391" s="2"/>
    </row>
    <row r="392" spans="4:7" ht="15.75" customHeight="1" x14ac:dyDescent="0.25">
      <c r="D392" s="1"/>
      <c r="G392" s="2"/>
    </row>
    <row r="393" spans="4:7" ht="15.75" customHeight="1" x14ac:dyDescent="0.25">
      <c r="D393" s="1"/>
      <c r="G393" s="2"/>
    </row>
    <row r="394" spans="4:7" ht="15.75" customHeight="1" x14ac:dyDescent="0.25">
      <c r="D394" s="1"/>
      <c r="G394" s="2"/>
    </row>
    <row r="395" spans="4:7" ht="15.75" customHeight="1" x14ac:dyDescent="0.25">
      <c r="D395" s="1"/>
      <c r="G395" s="2"/>
    </row>
    <row r="396" spans="4:7" ht="15.75" customHeight="1" x14ac:dyDescent="0.25">
      <c r="D396" s="1"/>
      <c r="G396" s="2"/>
    </row>
    <row r="397" spans="4:7" ht="15.75" customHeight="1" x14ac:dyDescent="0.25">
      <c r="D397" s="1"/>
      <c r="G397" s="2"/>
    </row>
    <row r="398" spans="4:7" ht="15.75" customHeight="1" x14ac:dyDescent="0.25">
      <c r="D398" s="1"/>
      <c r="G398" s="2"/>
    </row>
    <row r="399" spans="4:7" ht="15.75" customHeight="1" x14ac:dyDescent="0.25">
      <c r="D399" s="1"/>
      <c r="G399" s="2"/>
    </row>
    <row r="400" spans="4:7" ht="15.75" customHeight="1" x14ac:dyDescent="0.25">
      <c r="D400" s="1"/>
      <c r="G400" s="2"/>
    </row>
    <row r="401" spans="4:7" ht="15.75" customHeight="1" x14ac:dyDescent="0.25">
      <c r="D401" s="1"/>
      <c r="G401" s="2"/>
    </row>
    <row r="402" spans="4:7" ht="15.75" customHeight="1" x14ac:dyDescent="0.25">
      <c r="D402" s="1"/>
      <c r="G402" s="2"/>
    </row>
    <row r="403" spans="4:7" ht="15.75" customHeight="1" x14ac:dyDescent="0.25">
      <c r="D403" s="1"/>
      <c r="G403" s="2"/>
    </row>
    <row r="404" spans="4:7" ht="15.75" customHeight="1" x14ac:dyDescent="0.25">
      <c r="D404" s="1"/>
      <c r="G404" s="2"/>
    </row>
    <row r="405" spans="4:7" ht="15.75" customHeight="1" x14ac:dyDescent="0.25">
      <c r="D405" s="1"/>
      <c r="G405" s="2"/>
    </row>
    <row r="406" spans="4:7" ht="15.75" customHeight="1" x14ac:dyDescent="0.25">
      <c r="D406" s="1"/>
      <c r="G406" s="2"/>
    </row>
    <row r="407" spans="4:7" ht="15.75" customHeight="1" x14ac:dyDescent="0.25">
      <c r="D407" s="1"/>
      <c r="G407" s="2"/>
    </row>
    <row r="408" spans="4:7" ht="15.75" customHeight="1" x14ac:dyDescent="0.25">
      <c r="D408" s="1"/>
      <c r="G408" s="2"/>
    </row>
    <row r="409" spans="4:7" ht="15.75" customHeight="1" x14ac:dyDescent="0.25">
      <c r="D409" s="1"/>
      <c r="G409" s="2"/>
    </row>
    <row r="410" spans="4:7" ht="15.75" customHeight="1" x14ac:dyDescent="0.25">
      <c r="D410" s="1"/>
      <c r="G410" s="2"/>
    </row>
    <row r="411" spans="4:7" ht="15.75" customHeight="1" x14ac:dyDescent="0.25">
      <c r="D411" s="1"/>
      <c r="G411" s="2"/>
    </row>
    <row r="412" spans="4:7" ht="15.75" customHeight="1" x14ac:dyDescent="0.25">
      <c r="D412" s="1"/>
      <c r="G412" s="2"/>
    </row>
    <row r="413" spans="4:7" ht="15.75" customHeight="1" x14ac:dyDescent="0.25">
      <c r="D413" s="1"/>
      <c r="G413" s="2"/>
    </row>
    <row r="414" spans="4:7" ht="15.75" customHeight="1" x14ac:dyDescent="0.25">
      <c r="D414" s="1"/>
      <c r="G414" s="2"/>
    </row>
    <row r="415" spans="4:7" ht="15.75" customHeight="1" x14ac:dyDescent="0.25">
      <c r="D415" s="1"/>
      <c r="G415" s="2"/>
    </row>
    <row r="416" spans="4:7" ht="15.75" customHeight="1" x14ac:dyDescent="0.25">
      <c r="D416" s="1"/>
      <c r="G416" s="2"/>
    </row>
    <row r="417" spans="4:7" ht="15.75" customHeight="1" x14ac:dyDescent="0.25">
      <c r="D417" s="1"/>
      <c r="G417" s="2"/>
    </row>
    <row r="418" spans="4:7" ht="15.75" customHeight="1" x14ac:dyDescent="0.25">
      <c r="D418" s="1"/>
      <c r="G418" s="2"/>
    </row>
    <row r="419" spans="4:7" ht="15.75" customHeight="1" x14ac:dyDescent="0.25">
      <c r="D419" s="1"/>
      <c r="G419" s="2"/>
    </row>
    <row r="420" spans="4:7" ht="15.75" customHeight="1" x14ac:dyDescent="0.25">
      <c r="D420" s="1"/>
      <c r="G420" s="2"/>
    </row>
    <row r="421" spans="4:7" ht="15.75" customHeight="1" x14ac:dyDescent="0.25">
      <c r="D421" s="1"/>
      <c r="G421" s="2"/>
    </row>
    <row r="422" spans="4:7" ht="15.75" customHeight="1" x14ac:dyDescent="0.25">
      <c r="D422" s="1"/>
      <c r="G422" s="2"/>
    </row>
    <row r="423" spans="4:7" ht="15.75" customHeight="1" x14ac:dyDescent="0.25">
      <c r="D423" s="1"/>
      <c r="G423" s="2"/>
    </row>
    <row r="424" spans="4:7" ht="15.75" customHeight="1" x14ac:dyDescent="0.25">
      <c r="D424" s="1"/>
      <c r="G424" s="2"/>
    </row>
    <row r="425" spans="4:7" ht="15.75" customHeight="1" x14ac:dyDescent="0.25">
      <c r="D425" s="1"/>
      <c r="G425" s="2"/>
    </row>
    <row r="426" spans="4:7" ht="15.75" customHeight="1" x14ac:dyDescent="0.25">
      <c r="D426" s="1"/>
      <c r="G426" s="2"/>
    </row>
    <row r="427" spans="4:7" ht="15.75" customHeight="1" x14ac:dyDescent="0.25">
      <c r="D427" s="1"/>
      <c r="G427" s="2"/>
    </row>
    <row r="428" spans="4:7" ht="15.75" customHeight="1" x14ac:dyDescent="0.25">
      <c r="D428" s="1"/>
      <c r="G428" s="2"/>
    </row>
    <row r="429" spans="4:7" ht="15.75" customHeight="1" x14ac:dyDescent="0.25">
      <c r="D429" s="1"/>
      <c r="G429" s="2"/>
    </row>
    <row r="430" spans="4:7" ht="15.75" customHeight="1" x14ac:dyDescent="0.25">
      <c r="D430" s="1"/>
      <c r="G430" s="2"/>
    </row>
    <row r="431" spans="4:7" ht="15.75" customHeight="1" x14ac:dyDescent="0.25">
      <c r="D431" s="1"/>
      <c r="G431" s="2"/>
    </row>
    <row r="432" spans="4:7" ht="15.75" customHeight="1" x14ac:dyDescent="0.25">
      <c r="D432" s="1"/>
      <c r="G432" s="2"/>
    </row>
    <row r="433" spans="4:7" ht="15.75" customHeight="1" x14ac:dyDescent="0.25">
      <c r="D433" s="1"/>
      <c r="G433" s="2"/>
    </row>
    <row r="434" spans="4:7" ht="15.75" customHeight="1" x14ac:dyDescent="0.25">
      <c r="D434" s="1"/>
      <c r="G434" s="2"/>
    </row>
    <row r="435" spans="4:7" ht="15.75" customHeight="1" x14ac:dyDescent="0.25">
      <c r="D435" s="1"/>
      <c r="G435" s="2"/>
    </row>
    <row r="436" spans="4:7" ht="15.75" customHeight="1" x14ac:dyDescent="0.25">
      <c r="D436" s="1"/>
      <c r="G436" s="2"/>
    </row>
    <row r="437" spans="4:7" ht="15.75" customHeight="1" x14ac:dyDescent="0.25">
      <c r="D437" s="1"/>
      <c r="G437" s="2"/>
    </row>
    <row r="438" spans="4:7" ht="15.75" customHeight="1" x14ac:dyDescent="0.25">
      <c r="D438" s="1"/>
      <c r="G438" s="2"/>
    </row>
    <row r="439" spans="4:7" ht="15.75" customHeight="1" x14ac:dyDescent="0.25">
      <c r="D439" s="1"/>
      <c r="G439" s="2"/>
    </row>
    <row r="440" spans="4:7" ht="15.75" customHeight="1" x14ac:dyDescent="0.25">
      <c r="D440" s="1"/>
      <c r="G440" s="2"/>
    </row>
    <row r="441" spans="4:7" ht="15.75" customHeight="1" x14ac:dyDescent="0.25">
      <c r="D441" s="1"/>
      <c r="G441" s="2"/>
    </row>
    <row r="442" spans="4:7" ht="15.75" customHeight="1" x14ac:dyDescent="0.25">
      <c r="D442" s="1"/>
      <c r="G442" s="2"/>
    </row>
    <row r="443" spans="4:7" ht="15.75" customHeight="1" x14ac:dyDescent="0.25">
      <c r="D443" s="1"/>
      <c r="G443" s="2"/>
    </row>
    <row r="444" spans="4:7" ht="15.75" customHeight="1" x14ac:dyDescent="0.25">
      <c r="D444" s="1"/>
      <c r="G444" s="2"/>
    </row>
    <row r="445" spans="4:7" ht="15.75" customHeight="1" x14ac:dyDescent="0.25">
      <c r="D445" s="1"/>
      <c r="G445" s="2"/>
    </row>
    <row r="446" spans="4:7" ht="15.75" customHeight="1" x14ac:dyDescent="0.25">
      <c r="D446" s="1"/>
      <c r="G446" s="2"/>
    </row>
    <row r="447" spans="4:7" ht="15.75" customHeight="1" x14ac:dyDescent="0.25">
      <c r="D447" s="1"/>
      <c r="G447" s="2"/>
    </row>
    <row r="448" spans="4:7" ht="15.75" customHeight="1" x14ac:dyDescent="0.25">
      <c r="D448" s="1"/>
      <c r="G448" s="2"/>
    </row>
    <row r="449" spans="4:7" ht="15.75" customHeight="1" x14ac:dyDescent="0.25">
      <c r="D449" s="1"/>
      <c r="G449" s="2"/>
    </row>
    <row r="450" spans="4:7" ht="15.75" customHeight="1" x14ac:dyDescent="0.25">
      <c r="D450" s="1"/>
      <c r="G450" s="2"/>
    </row>
    <row r="451" spans="4:7" ht="15.75" customHeight="1" x14ac:dyDescent="0.25">
      <c r="D451" s="1"/>
      <c r="G451" s="2"/>
    </row>
    <row r="452" spans="4:7" ht="15.75" customHeight="1" x14ac:dyDescent="0.25">
      <c r="D452" s="1"/>
      <c r="G452" s="2"/>
    </row>
    <row r="453" spans="4:7" ht="15.75" customHeight="1" x14ac:dyDescent="0.25">
      <c r="D453" s="1"/>
      <c r="G453" s="2"/>
    </row>
    <row r="454" spans="4:7" ht="15.75" customHeight="1" x14ac:dyDescent="0.25">
      <c r="D454" s="1"/>
      <c r="G454" s="2"/>
    </row>
    <row r="455" spans="4:7" ht="15.75" customHeight="1" x14ac:dyDescent="0.25">
      <c r="D455" s="1"/>
      <c r="G455" s="2"/>
    </row>
    <row r="456" spans="4:7" ht="15.75" customHeight="1" x14ac:dyDescent="0.25">
      <c r="D456" s="1"/>
      <c r="G456" s="2"/>
    </row>
    <row r="457" spans="4:7" ht="15.75" customHeight="1" x14ac:dyDescent="0.25">
      <c r="D457" s="1"/>
      <c r="G457" s="2"/>
    </row>
    <row r="458" spans="4:7" ht="15.75" customHeight="1" x14ac:dyDescent="0.25">
      <c r="D458" s="1"/>
      <c r="G458" s="2"/>
    </row>
    <row r="459" spans="4:7" ht="15.75" customHeight="1" x14ac:dyDescent="0.25">
      <c r="D459" s="1"/>
      <c r="G459" s="2"/>
    </row>
    <row r="460" spans="4:7" ht="15.75" customHeight="1" x14ac:dyDescent="0.25">
      <c r="D460" s="1"/>
      <c r="G460" s="2"/>
    </row>
    <row r="461" spans="4:7" ht="15.75" customHeight="1" x14ac:dyDescent="0.25">
      <c r="D461" s="1"/>
      <c r="G461" s="2"/>
    </row>
    <row r="462" spans="4:7" ht="15.75" customHeight="1" x14ac:dyDescent="0.25">
      <c r="D462" s="1"/>
      <c r="G462" s="2"/>
    </row>
    <row r="463" spans="4:7" ht="15.75" customHeight="1" x14ac:dyDescent="0.25">
      <c r="D463" s="1"/>
      <c r="G463" s="2"/>
    </row>
    <row r="464" spans="4:7" ht="15.75" customHeight="1" x14ac:dyDescent="0.25">
      <c r="D464" s="1"/>
      <c r="G464" s="2"/>
    </row>
    <row r="465" spans="4:7" ht="15.75" customHeight="1" x14ac:dyDescent="0.25">
      <c r="D465" s="1"/>
      <c r="G465" s="2"/>
    </row>
    <row r="466" spans="4:7" ht="15.75" customHeight="1" x14ac:dyDescent="0.25">
      <c r="D466" s="1"/>
      <c r="G466" s="2"/>
    </row>
    <row r="467" spans="4:7" ht="15.75" customHeight="1" x14ac:dyDescent="0.25">
      <c r="D467" s="1"/>
      <c r="G467" s="2"/>
    </row>
    <row r="468" spans="4:7" ht="15.75" customHeight="1" x14ac:dyDescent="0.25">
      <c r="D468" s="1"/>
      <c r="G468" s="2"/>
    </row>
    <row r="469" spans="4:7" ht="15.75" customHeight="1" x14ac:dyDescent="0.25">
      <c r="D469" s="1"/>
      <c r="G469" s="2"/>
    </row>
    <row r="470" spans="4:7" ht="15.75" customHeight="1" x14ac:dyDescent="0.25">
      <c r="D470" s="1"/>
      <c r="G470" s="2"/>
    </row>
    <row r="471" spans="4:7" ht="15.75" customHeight="1" x14ac:dyDescent="0.25">
      <c r="D471" s="1"/>
      <c r="G471" s="2"/>
    </row>
    <row r="472" spans="4:7" ht="15.75" customHeight="1" x14ac:dyDescent="0.25">
      <c r="D472" s="1"/>
      <c r="G472" s="2"/>
    </row>
    <row r="473" spans="4:7" ht="15.75" customHeight="1" x14ac:dyDescent="0.25">
      <c r="D473" s="1"/>
      <c r="G473" s="2"/>
    </row>
    <row r="474" spans="4:7" ht="15.75" customHeight="1" x14ac:dyDescent="0.25">
      <c r="D474" s="1"/>
      <c r="G474" s="2"/>
    </row>
    <row r="475" spans="4:7" ht="15.75" customHeight="1" x14ac:dyDescent="0.25">
      <c r="D475" s="1"/>
      <c r="G475" s="2"/>
    </row>
    <row r="476" spans="4:7" ht="15.75" customHeight="1" x14ac:dyDescent="0.25">
      <c r="D476" s="1"/>
      <c r="G476" s="2"/>
    </row>
    <row r="477" spans="4:7" ht="15.75" customHeight="1" x14ac:dyDescent="0.25">
      <c r="D477" s="1"/>
      <c r="G477" s="2"/>
    </row>
    <row r="478" spans="4:7" ht="15.75" customHeight="1" x14ac:dyDescent="0.25">
      <c r="D478" s="1"/>
      <c r="G478" s="2"/>
    </row>
    <row r="479" spans="4:7" ht="15.75" customHeight="1" x14ac:dyDescent="0.25">
      <c r="D479" s="1"/>
      <c r="G479" s="2"/>
    </row>
    <row r="480" spans="4:7" ht="15.75" customHeight="1" x14ac:dyDescent="0.25">
      <c r="D480" s="1"/>
      <c r="G480" s="2"/>
    </row>
    <row r="481" spans="4:7" ht="15.75" customHeight="1" x14ac:dyDescent="0.25">
      <c r="D481" s="1"/>
      <c r="G481" s="2"/>
    </row>
    <row r="482" spans="4:7" ht="15.75" customHeight="1" x14ac:dyDescent="0.25">
      <c r="D482" s="1"/>
      <c r="G482" s="2"/>
    </row>
    <row r="483" spans="4:7" ht="15.75" customHeight="1" x14ac:dyDescent="0.25">
      <c r="D483" s="1"/>
      <c r="G483" s="2"/>
    </row>
    <row r="484" spans="4:7" ht="15.75" customHeight="1" x14ac:dyDescent="0.25">
      <c r="D484" s="1"/>
      <c r="G484" s="2"/>
    </row>
    <row r="485" spans="4:7" ht="15.75" customHeight="1" x14ac:dyDescent="0.25">
      <c r="D485" s="1"/>
      <c r="G485" s="2"/>
    </row>
    <row r="486" spans="4:7" ht="15.75" customHeight="1" x14ac:dyDescent="0.25">
      <c r="D486" s="1"/>
      <c r="G486" s="2"/>
    </row>
    <row r="487" spans="4:7" ht="15.75" customHeight="1" x14ac:dyDescent="0.25">
      <c r="D487" s="1"/>
      <c r="G487" s="2"/>
    </row>
    <row r="488" spans="4:7" ht="15.75" customHeight="1" x14ac:dyDescent="0.25">
      <c r="D488" s="1"/>
      <c r="G488" s="2"/>
    </row>
    <row r="489" spans="4:7" ht="15.75" customHeight="1" x14ac:dyDescent="0.25">
      <c r="D489" s="1"/>
      <c r="G489" s="2"/>
    </row>
    <row r="490" spans="4:7" ht="15.75" customHeight="1" x14ac:dyDescent="0.25">
      <c r="D490" s="1"/>
      <c r="G490" s="2"/>
    </row>
    <row r="491" spans="4:7" ht="15.75" customHeight="1" x14ac:dyDescent="0.25">
      <c r="D491" s="1"/>
      <c r="G491" s="2"/>
    </row>
    <row r="492" spans="4:7" ht="15.75" customHeight="1" x14ac:dyDescent="0.25">
      <c r="D492" s="1"/>
      <c r="G492" s="2"/>
    </row>
    <row r="493" spans="4:7" ht="15.75" customHeight="1" x14ac:dyDescent="0.25">
      <c r="D493" s="1"/>
      <c r="G493" s="2"/>
    </row>
    <row r="494" spans="4:7" ht="15.75" customHeight="1" x14ac:dyDescent="0.25">
      <c r="D494" s="1"/>
      <c r="G494" s="2"/>
    </row>
    <row r="495" spans="4:7" ht="15.75" customHeight="1" x14ac:dyDescent="0.25">
      <c r="D495" s="1"/>
      <c r="G495" s="2"/>
    </row>
    <row r="496" spans="4:7" ht="15.75" customHeight="1" x14ac:dyDescent="0.25">
      <c r="D496" s="1"/>
      <c r="G496" s="2"/>
    </row>
    <row r="497" spans="4:7" ht="15.75" customHeight="1" x14ac:dyDescent="0.25">
      <c r="D497" s="1"/>
      <c r="G497" s="2"/>
    </row>
    <row r="498" spans="4:7" ht="15.75" customHeight="1" x14ac:dyDescent="0.25">
      <c r="D498" s="1"/>
      <c r="G498" s="2"/>
    </row>
    <row r="499" spans="4:7" ht="15.75" customHeight="1" x14ac:dyDescent="0.25">
      <c r="D499" s="1"/>
      <c r="G499" s="2"/>
    </row>
    <row r="500" spans="4:7" ht="15.75" customHeight="1" x14ac:dyDescent="0.25">
      <c r="D500" s="1"/>
      <c r="G500" s="2"/>
    </row>
    <row r="501" spans="4:7" ht="15.75" customHeight="1" x14ac:dyDescent="0.25">
      <c r="D501" s="1"/>
      <c r="G501" s="2"/>
    </row>
    <row r="502" spans="4:7" ht="15.75" customHeight="1" x14ac:dyDescent="0.25">
      <c r="D502" s="1"/>
      <c r="G502" s="2"/>
    </row>
    <row r="503" spans="4:7" ht="15.75" customHeight="1" x14ac:dyDescent="0.25">
      <c r="D503" s="1"/>
      <c r="G503" s="2"/>
    </row>
    <row r="504" spans="4:7" ht="15.75" customHeight="1" x14ac:dyDescent="0.25">
      <c r="D504" s="1"/>
      <c r="G504" s="2"/>
    </row>
    <row r="505" spans="4:7" ht="15.75" customHeight="1" x14ac:dyDescent="0.25">
      <c r="D505" s="1"/>
      <c r="G505" s="2"/>
    </row>
    <row r="506" spans="4:7" ht="15.75" customHeight="1" x14ac:dyDescent="0.25">
      <c r="D506" s="1"/>
      <c r="G506" s="2"/>
    </row>
    <row r="507" spans="4:7" ht="15.75" customHeight="1" x14ac:dyDescent="0.25">
      <c r="D507" s="1"/>
      <c r="G507" s="2"/>
    </row>
    <row r="508" spans="4:7" ht="15.75" customHeight="1" x14ac:dyDescent="0.25">
      <c r="D508" s="1"/>
      <c r="G508" s="2"/>
    </row>
    <row r="509" spans="4:7" ht="15.75" customHeight="1" x14ac:dyDescent="0.25">
      <c r="D509" s="1"/>
      <c r="G509" s="2"/>
    </row>
    <row r="510" spans="4:7" ht="15.75" customHeight="1" x14ac:dyDescent="0.25">
      <c r="D510" s="1"/>
      <c r="G510" s="2"/>
    </row>
    <row r="511" spans="4:7" ht="15.75" customHeight="1" x14ac:dyDescent="0.25">
      <c r="D511" s="1"/>
      <c r="G511" s="2"/>
    </row>
    <row r="512" spans="4:7" ht="15.75" customHeight="1" x14ac:dyDescent="0.25">
      <c r="D512" s="1"/>
      <c r="G512" s="2"/>
    </row>
    <row r="513" spans="4:7" ht="15.75" customHeight="1" x14ac:dyDescent="0.25">
      <c r="D513" s="1"/>
      <c r="G513" s="2"/>
    </row>
    <row r="514" spans="4:7" ht="15.75" customHeight="1" x14ac:dyDescent="0.25">
      <c r="D514" s="1"/>
      <c r="G514" s="2"/>
    </row>
    <row r="515" spans="4:7" ht="15.75" customHeight="1" x14ac:dyDescent="0.25">
      <c r="D515" s="1"/>
      <c r="G515" s="2"/>
    </row>
    <row r="516" spans="4:7" ht="15.75" customHeight="1" x14ac:dyDescent="0.25">
      <c r="D516" s="1"/>
      <c r="G516" s="2"/>
    </row>
    <row r="517" spans="4:7" ht="15.75" customHeight="1" x14ac:dyDescent="0.25">
      <c r="D517" s="1"/>
      <c r="G517" s="2"/>
    </row>
    <row r="518" spans="4:7" ht="15.75" customHeight="1" x14ac:dyDescent="0.25">
      <c r="D518" s="1"/>
      <c r="G518" s="2"/>
    </row>
    <row r="519" spans="4:7" ht="15.75" customHeight="1" x14ac:dyDescent="0.25">
      <c r="D519" s="1"/>
      <c r="G519" s="2"/>
    </row>
    <row r="520" spans="4:7" ht="15.75" customHeight="1" x14ac:dyDescent="0.25">
      <c r="D520" s="1"/>
      <c r="G520" s="2"/>
    </row>
    <row r="521" spans="4:7" ht="15.75" customHeight="1" x14ac:dyDescent="0.25">
      <c r="D521" s="1"/>
      <c r="G521" s="2"/>
    </row>
    <row r="522" spans="4:7" ht="15.75" customHeight="1" x14ac:dyDescent="0.25">
      <c r="D522" s="1"/>
      <c r="G522" s="2"/>
    </row>
    <row r="523" spans="4:7" ht="15.75" customHeight="1" x14ac:dyDescent="0.25">
      <c r="D523" s="1"/>
      <c r="G523" s="2"/>
    </row>
    <row r="524" spans="4:7" ht="15.75" customHeight="1" x14ac:dyDescent="0.25">
      <c r="D524" s="1"/>
      <c r="G524" s="2"/>
    </row>
    <row r="525" spans="4:7" ht="15.75" customHeight="1" x14ac:dyDescent="0.25">
      <c r="D525" s="1"/>
      <c r="G525" s="2"/>
    </row>
    <row r="526" spans="4:7" ht="15.75" customHeight="1" x14ac:dyDescent="0.25">
      <c r="D526" s="1"/>
      <c r="G526" s="2"/>
    </row>
    <row r="527" spans="4:7" ht="15.75" customHeight="1" x14ac:dyDescent="0.25">
      <c r="D527" s="1"/>
      <c r="G527" s="2"/>
    </row>
    <row r="528" spans="4:7" ht="15.75" customHeight="1" x14ac:dyDescent="0.25">
      <c r="D528" s="1"/>
      <c r="G528" s="2"/>
    </row>
    <row r="529" spans="4:7" ht="15.75" customHeight="1" x14ac:dyDescent="0.25">
      <c r="D529" s="1"/>
      <c r="G529" s="2"/>
    </row>
    <row r="530" spans="4:7" ht="15.75" customHeight="1" x14ac:dyDescent="0.25">
      <c r="D530" s="1"/>
      <c r="G530" s="2"/>
    </row>
    <row r="531" spans="4:7" ht="15.75" customHeight="1" x14ac:dyDescent="0.25">
      <c r="D531" s="1"/>
      <c r="G531" s="2"/>
    </row>
    <row r="532" spans="4:7" ht="15.75" customHeight="1" x14ac:dyDescent="0.25">
      <c r="D532" s="1"/>
      <c r="G532" s="2"/>
    </row>
    <row r="533" spans="4:7" ht="15.75" customHeight="1" x14ac:dyDescent="0.25">
      <c r="D533" s="1"/>
      <c r="G533" s="2"/>
    </row>
    <row r="534" spans="4:7" ht="15.75" customHeight="1" x14ac:dyDescent="0.25">
      <c r="D534" s="1"/>
      <c r="G534" s="2"/>
    </row>
    <row r="535" spans="4:7" ht="15.75" customHeight="1" x14ac:dyDescent="0.25">
      <c r="D535" s="1"/>
      <c r="G535" s="2"/>
    </row>
    <row r="536" spans="4:7" ht="15.75" customHeight="1" x14ac:dyDescent="0.25">
      <c r="D536" s="1"/>
      <c r="G536" s="2"/>
    </row>
    <row r="537" spans="4:7" ht="15.75" customHeight="1" x14ac:dyDescent="0.25">
      <c r="D537" s="1"/>
      <c r="G537" s="2"/>
    </row>
    <row r="538" spans="4:7" ht="15.75" customHeight="1" x14ac:dyDescent="0.25">
      <c r="D538" s="1"/>
      <c r="G538" s="2"/>
    </row>
    <row r="539" spans="4:7" ht="15.75" customHeight="1" x14ac:dyDescent="0.25">
      <c r="D539" s="1"/>
      <c r="G539" s="2"/>
    </row>
    <row r="540" spans="4:7" ht="15.75" customHeight="1" x14ac:dyDescent="0.25">
      <c r="D540" s="1"/>
      <c r="G540" s="2"/>
    </row>
    <row r="541" spans="4:7" ht="15.75" customHeight="1" x14ac:dyDescent="0.25">
      <c r="D541" s="1"/>
      <c r="G541" s="2"/>
    </row>
    <row r="542" spans="4:7" ht="15.75" customHeight="1" x14ac:dyDescent="0.25">
      <c r="D542" s="1"/>
      <c r="G542" s="2"/>
    </row>
    <row r="543" spans="4:7" ht="15.75" customHeight="1" x14ac:dyDescent="0.25">
      <c r="D543" s="1"/>
      <c r="G543" s="2"/>
    </row>
    <row r="544" spans="4:7" ht="15.75" customHeight="1" x14ac:dyDescent="0.25">
      <c r="D544" s="1"/>
      <c r="G544" s="2"/>
    </row>
    <row r="545" spans="4:7" ht="15.75" customHeight="1" x14ac:dyDescent="0.25">
      <c r="D545" s="1"/>
      <c r="G545" s="2"/>
    </row>
    <row r="546" spans="4:7" ht="15.75" customHeight="1" x14ac:dyDescent="0.25">
      <c r="D546" s="1"/>
      <c r="G546" s="2"/>
    </row>
    <row r="547" spans="4:7" ht="15.75" customHeight="1" x14ac:dyDescent="0.25">
      <c r="D547" s="1"/>
      <c r="G547" s="2"/>
    </row>
    <row r="548" spans="4:7" ht="15.75" customHeight="1" x14ac:dyDescent="0.25">
      <c r="D548" s="1"/>
      <c r="G548" s="2"/>
    </row>
    <row r="549" spans="4:7" ht="15.75" customHeight="1" x14ac:dyDescent="0.25">
      <c r="D549" s="1"/>
      <c r="G549" s="2"/>
    </row>
    <row r="550" spans="4:7" ht="15.75" customHeight="1" x14ac:dyDescent="0.25">
      <c r="D550" s="1"/>
      <c r="G550" s="2"/>
    </row>
    <row r="551" spans="4:7" ht="15.75" customHeight="1" x14ac:dyDescent="0.25">
      <c r="D551" s="1"/>
      <c r="G551" s="2"/>
    </row>
    <row r="552" spans="4:7" ht="15.75" customHeight="1" x14ac:dyDescent="0.25">
      <c r="D552" s="1"/>
      <c r="G552" s="2"/>
    </row>
    <row r="553" spans="4:7" ht="15.75" customHeight="1" x14ac:dyDescent="0.25">
      <c r="D553" s="1"/>
      <c r="G553" s="2"/>
    </row>
    <row r="554" spans="4:7" ht="15.75" customHeight="1" x14ac:dyDescent="0.25">
      <c r="D554" s="1"/>
      <c r="G554" s="2"/>
    </row>
    <row r="555" spans="4:7" ht="15.75" customHeight="1" x14ac:dyDescent="0.25">
      <c r="D555" s="1"/>
      <c r="G555" s="2"/>
    </row>
    <row r="556" spans="4:7" ht="15.75" customHeight="1" x14ac:dyDescent="0.25">
      <c r="D556" s="1"/>
      <c r="G556" s="2"/>
    </row>
    <row r="557" spans="4:7" ht="15.75" customHeight="1" x14ac:dyDescent="0.25">
      <c r="D557" s="1"/>
      <c r="G557" s="2"/>
    </row>
    <row r="558" spans="4:7" ht="15.75" customHeight="1" x14ac:dyDescent="0.25">
      <c r="D558" s="1"/>
      <c r="G558" s="2"/>
    </row>
    <row r="559" spans="4:7" ht="15.75" customHeight="1" x14ac:dyDescent="0.25">
      <c r="D559" s="1"/>
      <c r="G559" s="2"/>
    </row>
    <row r="560" spans="4:7" ht="15.75" customHeight="1" x14ac:dyDescent="0.25">
      <c r="D560" s="1"/>
      <c r="G560" s="2"/>
    </row>
    <row r="561" spans="4:7" ht="15.75" customHeight="1" x14ac:dyDescent="0.25">
      <c r="D561" s="1"/>
      <c r="G561" s="2"/>
    </row>
    <row r="562" spans="4:7" ht="15.75" customHeight="1" x14ac:dyDescent="0.25">
      <c r="D562" s="1"/>
      <c r="G562" s="2"/>
    </row>
    <row r="563" spans="4:7" ht="15.75" customHeight="1" x14ac:dyDescent="0.25">
      <c r="D563" s="1"/>
      <c r="G563" s="2"/>
    </row>
    <row r="564" spans="4:7" ht="15.75" customHeight="1" x14ac:dyDescent="0.25">
      <c r="D564" s="1"/>
      <c r="G564" s="2"/>
    </row>
    <row r="565" spans="4:7" ht="15.75" customHeight="1" x14ac:dyDescent="0.25">
      <c r="D565" s="1"/>
      <c r="G565" s="2"/>
    </row>
    <row r="566" spans="4:7" ht="15.75" customHeight="1" x14ac:dyDescent="0.25">
      <c r="D566" s="1"/>
      <c r="G566" s="2"/>
    </row>
    <row r="567" spans="4:7" ht="15.75" customHeight="1" x14ac:dyDescent="0.25">
      <c r="D567" s="1"/>
      <c r="G567" s="2"/>
    </row>
    <row r="568" spans="4:7" ht="15.75" customHeight="1" x14ac:dyDescent="0.25">
      <c r="D568" s="1"/>
      <c r="G568" s="2"/>
    </row>
    <row r="569" spans="4:7" ht="15.75" customHeight="1" x14ac:dyDescent="0.25">
      <c r="D569" s="1"/>
      <c r="G569" s="2"/>
    </row>
    <row r="570" spans="4:7" ht="15.75" customHeight="1" x14ac:dyDescent="0.25">
      <c r="D570" s="1"/>
      <c r="G570" s="2"/>
    </row>
    <row r="571" spans="4:7" ht="15.75" customHeight="1" x14ac:dyDescent="0.25">
      <c r="D571" s="1"/>
      <c r="G571" s="2"/>
    </row>
    <row r="572" spans="4:7" ht="15.75" customHeight="1" x14ac:dyDescent="0.25">
      <c r="D572" s="1"/>
      <c r="G572" s="2"/>
    </row>
    <row r="573" spans="4:7" ht="15.75" customHeight="1" x14ac:dyDescent="0.25">
      <c r="D573" s="1"/>
      <c r="G573" s="2"/>
    </row>
    <row r="574" spans="4:7" ht="15.75" customHeight="1" x14ac:dyDescent="0.25">
      <c r="D574" s="1"/>
      <c r="G574" s="2"/>
    </row>
    <row r="575" spans="4:7" ht="15.75" customHeight="1" x14ac:dyDescent="0.25">
      <c r="D575" s="1"/>
      <c r="G575" s="2"/>
    </row>
    <row r="576" spans="4:7" ht="15.75" customHeight="1" x14ac:dyDescent="0.25">
      <c r="D576" s="1"/>
      <c r="G576" s="2"/>
    </row>
    <row r="577" spans="4:7" ht="15.75" customHeight="1" x14ac:dyDescent="0.25">
      <c r="D577" s="1"/>
      <c r="G577" s="2"/>
    </row>
    <row r="578" spans="4:7" ht="15.75" customHeight="1" x14ac:dyDescent="0.25">
      <c r="D578" s="1"/>
      <c r="G578" s="2"/>
    </row>
    <row r="579" spans="4:7" ht="15.75" customHeight="1" x14ac:dyDescent="0.25">
      <c r="D579" s="1"/>
      <c r="G579" s="2"/>
    </row>
    <row r="580" spans="4:7" ht="15.75" customHeight="1" x14ac:dyDescent="0.25">
      <c r="D580" s="1"/>
      <c r="G580" s="2"/>
    </row>
    <row r="581" spans="4:7" ht="15.75" customHeight="1" x14ac:dyDescent="0.25">
      <c r="D581" s="1"/>
      <c r="G581" s="2"/>
    </row>
    <row r="582" spans="4:7" ht="15.75" customHeight="1" x14ac:dyDescent="0.25">
      <c r="D582" s="1"/>
      <c r="G582" s="2"/>
    </row>
    <row r="583" spans="4:7" ht="15.75" customHeight="1" x14ac:dyDescent="0.25">
      <c r="D583" s="1"/>
      <c r="G583" s="2"/>
    </row>
    <row r="584" spans="4:7" ht="15.75" customHeight="1" x14ac:dyDescent="0.25">
      <c r="D584" s="1"/>
      <c r="G584" s="2"/>
    </row>
    <row r="585" spans="4:7" ht="15.75" customHeight="1" x14ac:dyDescent="0.25">
      <c r="D585" s="1"/>
      <c r="G585" s="2"/>
    </row>
    <row r="586" spans="4:7" ht="15.75" customHeight="1" x14ac:dyDescent="0.25">
      <c r="D586" s="1"/>
      <c r="G586" s="2"/>
    </row>
    <row r="587" spans="4:7" ht="15.75" customHeight="1" x14ac:dyDescent="0.25">
      <c r="D587" s="1"/>
      <c r="G587" s="2"/>
    </row>
    <row r="588" spans="4:7" ht="15.75" customHeight="1" x14ac:dyDescent="0.25">
      <c r="D588" s="1"/>
      <c r="G588" s="2"/>
    </row>
    <row r="589" spans="4:7" ht="15.75" customHeight="1" x14ac:dyDescent="0.25">
      <c r="D589" s="1"/>
      <c r="G589" s="2"/>
    </row>
    <row r="590" spans="4:7" ht="15.75" customHeight="1" x14ac:dyDescent="0.25">
      <c r="D590" s="1"/>
      <c r="G590" s="2"/>
    </row>
    <row r="591" spans="4:7" ht="15.75" customHeight="1" x14ac:dyDescent="0.25">
      <c r="D591" s="1"/>
      <c r="G591" s="2"/>
    </row>
    <row r="592" spans="4:7" ht="15.75" customHeight="1" x14ac:dyDescent="0.25">
      <c r="D592" s="1"/>
      <c r="G592" s="2"/>
    </row>
    <row r="593" spans="4:7" ht="15.75" customHeight="1" x14ac:dyDescent="0.25">
      <c r="D593" s="1"/>
      <c r="G593" s="2"/>
    </row>
    <row r="594" spans="4:7" ht="15.75" customHeight="1" x14ac:dyDescent="0.25">
      <c r="D594" s="1"/>
      <c r="G594" s="2"/>
    </row>
    <row r="595" spans="4:7" ht="15.75" customHeight="1" x14ac:dyDescent="0.25">
      <c r="D595" s="1"/>
      <c r="G595" s="2"/>
    </row>
    <row r="596" spans="4:7" ht="15.75" customHeight="1" x14ac:dyDescent="0.25">
      <c r="D596" s="1"/>
      <c r="G596" s="2"/>
    </row>
    <row r="597" spans="4:7" ht="15.75" customHeight="1" x14ac:dyDescent="0.25">
      <c r="D597" s="1"/>
      <c r="G597" s="2"/>
    </row>
    <row r="598" spans="4:7" ht="15.75" customHeight="1" x14ac:dyDescent="0.25">
      <c r="D598" s="1"/>
      <c r="G598" s="2"/>
    </row>
    <row r="599" spans="4:7" ht="15.75" customHeight="1" x14ac:dyDescent="0.25">
      <c r="D599" s="1"/>
      <c r="G599" s="2"/>
    </row>
    <row r="600" spans="4:7" ht="15.75" customHeight="1" x14ac:dyDescent="0.25">
      <c r="D600" s="1"/>
      <c r="G600" s="2"/>
    </row>
    <row r="601" spans="4:7" ht="15.75" customHeight="1" x14ac:dyDescent="0.25">
      <c r="D601" s="1"/>
      <c r="G601" s="2"/>
    </row>
    <row r="602" spans="4:7" ht="15.75" customHeight="1" x14ac:dyDescent="0.25">
      <c r="D602" s="1"/>
      <c r="G602" s="2"/>
    </row>
    <row r="603" spans="4:7" ht="15.75" customHeight="1" x14ac:dyDescent="0.25">
      <c r="D603" s="1"/>
      <c r="G603" s="2"/>
    </row>
    <row r="604" spans="4:7" ht="15.75" customHeight="1" x14ac:dyDescent="0.25">
      <c r="D604" s="1"/>
      <c r="G604" s="2"/>
    </row>
    <row r="605" spans="4:7" ht="15.75" customHeight="1" x14ac:dyDescent="0.25">
      <c r="D605" s="1"/>
      <c r="G605" s="2"/>
    </row>
    <row r="606" spans="4:7" ht="15.75" customHeight="1" x14ac:dyDescent="0.25">
      <c r="D606" s="1"/>
      <c r="G606" s="2"/>
    </row>
    <row r="607" spans="4:7" ht="15.75" customHeight="1" x14ac:dyDescent="0.25">
      <c r="D607" s="1"/>
      <c r="G607" s="2"/>
    </row>
    <row r="608" spans="4:7" ht="15.75" customHeight="1" x14ac:dyDescent="0.25">
      <c r="D608" s="1"/>
      <c r="G608" s="2"/>
    </row>
    <row r="609" spans="4:7" ht="15.75" customHeight="1" x14ac:dyDescent="0.25">
      <c r="D609" s="1"/>
      <c r="G609" s="2"/>
    </row>
    <row r="610" spans="4:7" ht="15.75" customHeight="1" x14ac:dyDescent="0.25">
      <c r="D610" s="1"/>
      <c r="G610" s="2"/>
    </row>
    <row r="611" spans="4:7" ht="15.75" customHeight="1" x14ac:dyDescent="0.25">
      <c r="D611" s="1"/>
      <c r="G611" s="2"/>
    </row>
    <row r="612" spans="4:7" ht="15.75" customHeight="1" x14ac:dyDescent="0.25">
      <c r="D612" s="1"/>
      <c r="G612" s="2"/>
    </row>
    <row r="613" spans="4:7" ht="15.75" customHeight="1" x14ac:dyDescent="0.25">
      <c r="D613" s="1"/>
      <c r="G613" s="2"/>
    </row>
    <row r="614" spans="4:7" ht="15.75" customHeight="1" x14ac:dyDescent="0.25">
      <c r="D614" s="1"/>
      <c r="G614" s="2"/>
    </row>
    <row r="615" spans="4:7" ht="15.75" customHeight="1" x14ac:dyDescent="0.25">
      <c r="D615" s="1"/>
      <c r="G615" s="2"/>
    </row>
    <row r="616" spans="4:7" ht="15.75" customHeight="1" x14ac:dyDescent="0.25">
      <c r="D616" s="1"/>
      <c r="G616" s="2"/>
    </row>
    <row r="617" spans="4:7" ht="15.75" customHeight="1" x14ac:dyDescent="0.25">
      <c r="D617" s="1"/>
      <c r="G617" s="2"/>
    </row>
    <row r="618" spans="4:7" ht="15.75" customHeight="1" x14ac:dyDescent="0.25">
      <c r="D618" s="1"/>
      <c r="G618" s="2"/>
    </row>
    <row r="619" spans="4:7" ht="15.75" customHeight="1" x14ac:dyDescent="0.25">
      <c r="D619" s="1"/>
      <c r="G619" s="2"/>
    </row>
    <row r="620" spans="4:7" ht="15.75" customHeight="1" x14ac:dyDescent="0.25">
      <c r="D620" s="1"/>
      <c r="G620" s="2"/>
    </row>
    <row r="621" spans="4:7" ht="15.75" customHeight="1" x14ac:dyDescent="0.25">
      <c r="D621" s="1"/>
      <c r="G621" s="2"/>
    </row>
    <row r="622" spans="4:7" ht="15.75" customHeight="1" x14ac:dyDescent="0.25">
      <c r="D622" s="1"/>
      <c r="G622" s="2"/>
    </row>
    <row r="623" spans="4:7" ht="15.75" customHeight="1" x14ac:dyDescent="0.25">
      <c r="D623" s="1"/>
      <c r="G623" s="2"/>
    </row>
    <row r="624" spans="4:7" ht="15.75" customHeight="1" x14ac:dyDescent="0.25">
      <c r="D624" s="1"/>
      <c r="G624" s="2"/>
    </row>
    <row r="625" spans="4:7" ht="15.75" customHeight="1" x14ac:dyDescent="0.25">
      <c r="D625" s="1"/>
      <c r="G625" s="2"/>
    </row>
    <row r="626" spans="4:7" ht="15.75" customHeight="1" x14ac:dyDescent="0.25">
      <c r="D626" s="1"/>
      <c r="G626" s="2"/>
    </row>
    <row r="627" spans="4:7" ht="15.75" customHeight="1" x14ac:dyDescent="0.25">
      <c r="D627" s="1"/>
      <c r="G627" s="2"/>
    </row>
    <row r="628" spans="4:7" ht="15.75" customHeight="1" x14ac:dyDescent="0.25">
      <c r="D628" s="1"/>
      <c r="G628" s="2"/>
    </row>
    <row r="629" spans="4:7" ht="15.75" customHeight="1" x14ac:dyDescent="0.25">
      <c r="D629" s="1"/>
      <c r="G629" s="2"/>
    </row>
    <row r="630" spans="4:7" ht="15.75" customHeight="1" x14ac:dyDescent="0.25">
      <c r="D630" s="1"/>
      <c r="G630" s="2"/>
    </row>
    <row r="631" spans="4:7" ht="15.75" customHeight="1" x14ac:dyDescent="0.25">
      <c r="D631" s="1"/>
      <c r="G631" s="2"/>
    </row>
    <row r="632" spans="4:7" ht="15.75" customHeight="1" x14ac:dyDescent="0.25">
      <c r="D632" s="1"/>
      <c r="G632" s="2"/>
    </row>
    <row r="633" spans="4:7" ht="15.75" customHeight="1" x14ac:dyDescent="0.25">
      <c r="D633" s="1"/>
      <c r="G633" s="2"/>
    </row>
    <row r="634" spans="4:7" ht="15.75" customHeight="1" x14ac:dyDescent="0.25">
      <c r="D634" s="1"/>
      <c r="G634" s="2"/>
    </row>
    <row r="635" spans="4:7" ht="15.75" customHeight="1" x14ac:dyDescent="0.25">
      <c r="D635" s="1"/>
      <c r="G635" s="2"/>
    </row>
    <row r="636" spans="4:7" ht="15.75" customHeight="1" x14ac:dyDescent="0.25">
      <c r="D636" s="1"/>
      <c r="G636" s="2"/>
    </row>
    <row r="637" spans="4:7" ht="15.75" customHeight="1" x14ac:dyDescent="0.25">
      <c r="D637" s="1"/>
      <c r="G637" s="2"/>
    </row>
    <row r="638" spans="4:7" ht="15.75" customHeight="1" x14ac:dyDescent="0.25">
      <c r="D638" s="1"/>
      <c r="G638" s="2"/>
    </row>
    <row r="639" spans="4:7" ht="15.75" customHeight="1" x14ac:dyDescent="0.25">
      <c r="D639" s="1"/>
      <c r="G639" s="2"/>
    </row>
    <row r="640" spans="4:7" ht="15.75" customHeight="1" x14ac:dyDescent="0.25">
      <c r="D640" s="1"/>
      <c r="G640" s="2"/>
    </row>
    <row r="641" spans="4:7" ht="15.75" customHeight="1" x14ac:dyDescent="0.25">
      <c r="D641" s="1"/>
      <c r="G641" s="2"/>
    </row>
    <row r="642" spans="4:7" ht="15.75" customHeight="1" x14ac:dyDescent="0.25">
      <c r="D642" s="1"/>
      <c r="G642" s="2"/>
    </row>
    <row r="643" spans="4:7" ht="15.75" customHeight="1" x14ac:dyDescent="0.25">
      <c r="D643" s="1"/>
      <c r="G643" s="2"/>
    </row>
    <row r="644" spans="4:7" ht="15.75" customHeight="1" x14ac:dyDescent="0.25">
      <c r="D644" s="1"/>
      <c r="G644" s="2"/>
    </row>
    <row r="645" spans="4:7" ht="15.75" customHeight="1" x14ac:dyDescent="0.25">
      <c r="D645" s="1"/>
      <c r="G645" s="2"/>
    </row>
    <row r="646" spans="4:7" ht="15.75" customHeight="1" x14ac:dyDescent="0.25">
      <c r="D646" s="1"/>
      <c r="G646" s="2"/>
    </row>
    <row r="647" spans="4:7" ht="15.75" customHeight="1" x14ac:dyDescent="0.25">
      <c r="D647" s="1"/>
      <c r="G647" s="2"/>
    </row>
    <row r="648" spans="4:7" ht="15.75" customHeight="1" x14ac:dyDescent="0.25">
      <c r="D648" s="1"/>
      <c r="G648" s="2"/>
    </row>
    <row r="649" spans="4:7" ht="15.75" customHeight="1" x14ac:dyDescent="0.25">
      <c r="D649" s="1"/>
      <c r="G649" s="2"/>
    </row>
    <row r="650" spans="4:7" ht="15.75" customHeight="1" x14ac:dyDescent="0.25">
      <c r="D650" s="1"/>
      <c r="G650" s="2"/>
    </row>
    <row r="651" spans="4:7" ht="15.75" customHeight="1" x14ac:dyDescent="0.25">
      <c r="D651" s="1"/>
      <c r="G651" s="2"/>
    </row>
    <row r="652" spans="4:7" ht="15.75" customHeight="1" x14ac:dyDescent="0.25">
      <c r="D652" s="1"/>
      <c r="G652" s="2"/>
    </row>
    <row r="653" spans="4:7" ht="15.75" customHeight="1" x14ac:dyDescent="0.25">
      <c r="D653" s="1"/>
      <c r="G653" s="2"/>
    </row>
    <row r="654" spans="4:7" ht="15.75" customHeight="1" x14ac:dyDescent="0.25">
      <c r="D654" s="1"/>
      <c r="G654" s="2"/>
    </row>
    <row r="655" spans="4:7" ht="15.75" customHeight="1" x14ac:dyDescent="0.25">
      <c r="D655" s="1"/>
      <c r="G655" s="2"/>
    </row>
    <row r="656" spans="4:7" ht="15.75" customHeight="1" x14ac:dyDescent="0.25">
      <c r="D656" s="1"/>
      <c r="G656" s="2"/>
    </row>
    <row r="657" spans="4:7" ht="15.75" customHeight="1" x14ac:dyDescent="0.25">
      <c r="D657" s="1"/>
      <c r="G657" s="2"/>
    </row>
    <row r="658" spans="4:7" ht="15.75" customHeight="1" x14ac:dyDescent="0.25">
      <c r="D658" s="1"/>
      <c r="G658" s="2"/>
    </row>
    <row r="659" spans="4:7" ht="15.75" customHeight="1" x14ac:dyDescent="0.25">
      <c r="D659" s="1"/>
      <c r="G659" s="2"/>
    </row>
    <row r="660" spans="4:7" ht="15.75" customHeight="1" x14ac:dyDescent="0.25">
      <c r="D660" s="1"/>
      <c r="G660" s="2"/>
    </row>
    <row r="661" spans="4:7" ht="15.75" customHeight="1" x14ac:dyDescent="0.25">
      <c r="D661" s="1"/>
      <c r="G661" s="2"/>
    </row>
    <row r="662" spans="4:7" ht="15.75" customHeight="1" x14ac:dyDescent="0.25">
      <c r="D662" s="1"/>
      <c r="G662" s="2"/>
    </row>
    <row r="663" spans="4:7" ht="15.75" customHeight="1" x14ac:dyDescent="0.25">
      <c r="D663" s="1"/>
      <c r="G663" s="2"/>
    </row>
    <row r="664" spans="4:7" ht="15.75" customHeight="1" x14ac:dyDescent="0.25">
      <c r="D664" s="1"/>
      <c r="G664" s="2"/>
    </row>
    <row r="665" spans="4:7" ht="15.75" customHeight="1" x14ac:dyDescent="0.25">
      <c r="D665" s="1"/>
      <c r="G665" s="2"/>
    </row>
    <row r="666" spans="4:7" ht="15.75" customHeight="1" x14ac:dyDescent="0.25">
      <c r="D666" s="1"/>
      <c r="G666" s="2"/>
    </row>
    <row r="667" spans="4:7" ht="15.75" customHeight="1" x14ac:dyDescent="0.25">
      <c r="D667" s="1"/>
      <c r="G667" s="2"/>
    </row>
    <row r="668" spans="4:7" ht="15.75" customHeight="1" x14ac:dyDescent="0.25">
      <c r="D668" s="1"/>
      <c r="G668" s="2"/>
    </row>
    <row r="669" spans="4:7" ht="15.75" customHeight="1" x14ac:dyDescent="0.25">
      <c r="D669" s="1"/>
      <c r="G669" s="2"/>
    </row>
    <row r="670" spans="4:7" ht="15.75" customHeight="1" x14ac:dyDescent="0.25">
      <c r="D670" s="1"/>
      <c r="G670" s="2"/>
    </row>
    <row r="671" spans="4:7" ht="15.75" customHeight="1" x14ac:dyDescent="0.25">
      <c r="D671" s="1"/>
      <c r="G671" s="2"/>
    </row>
    <row r="672" spans="4:7" ht="15.75" customHeight="1" x14ac:dyDescent="0.25">
      <c r="D672" s="1"/>
      <c r="G672" s="2"/>
    </row>
    <row r="673" spans="4:7" ht="15.75" customHeight="1" x14ac:dyDescent="0.25">
      <c r="D673" s="1"/>
      <c r="G673" s="2"/>
    </row>
    <row r="674" spans="4:7" ht="15.75" customHeight="1" x14ac:dyDescent="0.25">
      <c r="D674" s="1"/>
      <c r="G674" s="2"/>
    </row>
    <row r="675" spans="4:7" ht="15.75" customHeight="1" x14ac:dyDescent="0.25">
      <c r="D675" s="1"/>
      <c r="G675" s="2"/>
    </row>
    <row r="676" spans="4:7" ht="15.75" customHeight="1" x14ac:dyDescent="0.25">
      <c r="D676" s="1"/>
      <c r="G676" s="2"/>
    </row>
    <row r="677" spans="4:7" ht="15.75" customHeight="1" x14ac:dyDescent="0.25">
      <c r="D677" s="1"/>
      <c r="G677" s="2"/>
    </row>
    <row r="678" spans="4:7" ht="15.75" customHeight="1" x14ac:dyDescent="0.25">
      <c r="D678" s="1"/>
      <c r="G678" s="2"/>
    </row>
    <row r="679" spans="4:7" ht="15.75" customHeight="1" x14ac:dyDescent="0.25">
      <c r="D679" s="1"/>
      <c r="G679" s="2"/>
    </row>
    <row r="680" spans="4:7" ht="15.75" customHeight="1" x14ac:dyDescent="0.25">
      <c r="D680" s="1"/>
      <c r="G680" s="2"/>
    </row>
    <row r="681" spans="4:7" ht="15.75" customHeight="1" x14ac:dyDescent="0.25">
      <c r="D681" s="1"/>
      <c r="G681" s="2"/>
    </row>
    <row r="682" spans="4:7" ht="15.75" customHeight="1" x14ac:dyDescent="0.25">
      <c r="D682" s="1"/>
      <c r="G682" s="2"/>
    </row>
    <row r="683" spans="4:7" ht="15.75" customHeight="1" x14ac:dyDescent="0.25">
      <c r="D683" s="1"/>
      <c r="G683" s="2"/>
    </row>
    <row r="684" spans="4:7" ht="15.75" customHeight="1" x14ac:dyDescent="0.25">
      <c r="D684" s="1"/>
      <c r="G684" s="2"/>
    </row>
    <row r="685" spans="4:7" ht="15.75" customHeight="1" x14ac:dyDescent="0.25">
      <c r="D685" s="1"/>
      <c r="G685" s="2"/>
    </row>
    <row r="686" spans="4:7" ht="15.75" customHeight="1" x14ac:dyDescent="0.25">
      <c r="D686" s="1"/>
      <c r="G686" s="2"/>
    </row>
    <row r="687" spans="4:7" ht="15.75" customHeight="1" x14ac:dyDescent="0.25">
      <c r="D687" s="1"/>
      <c r="G687" s="2"/>
    </row>
    <row r="688" spans="4:7" ht="15.75" customHeight="1" x14ac:dyDescent="0.25">
      <c r="D688" s="1"/>
      <c r="G688" s="2"/>
    </row>
    <row r="689" spans="4:7" ht="15.75" customHeight="1" x14ac:dyDescent="0.25">
      <c r="D689" s="1"/>
      <c r="G689" s="2"/>
    </row>
    <row r="690" spans="4:7" ht="15.75" customHeight="1" x14ac:dyDescent="0.25">
      <c r="D690" s="1"/>
      <c r="G690" s="2"/>
    </row>
    <row r="691" spans="4:7" ht="15.75" customHeight="1" x14ac:dyDescent="0.25">
      <c r="D691" s="1"/>
      <c r="G691" s="2"/>
    </row>
    <row r="692" spans="4:7" ht="15.75" customHeight="1" x14ac:dyDescent="0.25">
      <c r="D692" s="1"/>
      <c r="G692" s="2"/>
    </row>
    <row r="693" spans="4:7" ht="15.75" customHeight="1" x14ac:dyDescent="0.25">
      <c r="D693" s="1"/>
      <c r="G693" s="2"/>
    </row>
    <row r="694" spans="4:7" ht="15.75" customHeight="1" x14ac:dyDescent="0.25">
      <c r="D694" s="1"/>
      <c r="G694" s="2"/>
    </row>
    <row r="695" spans="4:7" ht="15.75" customHeight="1" x14ac:dyDescent="0.25">
      <c r="D695" s="1"/>
      <c r="G695" s="2"/>
    </row>
    <row r="696" spans="4:7" ht="15.75" customHeight="1" x14ac:dyDescent="0.25">
      <c r="D696" s="1"/>
      <c r="G696" s="2"/>
    </row>
    <row r="697" spans="4:7" ht="15.75" customHeight="1" x14ac:dyDescent="0.25">
      <c r="D697" s="1"/>
      <c r="G697" s="2"/>
    </row>
    <row r="698" spans="4:7" ht="15.75" customHeight="1" x14ac:dyDescent="0.25">
      <c r="D698" s="1"/>
      <c r="G698" s="2"/>
    </row>
    <row r="699" spans="4:7" ht="15.75" customHeight="1" x14ac:dyDescent="0.25">
      <c r="D699" s="1"/>
      <c r="G699" s="2"/>
    </row>
    <row r="700" spans="4:7" ht="15.75" customHeight="1" x14ac:dyDescent="0.25">
      <c r="D700" s="1"/>
      <c r="G700" s="2"/>
    </row>
    <row r="701" spans="4:7" ht="15.75" customHeight="1" x14ac:dyDescent="0.25">
      <c r="D701" s="1"/>
      <c r="G701" s="2"/>
    </row>
    <row r="702" spans="4:7" ht="15.75" customHeight="1" x14ac:dyDescent="0.25">
      <c r="D702" s="1"/>
      <c r="G702" s="2"/>
    </row>
    <row r="703" spans="4:7" ht="15.75" customHeight="1" x14ac:dyDescent="0.25">
      <c r="D703" s="1"/>
      <c r="G703" s="2"/>
    </row>
    <row r="704" spans="4:7" ht="15.75" customHeight="1" x14ac:dyDescent="0.25">
      <c r="D704" s="1"/>
      <c r="G704" s="2"/>
    </row>
    <row r="705" spans="4:7" ht="15.75" customHeight="1" x14ac:dyDescent="0.25">
      <c r="D705" s="1"/>
      <c r="G705" s="2"/>
    </row>
    <row r="706" spans="4:7" ht="15.75" customHeight="1" x14ac:dyDescent="0.25">
      <c r="D706" s="1"/>
      <c r="G706" s="2"/>
    </row>
    <row r="707" spans="4:7" ht="15.75" customHeight="1" x14ac:dyDescent="0.25">
      <c r="D707" s="1"/>
      <c r="G707" s="2"/>
    </row>
    <row r="708" spans="4:7" ht="15.75" customHeight="1" x14ac:dyDescent="0.25">
      <c r="D708" s="1"/>
      <c r="G708" s="2"/>
    </row>
    <row r="709" spans="4:7" ht="15.75" customHeight="1" x14ac:dyDescent="0.25">
      <c r="D709" s="1"/>
      <c r="G709" s="2"/>
    </row>
    <row r="710" spans="4:7" ht="15.75" customHeight="1" x14ac:dyDescent="0.25">
      <c r="D710" s="1"/>
      <c r="G710" s="2"/>
    </row>
    <row r="711" spans="4:7" ht="15.75" customHeight="1" x14ac:dyDescent="0.25">
      <c r="D711" s="1"/>
      <c r="G711" s="2"/>
    </row>
    <row r="712" spans="4:7" ht="15.75" customHeight="1" x14ac:dyDescent="0.25">
      <c r="D712" s="1"/>
      <c r="G712" s="2"/>
    </row>
    <row r="713" spans="4:7" ht="15.75" customHeight="1" x14ac:dyDescent="0.25">
      <c r="D713" s="1"/>
      <c r="G713" s="2"/>
    </row>
    <row r="714" spans="4:7" ht="15.75" customHeight="1" x14ac:dyDescent="0.25">
      <c r="D714" s="1"/>
      <c r="G714" s="2"/>
    </row>
    <row r="715" spans="4:7" ht="15.75" customHeight="1" x14ac:dyDescent="0.25">
      <c r="D715" s="1"/>
      <c r="G715" s="2"/>
    </row>
    <row r="716" spans="4:7" ht="15.75" customHeight="1" x14ac:dyDescent="0.25">
      <c r="D716" s="1"/>
      <c r="G716" s="2"/>
    </row>
    <row r="717" spans="4:7" ht="15.75" customHeight="1" x14ac:dyDescent="0.25">
      <c r="D717" s="1"/>
      <c r="G717" s="2"/>
    </row>
    <row r="718" spans="4:7" ht="15.75" customHeight="1" x14ac:dyDescent="0.25">
      <c r="D718" s="1"/>
      <c r="G718" s="2"/>
    </row>
    <row r="719" spans="4:7" ht="15.75" customHeight="1" x14ac:dyDescent="0.25">
      <c r="D719" s="1"/>
      <c r="G719" s="2"/>
    </row>
    <row r="720" spans="4:7" ht="15.75" customHeight="1" x14ac:dyDescent="0.25">
      <c r="D720" s="1"/>
      <c r="G720" s="2"/>
    </row>
    <row r="721" spans="4:7" ht="15.75" customHeight="1" x14ac:dyDescent="0.25">
      <c r="D721" s="1"/>
      <c r="G721" s="2"/>
    </row>
    <row r="722" spans="4:7" ht="15.75" customHeight="1" x14ac:dyDescent="0.25">
      <c r="D722" s="1"/>
      <c r="G722" s="2"/>
    </row>
    <row r="723" spans="4:7" ht="15.75" customHeight="1" x14ac:dyDescent="0.25">
      <c r="D723" s="1"/>
      <c r="G723" s="2"/>
    </row>
    <row r="724" spans="4:7" ht="15.75" customHeight="1" x14ac:dyDescent="0.25">
      <c r="D724" s="1"/>
      <c r="G724" s="2"/>
    </row>
    <row r="725" spans="4:7" ht="15.75" customHeight="1" x14ac:dyDescent="0.25">
      <c r="D725" s="1"/>
      <c r="G725" s="2"/>
    </row>
    <row r="726" spans="4:7" ht="15.75" customHeight="1" x14ac:dyDescent="0.25">
      <c r="D726" s="1"/>
      <c r="G726" s="2"/>
    </row>
    <row r="727" spans="4:7" ht="15.75" customHeight="1" x14ac:dyDescent="0.25">
      <c r="D727" s="1"/>
      <c r="G727" s="2"/>
    </row>
    <row r="728" spans="4:7" ht="15.75" customHeight="1" x14ac:dyDescent="0.25">
      <c r="D728" s="1"/>
      <c r="G728" s="2"/>
    </row>
    <row r="729" spans="4:7" ht="15.75" customHeight="1" x14ac:dyDescent="0.25">
      <c r="D729" s="1"/>
      <c r="G729" s="2"/>
    </row>
    <row r="730" spans="4:7" ht="15.75" customHeight="1" x14ac:dyDescent="0.25">
      <c r="D730" s="1"/>
      <c r="G730" s="2"/>
    </row>
    <row r="731" spans="4:7" ht="15.75" customHeight="1" x14ac:dyDescent="0.25">
      <c r="D731" s="1"/>
      <c r="G731" s="2"/>
    </row>
    <row r="732" spans="4:7" ht="15.75" customHeight="1" x14ac:dyDescent="0.25">
      <c r="D732" s="1"/>
      <c r="G732" s="2"/>
    </row>
    <row r="733" spans="4:7" ht="15.75" customHeight="1" x14ac:dyDescent="0.25">
      <c r="D733" s="1"/>
      <c r="G733" s="2"/>
    </row>
    <row r="734" spans="4:7" ht="15.75" customHeight="1" x14ac:dyDescent="0.25">
      <c r="D734" s="1"/>
      <c r="G734" s="2"/>
    </row>
    <row r="735" spans="4:7" ht="15.75" customHeight="1" x14ac:dyDescent="0.25">
      <c r="D735" s="1"/>
      <c r="G735" s="2"/>
    </row>
    <row r="736" spans="4:7" ht="15.75" customHeight="1" x14ac:dyDescent="0.25">
      <c r="D736" s="1"/>
      <c r="G736" s="2"/>
    </row>
    <row r="737" spans="4:7" ht="15.75" customHeight="1" x14ac:dyDescent="0.25">
      <c r="D737" s="1"/>
      <c r="G737" s="2"/>
    </row>
    <row r="738" spans="4:7" ht="15.75" customHeight="1" x14ac:dyDescent="0.25">
      <c r="D738" s="1"/>
      <c r="G738" s="2"/>
    </row>
    <row r="739" spans="4:7" ht="15.75" customHeight="1" x14ac:dyDescent="0.25">
      <c r="D739" s="1"/>
      <c r="G739" s="2"/>
    </row>
    <row r="740" spans="4:7" ht="15.75" customHeight="1" x14ac:dyDescent="0.25">
      <c r="D740" s="1"/>
      <c r="G740" s="2"/>
    </row>
    <row r="741" spans="4:7" ht="15.75" customHeight="1" x14ac:dyDescent="0.25">
      <c r="D741" s="1"/>
      <c r="G741" s="2"/>
    </row>
    <row r="742" spans="4:7" ht="15.75" customHeight="1" x14ac:dyDescent="0.25">
      <c r="D742" s="1"/>
      <c r="G742" s="2"/>
    </row>
    <row r="743" spans="4:7" ht="15.75" customHeight="1" x14ac:dyDescent="0.25">
      <c r="D743" s="1"/>
      <c r="G743" s="2"/>
    </row>
    <row r="744" spans="4:7" ht="15.75" customHeight="1" x14ac:dyDescent="0.25">
      <c r="D744" s="1"/>
      <c r="G744" s="2"/>
    </row>
    <row r="745" spans="4:7" ht="15.75" customHeight="1" x14ac:dyDescent="0.25">
      <c r="D745" s="1"/>
      <c r="G745" s="2"/>
    </row>
    <row r="746" spans="4:7" ht="15.75" customHeight="1" x14ac:dyDescent="0.25">
      <c r="D746" s="1"/>
      <c r="G746" s="2"/>
    </row>
    <row r="747" spans="4:7" ht="15.75" customHeight="1" x14ac:dyDescent="0.25">
      <c r="D747" s="1"/>
      <c r="G747" s="2"/>
    </row>
    <row r="748" spans="4:7" ht="15.75" customHeight="1" x14ac:dyDescent="0.25">
      <c r="D748" s="1"/>
      <c r="G748" s="2"/>
    </row>
    <row r="749" spans="4:7" ht="15.75" customHeight="1" x14ac:dyDescent="0.25">
      <c r="D749" s="1"/>
      <c r="G749" s="2"/>
    </row>
    <row r="750" spans="4:7" ht="15.75" customHeight="1" x14ac:dyDescent="0.25">
      <c r="D750" s="1"/>
      <c r="G750" s="2"/>
    </row>
    <row r="751" spans="4:7" ht="15.75" customHeight="1" x14ac:dyDescent="0.25">
      <c r="D751" s="1"/>
      <c r="G751" s="2"/>
    </row>
    <row r="752" spans="4:7" ht="15.75" customHeight="1" x14ac:dyDescent="0.25">
      <c r="D752" s="1"/>
      <c r="G752" s="2"/>
    </row>
    <row r="753" spans="4:7" ht="15.75" customHeight="1" x14ac:dyDescent="0.25">
      <c r="D753" s="1"/>
      <c r="G753" s="2"/>
    </row>
    <row r="754" spans="4:7" ht="15.75" customHeight="1" x14ac:dyDescent="0.25">
      <c r="D754" s="1"/>
      <c r="G754" s="2"/>
    </row>
    <row r="755" spans="4:7" ht="15.75" customHeight="1" x14ac:dyDescent="0.25">
      <c r="D755" s="1"/>
      <c r="G755" s="2"/>
    </row>
    <row r="756" spans="4:7" ht="15.75" customHeight="1" x14ac:dyDescent="0.25">
      <c r="D756" s="1"/>
      <c r="G756" s="2"/>
    </row>
    <row r="757" spans="4:7" ht="15.75" customHeight="1" x14ac:dyDescent="0.25">
      <c r="D757" s="1"/>
      <c r="G757" s="2"/>
    </row>
    <row r="758" spans="4:7" ht="15.75" customHeight="1" x14ac:dyDescent="0.25">
      <c r="D758" s="1"/>
      <c r="G758" s="2"/>
    </row>
    <row r="759" spans="4:7" ht="15.75" customHeight="1" x14ac:dyDescent="0.25">
      <c r="D759" s="1"/>
      <c r="G759" s="2"/>
    </row>
    <row r="760" spans="4:7" ht="15.75" customHeight="1" x14ac:dyDescent="0.25">
      <c r="D760" s="1"/>
      <c r="G760" s="2"/>
    </row>
    <row r="761" spans="4:7" ht="15.75" customHeight="1" x14ac:dyDescent="0.25">
      <c r="D761" s="1"/>
      <c r="G761" s="2"/>
    </row>
    <row r="762" spans="4:7" ht="15.75" customHeight="1" x14ac:dyDescent="0.25">
      <c r="D762" s="1"/>
      <c r="G762" s="2"/>
    </row>
    <row r="763" spans="4:7" ht="15.75" customHeight="1" x14ac:dyDescent="0.25">
      <c r="D763" s="1"/>
      <c r="G763" s="2"/>
    </row>
    <row r="764" spans="4:7" ht="15.75" customHeight="1" x14ac:dyDescent="0.25">
      <c r="D764" s="1"/>
      <c r="G764" s="2"/>
    </row>
    <row r="765" spans="4:7" ht="15.75" customHeight="1" x14ac:dyDescent="0.25">
      <c r="D765" s="1"/>
      <c r="G765" s="2"/>
    </row>
    <row r="766" spans="4:7" ht="15.75" customHeight="1" x14ac:dyDescent="0.25">
      <c r="D766" s="1"/>
      <c r="G766" s="2"/>
    </row>
    <row r="767" spans="4:7" ht="15.75" customHeight="1" x14ac:dyDescent="0.25">
      <c r="D767" s="1"/>
      <c r="G767" s="2"/>
    </row>
    <row r="768" spans="4:7" ht="15.75" customHeight="1" x14ac:dyDescent="0.25">
      <c r="D768" s="1"/>
      <c r="G768" s="2"/>
    </row>
    <row r="769" spans="4:7" ht="15.75" customHeight="1" x14ac:dyDescent="0.25">
      <c r="D769" s="1"/>
      <c r="G769" s="2"/>
    </row>
    <row r="770" spans="4:7" ht="15.75" customHeight="1" x14ac:dyDescent="0.25">
      <c r="D770" s="1"/>
      <c r="G770" s="2"/>
    </row>
    <row r="771" spans="4:7" ht="15.75" customHeight="1" x14ac:dyDescent="0.25">
      <c r="D771" s="1"/>
      <c r="G771" s="2"/>
    </row>
    <row r="772" spans="4:7" ht="15.75" customHeight="1" x14ac:dyDescent="0.25">
      <c r="D772" s="1"/>
      <c r="G772" s="2"/>
    </row>
    <row r="773" spans="4:7" ht="15.75" customHeight="1" x14ac:dyDescent="0.25">
      <c r="D773" s="1"/>
      <c r="G773" s="2"/>
    </row>
    <row r="774" spans="4:7" ht="15.75" customHeight="1" x14ac:dyDescent="0.25">
      <c r="D774" s="1"/>
      <c r="G774" s="2"/>
    </row>
    <row r="775" spans="4:7" ht="15.75" customHeight="1" x14ac:dyDescent="0.25">
      <c r="D775" s="1"/>
      <c r="G775" s="2"/>
    </row>
    <row r="776" spans="4:7" ht="15.75" customHeight="1" x14ac:dyDescent="0.25">
      <c r="D776" s="1"/>
      <c r="G776" s="2"/>
    </row>
    <row r="777" spans="4:7" ht="15.75" customHeight="1" x14ac:dyDescent="0.25">
      <c r="D777" s="1"/>
      <c r="G777" s="2"/>
    </row>
    <row r="778" spans="4:7" ht="15.75" customHeight="1" x14ac:dyDescent="0.25">
      <c r="D778" s="1"/>
      <c r="G778" s="2"/>
    </row>
    <row r="779" spans="4:7" ht="15.75" customHeight="1" x14ac:dyDescent="0.25">
      <c r="D779" s="1"/>
      <c r="G779" s="2"/>
    </row>
    <row r="780" spans="4:7" ht="15.75" customHeight="1" x14ac:dyDescent="0.25">
      <c r="D780" s="1"/>
      <c r="G780" s="2"/>
    </row>
    <row r="781" spans="4:7" ht="15.75" customHeight="1" x14ac:dyDescent="0.25">
      <c r="D781" s="1"/>
      <c r="G781" s="2"/>
    </row>
    <row r="782" spans="4:7" ht="15.75" customHeight="1" x14ac:dyDescent="0.25">
      <c r="D782" s="1"/>
      <c r="G782" s="2"/>
    </row>
    <row r="783" spans="4:7" ht="15.75" customHeight="1" x14ac:dyDescent="0.25">
      <c r="D783" s="1"/>
      <c r="G783" s="2"/>
    </row>
    <row r="784" spans="4:7" ht="15.75" customHeight="1" x14ac:dyDescent="0.25">
      <c r="D784" s="1"/>
      <c r="G784" s="2"/>
    </row>
    <row r="785" spans="4:7" ht="15.75" customHeight="1" x14ac:dyDescent="0.25">
      <c r="D785" s="1"/>
      <c r="G785" s="2"/>
    </row>
    <row r="786" spans="4:7" ht="15.75" customHeight="1" x14ac:dyDescent="0.25">
      <c r="D786" s="1"/>
      <c r="G786" s="2"/>
    </row>
    <row r="787" spans="4:7" ht="15.75" customHeight="1" x14ac:dyDescent="0.25">
      <c r="D787" s="1"/>
      <c r="G787" s="2"/>
    </row>
    <row r="788" spans="4:7" ht="15.75" customHeight="1" x14ac:dyDescent="0.25">
      <c r="D788" s="1"/>
      <c r="G788" s="2"/>
    </row>
    <row r="789" spans="4:7" ht="15.75" customHeight="1" x14ac:dyDescent="0.25">
      <c r="D789" s="1"/>
      <c r="G789" s="2"/>
    </row>
    <row r="790" spans="4:7" ht="15.75" customHeight="1" x14ac:dyDescent="0.25">
      <c r="D790" s="1"/>
      <c r="G790" s="2"/>
    </row>
    <row r="791" spans="4:7" ht="15.75" customHeight="1" x14ac:dyDescent="0.25">
      <c r="D791" s="1"/>
      <c r="G791" s="2"/>
    </row>
    <row r="792" spans="4:7" ht="15.75" customHeight="1" x14ac:dyDescent="0.25">
      <c r="D792" s="1"/>
      <c r="G792" s="2"/>
    </row>
    <row r="793" spans="4:7" ht="15.75" customHeight="1" x14ac:dyDescent="0.25">
      <c r="D793" s="1"/>
      <c r="G793" s="2"/>
    </row>
    <row r="794" spans="4:7" ht="15.75" customHeight="1" x14ac:dyDescent="0.25">
      <c r="D794" s="1"/>
      <c r="G794" s="2"/>
    </row>
    <row r="795" spans="4:7" ht="15.75" customHeight="1" x14ac:dyDescent="0.25">
      <c r="D795" s="1"/>
      <c r="G795" s="2"/>
    </row>
    <row r="796" spans="4:7" ht="15.75" customHeight="1" x14ac:dyDescent="0.25">
      <c r="D796" s="1"/>
      <c r="G796" s="2"/>
    </row>
    <row r="797" spans="4:7" ht="15.75" customHeight="1" x14ac:dyDescent="0.25">
      <c r="D797" s="1"/>
      <c r="G797" s="2"/>
    </row>
    <row r="798" spans="4:7" ht="15.75" customHeight="1" x14ac:dyDescent="0.25">
      <c r="D798" s="1"/>
      <c r="G798" s="2"/>
    </row>
    <row r="799" spans="4:7" ht="15.75" customHeight="1" x14ac:dyDescent="0.25">
      <c r="D799" s="1"/>
      <c r="G799" s="2"/>
    </row>
    <row r="800" spans="4:7" ht="15.75" customHeight="1" x14ac:dyDescent="0.25">
      <c r="D800" s="1"/>
      <c r="G800" s="2"/>
    </row>
    <row r="801" spans="4:7" ht="15.75" customHeight="1" x14ac:dyDescent="0.25">
      <c r="D801" s="1"/>
      <c r="G801" s="2"/>
    </row>
    <row r="802" spans="4:7" ht="15.75" customHeight="1" x14ac:dyDescent="0.25">
      <c r="D802" s="1"/>
      <c r="G802" s="2"/>
    </row>
    <row r="803" spans="4:7" ht="15.75" customHeight="1" x14ac:dyDescent="0.25">
      <c r="D803" s="1"/>
      <c r="G803" s="2"/>
    </row>
    <row r="804" spans="4:7" ht="15.75" customHeight="1" x14ac:dyDescent="0.25">
      <c r="D804" s="1"/>
      <c r="G804" s="2"/>
    </row>
    <row r="805" spans="4:7" ht="15.75" customHeight="1" x14ac:dyDescent="0.25">
      <c r="D805" s="1"/>
      <c r="G805" s="2"/>
    </row>
    <row r="806" spans="4:7" ht="15.75" customHeight="1" x14ac:dyDescent="0.25">
      <c r="D806" s="1"/>
      <c r="G806" s="2"/>
    </row>
    <row r="807" spans="4:7" ht="15.75" customHeight="1" x14ac:dyDescent="0.25">
      <c r="D807" s="1"/>
      <c r="G807" s="2"/>
    </row>
    <row r="808" spans="4:7" ht="15.75" customHeight="1" x14ac:dyDescent="0.25">
      <c r="D808" s="1"/>
      <c r="G808" s="2"/>
    </row>
    <row r="809" spans="4:7" ht="15.75" customHeight="1" x14ac:dyDescent="0.25">
      <c r="D809" s="1"/>
      <c r="G809" s="2"/>
    </row>
    <row r="810" spans="4:7" ht="15.75" customHeight="1" x14ac:dyDescent="0.25">
      <c r="D810" s="1"/>
      <c r="G810" s="2"/>
    </row>
    <row r="811" spans="4:7" ht="15.75" customHeight="1" x14ac:dyDescent="0.25">
      <c r="D811" s="1"/>
      <c r="G811" s="2"/>
    </row>
    <row r="812" spans="4:7" ht="15.75" customHeight="1" x14ac:dyDescent="0.25">
      <c r="D812" s="1"/>
      <c r="G812" s="2"/>
    </row>
    <row r="813" spans="4:7" ht="15.75" customHeight="1" x14ac:dyDescent="0.25">
      <c r="D813" s="1"/>
      <c r="G813" s="2"/>
    </row>
    <row r="814" spans="4:7" ht="15.75" customHeight="1" x14ac:dyDescent="0.25">
      <c r="D814" s="1"/>
      <c r="G814" s="2"/>
    </row>
    <row r="815" spans="4:7" ht="15.75" customHeight="1" x14ac:dyDescent="0.25">
      <c r="D815" s="1"/>
      <c r="G815" s="2"/>
    </row>
    <row r="816" spans="4:7" ht="15.75" customHeight="1" x14ac:dyDescent="0.25">
      <c r="D816" s="1"/>
      <c r="G816" s="2"/>
    </row>
    <row r="817" spans="4:7" ht="15.75" customHeight="1" x14ac:dyDescent="0.25">
      <c r="D817" s="1"/>
      <c r="G817" s="2"/>
    </row>
    <row r="818" spans="4:7" ht="15.75" customHeight="1" x14ac:dyDescent="0.25">
      <c r="D818" s="1"/>
      <c r="G818" s="2"/>
    </row>
    <row r="819" spans="4:7" ht="15.75" customHeight="1" x14ac:dyDescent="0.25">
      <c r="D819" s="1"/>
      <c r="G819" s="2"/>
    </row>
    <row r="820" spans="4:7" ht="15.75" customHeight="1" x14ac:dyDescent="0.25">
      <c r="D820" s="1"/>
      <c r="G820" s="2"/>
    </row>
    <row r="821" spans="4:7" ht="15.75" customHeight="1" x14ac:dyDescent="0.25">
      <c r="D821" s="1"/>
      <c r="G821" s="2"/>
    </row>
    <row r="822" spans="4:7" ht="15.75" customHeight="1" x14ac:dyDescent="0.25">
      <c r="D822" s="1"/>
      <c r="G822" s="2"/>
    </row>
    <row r="823" spans="4:7" ht="15.75" customHeight="1" x14ac:dyDescent="0.25">
      <c r="D823" s="1"/>
      <c r="G823" s="2"/>
    </row>
    <row r="824" spans="4:7" ht="15.75" customHeight="1" x14ac:dyDescent="0.25">
      <c r="D824" s="1"/>
      <c r="G824" s="2"/>
    </row>
    <row r="825" spans="4:7" ht="15.75" customHeight="1" x14ac:dyDescent="0.25">
      <c r="D825" s="1"/>
      <c r="G825" s="2"/>
    </row>
    <row r="826" spans="4:7" ht="15.75" customHeight="1" x14ac:dyDescent="0.25">
      <c r="D826" s="1"/>
      <c r="G826" s="2"/>
    </row>
    <row r="827" spans="4:7" ht="15.75" customHeight="1" x14ac:dyDescent="0.25">
      <c r="D827" s="1"/>
      <c r="G827" s="2"/>
    </row>
    <row r="828" spans="4:7" ht="15.75" customHeight="1" x14ac:dyDescent="0.25">
      <c r="D828" s="1"/>
      <c r="G828" s="2"/>
    </row>
    <row r="829" spans="4:7" ht="15.75" customHeight="1" x14ac:dyDescent="0.25">
      <c r="D829" s="1"/>
      <c r="G829" s="2"/>
    </row>
    <row r="830" spans="4:7" ht="15.75" customHeight="1" x14ac:dyDescent="0.25">
      <c r="D830" s="1"/>
      <c r="G830" s="2"/>
    </row>
    <row r="831" spans="4:7" ht="15.75" customHeight="1" x14ac:dyDescent="0.25">
      <c r="D831" s="1"/>
      <c r="G831" s="2"/>
    </row>
    <row r="832" spans="4:7" ht="15.75" customHeight="1" x14ac:dyDescent="0.25">
      <c r="D832" s="1"/>
      <c r="G832" s="2"/>
    </row>
    <row r="833" spans="4:7" ht="15.75" customHeight="1" x14ac:dyDescent="0.25">
      <c r="D833" s="1"/>
      <c r="G833" s="2"/>
    </row>
    <row r="834" spans="4:7" ht="15.75" customHeight="1" x14ac:dyDescent="0.25">
      <c r="D834" s="1"/>
      <c r="G834" s="2"/>
    </row>
    <row r="835" spans="4:7" ht="15.75" customHeight="1" x14ac:dyDescent="0.25">
      <c r="D835" s="1"/>
      <c r="G835" s="2"/>
    </row>
    <row r="836" spans="4:7" ht="15.75" customHeight="1" x14ac:dyDescent="0.25">
      <c r="D836" s="1"/>
      <c r="G836" s="2"/>
    </row>
    <row r="837" spans="4:7" ht="15.75" customHeight="1" x14ac:dyDescent="0.25">
      <c r="D837" s="1"/>
      <c r="G837" s="2"/>
    </row>
    <row r="838" spans="4:7" ht="15.75" customHeight="1" x14ac:dyDescent="0.25">
      <c r="D838" s="1"/>
      <c r="G838" s="2"/>
    </row>
    <row r="839" spans="4:7" ht="15.75" customHeight="1" x14ac:dyDescent="0.25">
      <c r="D839" s="1"/>
      <c r="G839" s="2"/>
    </row>
    <row r="840" spans="4:7" ht="15.75" customHeight="1" x14ac:dyDescent="0.25">
      <c r="D840" s="1"/>
      <c r="G840" s="2"/>
    </row>
    <row r="841" spans="4:7" ht="15.75" customHeight="1" x14ac:dyDescent="0.25">
      <c r="D841" s="1"/>
      <c r="G841" s="2"/>
    </row>
    <row r="842" spans="4:7" ht="15.75" customHeight="1" x14ac:dyDescent="0.25">
      <c r="D842" s="1"/>
      <c r="G842" s="2"/>
    </row>
    <row r="843" spans="4:7" ht="15.75" customHeight="1" x14ac:dyDescent="0.25">
      <c r="D843" s="1"/>
      <c r="G843" s="2"/>
    </row>
    <row r="844" spans="4:7" ht="15.75" customHeight="1" x14ac:dyDescent="0.25">
      <c r="D844" s="1"/>
      <c r="G844" s="2"/>
    </row>
    <row r="845" spans="4:7" ht="15.75" customHeight="1" x14ac:dyDescent="0.25">
      <c r="D845" s="1"/>
      <c r="G845" s="2"/>
    </row>
    <row r="846" spans="4:7" ht="15.75" customHeight="1" x14ac:dyDescent="0.25">
      <c r="D846" s="1"/>
      <c r="G846" s="2"/>
    </row>
    <row r="847" spans="4:7" ht="15.75" customHeight="1" x14ac:dyDescent="0.25">
      <c r="D847" s="1"/>
      <c r="G847" s="2"/>
    </row>
    <row r="848" spans="4:7" ht="15.75" customHeight="1" x14ac:dyDescent="0.25">
      <c r="D848" s="1"/>
      <c r="G848" s="2"/>
    </row>
    <row r="849" spans="4:7" ht="15.75" customHeight="1" x14ac:dyDescent="0.25">
      <c r="D849" s="1"/>
      <c r="G849" s="2"/>
    </row>
    <row r="850" spans="4:7" ht="15.75" customHeight="1" x14ac:dyDescent="0.25">
      <c r="D850" s="1"/>
      <c r="G850" s="2"/>
    </row>
    <row r="851" spans="4:7" ht="15.75" customHeight="1" x14ac:dyDescent="0.25">
      <c r="D851" s="1"/>
      <c r="G851" s="2"/>
    </row>
    <row r="852" spans="4:7" ht="15.75" customHeight="1" x14ac:dyDescent="0.25">
      <c r="D852" s="1"/>
      <c r="G852" s="2"/>
    </row>
    <row r="853" spans="4:7" ht="15.75" customHeight="1" x14ac:dyDescent="0.25">
      <c r="D853" s="1"/>
      <c r="G853" s="2"/>
    </row>
    <row r="854" spans="4:7" ht="15.75" customHeight="1" x14ac:dyDescent="0.25">
      <c r="D854" s="1"/>
      <c r="G854" s="2"/>
    </row>
    <row r="855" spans="4:7" ht="15.75" customHeight="1" x14ac:dyDescent="0.25">
      <c r="D855" s="1"/>
      <c r="G855" s="2"/>
    </row>
    <row r="856" spans="4:7" ht="15.75" customHeight="1" x14ac:dyDescent="0.25">
      <c r="D856" s="1"/>
      <c r="G856" s="2"/>
    </row>
    <row r="857" spans="4:7" ht="15.75" customHeight="1" x14ac:dyDescent="0.25">
      <c r="D857" s="1"/>
      <c r="G857" s="2"/>
    </row>
    <row r="858" spans="4:7" ht="15.75" customHeight="1" x14ac:dyDescent="0.25">
      <c r="D858" s="1"/>
      <c r="G858" s="2"/>
    </row>
    <row r="859" spans="4:7" ht="15.75" customHeight="1" x14ac:dyDescent="0.25">
      <c r="D859" s="1"/>
      <c r="G859" s="2"/>
    </row>
    <row r="860" spans="4:7" ht="15.75" customHeight="1" x14ac:dyDescent="0.25">
      <c r="D860" s="1"/>
      <c r="G860" s="2"/>
    </row>
    <row r="861" spans="4:7" ht="15.75" customHeight="1" x14ac:dyDescent="0.25">
      <c r="D861" s="1"/>
      <c r="G861" s="2"/>
    </row>
    <row r="862" spans="4:7" ht="15.75" customHeight="1" x14ac:dyDescent="0.25">
      <c r="D862" s="1"/>
      <c r="G862" s="2"/>
    </row>
    <row r="863" spans="4:7" ht="15.75" customHeight="1" x14ac:dyDescent="0.25">
      <c r="D863" s="1"/>
      <c r="G863" s="2"/>
    </row>
    <row r="864" spans="4:7" ht="15.75" customHeight="1" x14ac:dyDescent="0.25">
      <c r="D864" s="1"/>
      <c r="G864" s="2"/>
    </row>
    <row r="865" spans="4:7" ht="15.75" customHeight="1" x14ac:dyDescent="0.25">
      <c r="D865" s="1"/>
      <c r="G865" s="2"/>
    </row>
    <row r="866" spans="4:7" ht="15.75" customHeight="1" x14ac:dyDescent="0.25">
      <c r="D866" s="1"/>
      <c r="G866" s="2"/>
    </row>
    <row r="867" spans="4:7" ht="15.75" customHeight="1" x14ac:dyDescent="0.25">
      <c r="D867" s="1"/>
      <c r="G867" s="2"/>
    </row>
    <row r="868" spans="4:7" ht="15.75" customHeight="1" x14ac:dyDescent="0.25">
      <c r="D868" s="1"/>
      <c r="G868" s="2"/>
    </row>
    <row r="869" spans="4:7" ht="15.75" customHeight="1" x14ac:dyDescent="0.25">
      <c r="D869" s="1"/>
      <c r="G869" s="2"/>
    </row>
    <row r="870" spans="4:7" ht="15.75" customHeight="1" x14ac:dyDescent="0.25">
      <c r="D870" s="1"/>
      <c r="G870" s="2"/>
    </row>
    <row r="871" spans="4:7" ht="15.75" customHeight="1" x14ac:dyDescent="0.25">
      <c r="D871" s="1"/>
      <c r="G871" s="2"/>
    </row>
    <row r="872" spans="4:7" ht="15.75" customHeight="1" x14ac:dyDescent="0.25">
      <c r="D872" s="1"/>
      <c r="G872" s="2"/>
    </row>
    <row r="873" spans="4:7" ht="15.75" customHeight="1" x14ac:dyDescent="0.25">
      <c r="D873" s="1"/>
      <c r="G873" s="2"/>
    </row>
    <row r="874" spans="4:7" ht="15.75" customHeight="1" x14ac:dyDescent="0.25">
      <c r="D874" s="1"/>
      <c r="G874" s="2"/>
    </row>
    <row r="875" spans="4:7" ht="15.75" customHeight="1" x14ac:dyDescent="0.25">
      <c r="D875" s="1"/>
      <c r="G875" s="2"/>
    </row>
    <row r="876" spans="4:7" ht="15.75" customHeight="1" x14ac:dyDescent="0.25">
      <c r="D876" s="1"/>
      <c r="G876" s="2"/>
    </row>
    <row r="877" spans="4:7" ht="15.75" customHeight="1" x14ac:dyDescent="0.25">
      <c r="D877" s="1"/>
      <c r="G877" s="2"/>
    </row>
    <row r="878" spans="4:7" ht="15.75" customHeight="1" x14ac:dyDescent="0.25">
      <c r="D878" s="1"/>
      <c r="G878" s="2"/>
    </row>
    <row r="879" spans="4:7" ht="15.75" customHeight="1" x14ac:dyDescent="0.25">
      <c r="D879" s="1"/>
      <c r="G879" s="2"/>
    </row>
    <row r="880" spans="4:7" ht="15.75" customHeight="1" x14ac:dyDescent="0.25">
      <c r="D880" s="1"/>
      <c r="G880" s="2"/>
    </row>
    <row r="881" spans="4:7" ht="15.75" customHeight="1" x14ac:dyDescent="0.25">
      <c r="D881" s="1"/>
      <c r="G881" s="2"/>
    </row>
    <row r="882" spans="4:7" ht="15.75" customHeight="1" x14ac:dyDescent="0.25">
      <c r="D882" s="1"/>
      <c r="G882" s="2"/>
    </row>
    <row r="883" spans="4:7" ht="15.75" customHeight="1" x14ac:dyDescent="0.25">
      <c r="D883" s="1"/>
      <c r="G883" s="2"/>
    </row>
    <row r="884" spans="4:7" ht="15.75" customHeight="1" x14ac:dyDescent="0.25">
      <c r="D884" s="1"/>
      <c r="G884" s="2"/>
    </row>
    <row r="885" spans="4:7" ht="15.75" customHeight="1" x14ac:dyDescent="0.25">
      <c r="D885" s="1"/>
      <c r="G885" s="2"/>
    </row>
    <row r="886" spans="4:7" ht="15.75" customHeight="1" x14ac:dyDescent="0.25">
      <c r="D886" s="1"/>
      <c r="G886" s="2"/>
    </row>
    <row r="887" spans="4:7" ht="15.75" customHeight="1" x14ac:dyDescent="0.25">
      <c r="D887" s="1"/>
      <c r="G887" s="2"/>
    </row>
    <row r="888" spans="4:7" ht="15.75" customHeight="1" x14ac:dyDescent="0.25">
      <c r="D888" s="1"/>
      <c r="G888" s="2"/>
    </row>
    <row r="889" spans="4:7" ht="15.75" customHeight="1" x14ac:dyDescent="0.25">
      <c r="D889" s="1"/>
      <c r="G889" s="2"/>
    </row>
    <row r="890" spans="4:7" ht="15.75" customHeight="1" x14ac:dyDescent="0.25">
      <c r="D890" s="1"/>
      <c r="G890" s="2"/>
    </row>
    <row r="891" spans="4:7" ht="15.75" customHeight="1" x14ac:dyDescent="0.25">
      <c r="D891" s="1"/>
      <c r="G891" s="2"/>
    </row>
    <row r="892" spans="4:7" ht="15.75" customHeight="1" x14ac:dyDescent="0.25">
      <c r="D892" s="1"/>
      <c r="G892" s="2"/>
    </row>
    <row r="893" spans="4:7" ht="15.75" customHeight="1" x14ac:dyDescent="0.25">
      <c r="D893" s="1"/>
      <c r="G893" s="2"/>
    </row>
    <row r="894" spans="4:7" ht="15.75" customHeight="1" x14ac:dyDescent="0.25">
      <c r="D894" s="1"/>
      <c r="G894" s="2"/>
    </row>
    <row r="895" spans="4:7" ht="15.75" customHeight="1" x14ac:dyDescent="0.25">
      <c r="D895" s="1"/>
      <c r="G895" s="2"/>
    </row>
    <row r="896" spans="4:7" ht="15.75" customHeight="1" x14ac:dyDescent="0.25">
      <c r="D896" s="1"/>
      <c r="G896" s="2"/>
    </row>
    <row r="897" spans="4:7" ht="15.75" customHeight="1" x14ac:dyDescent="0.25">
      <c r="D897" s="1"/>
      <c r="G897" s="2"/>
    </row>
    <row r="898" spans="4:7" ht="15.75" customHeight="1" x14ac:dyDescent="0.25">
      <c r="D898" s="1"/>
      <c r="G898" s="2"/>
    </row>
    <row r="899" spans="4:7" ht="15.75" customHeight="1" x14ac:dyDescent="0.25">
      <c r="D899" s="1"/>
      <c r="G899" s="2"/>
    </row>
    <row r="900" spans="4:7" ht="15.75" customHeight="1" x14ac:dyDescent="0.25">
      <c r="D900" s="1"/>
      <c r="G900" s="2"/>
    </row>
    <row r="901" spans="4:7" ht="15.75" customHeight="1" x14ac:dyDescent="0.25">
      <c r="D901" s="1"/>
      <c r="G901" s="2"/>
    </row>
    <row r="902" spans="4:7" ht="15.75" customHeight="1" x14ac:dyDescent="0.25">
      <c r="D902" s="1"/>
      <c r="G902" s="2"/>
    </row>
    <row r="903" spans="4:7" ht="15.75" customHeight="1" x14ac:dyDescent="0.25">
      <c r="D903" s="1"/>
      <c r="G903" s="2"/>
    </row>
    <row r="904" spans="4:7" ht="15.75" customHeight="1" x14ac:dyDescent="0.25">
      <c r="D904" s="1"/>
      <c r="G904" s="2"/>
    </row>
    <row r="905" spans="4:7" ht="15.75" customHeight="1" x14ac:dyDescent="0.25">
      <c r="D905" s="1"/>
      <c r="G905" s="2"/>
    </row>
    <row r="906" spans="4:7" ht="15.75" customHeight="1" x14ac:dyDescent="0.25">
      <c r="D906" s="1"/>
      <c r="G906" s="2"/>
    </row>
    <row r="907" spans="4:7" ht="15.75" customHeight="1" x14ac:dyDescent="0.25">
      <c r="D907" s="1"/>
      <c r="G907" s="2"/>
    </row>
    <row r="908" spans="4:7" ht="15.75" customHeight="1" x14ac:dyDescent="0.25">
      <c r="D908" s="1"/>
      <c r="G908" s="2"/>
    </row>
    <row r="909" spans="4:7" ht="15.75" customHeight="1" x14ac:dyDescent="0.25">
      <c r="D909" s="1"/>
      <c r="G909" s="2"/>
    </row>
    <row r="910" spans="4:7" ht="15.75" customHeight="1" x14ac:dyDescent="0.25">
      <c r="D910" s="1"/>
      <c r="G910" s="2"/>
    </row>
    <row r="911" spans="4:7" ht="15.75" customHeight="1" x14ac:dyDescent="0.25">
      <c r="D911" s="1"/>
      <c r="G911" s="2"/>
    </row>
    <row r="912" spans="4:7" ht="15.75" customHeight="1" x14ac:dyDescent="0.25">
      <c r="D912" s="1"/>
      <c r="G912" s="2"/>
    </row>
    <row r="913" spans="4:7" ht="15.75" customHeight="1" x14ac:dyDescent="0.25">
      <c r="D913" s="1"/>
      <c r="G913" s="2"/>
    </row>
    <row r="914" spans="4:7" ht="15.75" customHeight="1" x14ac:dyDescent="0.25">
      <c r="D914" s="1"/>
      <c r="G914" s="2"/>
    </row>
    <row r="915" spans="4:7" ht="15.75" customHeight="1" x14ac:dyDescent="0.25">
      <c r="D915" s="1"/>
      <c r="G915" s="2"/>
    </row>
    <row r="916" spans="4:7" ht="15.75" customHeight="1" x14ac:dyDescent="0.25">
      <c r="D916" s="1"/>
      <c r="G916" s="2"/>
    </row>
    <row r="917" spans="4:7" ht="15.75" customHeight="1" x14ac:dyDescent="0.25">
      <c r="D917" s="1"/>
      <c r="G917" s="2"/>
    </row>
    <row r="918" spans="4:7" ht="15.75" customHeight="1" x14ac:dyDescent="0.25">
      <c r="D918" s="1"/>
      <c r="G918" s="2"/>
    </row>
    <row r="919" spans="4:7" ht="15.75" customHeight="1" x14ac:dyDescent="0.25">
      <c r="D919" s="1"/>
      <c r="G919" s="2"/>
    </row>
    <row r="920" spans="4:7" ht="15.75" customHeight="1" x14ac:dyDescent="0.25">
      <c r="D920" s="1"/>
      <c r="G920" s="2"/>
    </row>
    <row r="921" spans="4:7" ht="15.75" customHeight="1" x14ac:dyDescent="0.25">
      <c r="D921" s="1"/>
      <c r="G921" s="2"/>
    </row>
    <row r="922" spans="4:7" ht="15.75" customHeight="1" x14ac:dyDescent="0.25">
      <c r="D922" s="1"/>
      <c r="G922" s="2"/>
    </row>
    <row r="923" spans="4:7" ht="15.75" customHeight="1" x14ac:dyDescent="0.25">
      <c r="D923" s="1"/>
      <c r="G923" s="2"/>
    </row>
    <row r="924" spans="4:7" ht="15.75" customHeight="1" x14ac:dyDescent="0.25">
      <c r="D924" s="1"/>
      <c r="G924" s="2"/>
    </row>
    <row r="925" spans="4:7" ht="15.75" customHeight="1" x14ac:dyDescent="0.25">
      <c r="D925" s="1"/>
      <c r="G925" s="2"/>
    </row>
    <row r="926" spans="4:7" ht="15.75" customHeight="1" x14ac:dyDescent="0.25">
      <c r="D926" s="1"/>
      <c r="G926" s="2"/>
    </row>
    <row r="927" spans="4:7" ht="15.75" customHeight="1" x14ac:dyDescent="0.25">
      <c r="D927" s="1"/>
      <c r="G927" s="2"/>
    </row>
    <row r="928" spans="4:7" ht="15.75" customHeight="1" x14ac:dyDescent="0.25">
      <c r="D928" s="1"/>
      <c r="G928" s="2"/>
    </row>
    <row r="929" spans="4:7" ht="15.75" customHeight="1" x14ac:dyDescent="0.25">
      <c r="D929" s="1"/>
      <c r="G929" s="2"/>
    </row>
    <row r="930" spans="4:7" ht="15.75" customHeight="1" x14ac:dyDescent="0.25">
      <c r="D930" s="1"/>
      <c r="G930" s="2"/>
    </row>
    <row r="931" spans="4:7" ht="15.75" customHeight="1" x14ac:dyDescent="0.25">
      <c r="D931" s="1"/>
      <c r="G931" s="2"/>
    </row>
    <row r="932" spans="4:7" ht="15.75" customHeight="1" x14ac:dyDescent="0.25">
      <c r="D932" s="1"/>
      <c r="G932" s="2"/>
    </row>
    <row r="933" spans="4:7" ht="15.75" customHeight="1" x14ac:dyDescent="0.25">
      <c r="D933" s="1"/>
      <c r="G933" s="2"/>
    </row>
    <row r="934" spans="4:7" ht="15.75" customHeight="1" x14ac:dyDescent="0.25">
      <c r="D934" s="1"/>
      <c r="G934" s="2"/>
    </row>
    <row r="935" spans="4:7" ht="15.75" customHeight="1" x14ac:dyDescent="0.25">
      <c r="D935" s="1"/>
      <c r="G935" s="2"/>
    </row>
    <row r="936" spans="4:7" ht="15.75" customHeight="1" x14ac:dyDescent="0.25">
      <c r="D936" s="1"/>
      <c r="G936" s="2"/>
    </row>
    <row r="937" spans="4:7" ht="15.75" customHeight="1" x14ac:dyDescent="0.25">
      <c r="D937" s="1"/>
      <c r="G937" s="2"/>
    </row>
    <row r="938" spans="4:7" ht="15.75" customHeight="1" x14ac:dyDescent="0.25">
      <c r="D938" s="1"/>
      <c r="G938" s="2"/>
    </row>
    <row r="939" spans="4:7" ht="15.75" customHeight="1" x14ac:dyDescent="0.25">
      <c r="D939" s="1"/>
      <c r="G939" s="2"/>
    </row>
    <row r="940" spans="4:7" ht="15.75" customHeight="1" x14ac:dyDescent="0.25">
      <c r="D940" s="1"/>
      <c r="G940" s="2"/>
    </row>
    <row r="941" spans="4:7" ht="15.75" customHeight="1" x14ac:dyDescent="0.25">
      <c r="D941" s="1"/>
      <c r="G941" s="2"/>
    </row>
    <row r="942" spans="4:7" ht="15.75" customHeight="1" x14ac:dyDescent="0.25">
      <c r="D942" s="1"/>
      <c r="G942" s="2"/>
    </row>
    <row r="943" spans="4:7" ht="15.75" customHeight="1" x14ac:dyDescent="0.25">
      <c r="D943" s="1"/>
      <c r="G943" s="2"/>
    </row>
    <row r="944" spans="4:7" ht="15.75" customHeight="1" x14ac:dyDescent="0.25">
      <c r="D944" s="1"/>
      <c r="G944" s="2"/>
    </row>
    <row r="945" spans="4:7" ht="15.75" customHeight="1" x14ac:dyDescent="0.25">
      <c r="D945" s="1"/>
      <c r="G945" s="2"/>
    </row>
    <row r="946" spans="4:7" ht="15.75" customHeight="1" x14ac:dyDescent="0.25">
      <c r="D946" s="1"/>
      <c r="G946" s="2"/>
    </row>
    <row r="947" spans="4:7" ht="15.75" customHeight="1" x14ac:dyDescent="0.25">
      <c r="D947" s="1"/>
      <c r="G947" s="2"/>
    </row>
    <row r="948" spans="4:7" ht="15.75" customHeight="1" x14ac:dyDescent="0.25">
      <c r="D948" s="1"/>
      <c r="G948" s="2"/>
    </row>
    <row r="949" spans="4:7" ht="15.75" customHeight="1" x14ac:dyDescent="0.25">
      <c r="D949" s="1"/>
      <c r="G949" s="2"/>
    </row>
    <row r="950" spans="4:7" ht="15.75" customHeight="1" x14ac:dyDescent="0.25">
      <c r="D950" s="1"/>
      <c r="G950" s="2"/>
    </row>
    <row r="951" spans="4:7" ht="15.75" customHeight="1" x14ac:dyDescent="0.25">
      <c r="D951" s="1"/>
      <c r="G951" s="2"/>
    </row>
    <row r="952" spans="4:7" ht="15.75" customHeight="1" x14ac:dyDescent="0.25">
      <c r="D952" s="1"/>
      <c r="G952" s="2"/>
    </row>
    <row r="953" spans="4:7" ht="15.75" customHeight="1" x14ac:dyDescent="0.25">
      <c r="D953" s="1"/>
      <c r="G953" s="2"/>
    </row>
    <row r="954" spans="4:7" ht="15.75" customHeight="1" x14ac:dyDescent="0.25">
      <c r="D954" s="1"/>
      <c r="G954" s="2"/>
    </row>
    <row r="955" spans="4:7" ht="15.75" customHeight="1" x14ac:dyDescent="0.25">
      <c r="D955" s="1"/>
      <c r="G955" s="2"/>
    </row>
    <row r="956" spans="4:7" ht="15.75" customHeight="1" x14ac:dyDescent="0.25">
      <c r="D956" s="1"/>
      <c r="G956" s="2"/>
    </row>
    <row r="957" spans="4:7" ht="15.75" customHeight="1" x14ac:dyDescent="0.25">
      <c r="D957" s="1"/>
      <c r="G957" s="2"/>
    </row>
    <row r="958" spans="4:7" ht="15.75" customHeight="1" x14ac:dyDescent="0.25">
      <c r="D958" s="1"/>
      <c r="G958" s="2"/>
    </row>
    <row r="959" spans="4:7" ht="15.75" customHeight="1" x14ac:dyDescent="0.25">
      <c r="D959" s="1"/>
      <c r="G959" s="2"/>
    </row>
    <row r="960" spans="4:7" ht="15.75" customHeight="1" x14ac:dyDescent="0.25">
      <c r="D960" s="1"/>
      <c r="G960" s="2"/>
    </row>
    <row r="961" spans="4:7" ht="15.75" customHeight="1" x14ac:dyDescent="0.25">
      <c r="D961" s="1"/>
      <c r="G961" s="2"/>
    </row>
    <row r="962" spans="4:7" ht="15.75" customHeight="1" x14ac:dyDescent="0.25">
      <c r="D962" s="1"/>
      <c r="G962" s="2"/>
    </row>
    <row r="963" spans="4:7" ht="15.75" customHeight="1" x14ac:dyDescent="0.25">
      <c r="D963" s="1"/>
      <c r="G963" s="2"/>
    </row>
    <row r="964" spans="4:7" ht="15.75" customHeight="1" x14ac:dyDescent="0.25">
      <c r="D964" s="1"/>
      <c r="G964" s="2"/>
    </row>
    <row r="965" spans="4:7" ht="15.75" customHeight="1" x14ac:dyDescent="0.25">
      <c r="D965" s="1"/>
      <c r="G965" s="2"/>
    </row>
    <row r="966" spans="4:7" ht="15.75" customHeight="1" x14ac:dyDescent="0.25">
      <c r="D966" s="1"/>
      <c r="G966" s="2"/>
    </row>
    <row r="967" spans="4:7" ht="15.75" customHeight="1" x14ac:dyDescent="0.25">
      <c r="D967" s="1"/>
      <c r="G967" s="2"/>
    </row>
    <row r="968" spans="4:7" ht="15.75" customHeight="1" x14ac:dyDescent="0.25">
      <c r="D968" s="1"/>
      <c r="G968" s="2"/>
    </row>
    <row r="969" spans="4:7" ht="15.75" customHeight="1" x14ac:dyDescent="0.25">
      <c r="D969" s="1"/>
      <c r="G969" s="2"/>
    </row>
    <row r="970" spans="4:7" ht="15.75" customHeight="1" x14ac:dyDescent="0.25">
      <c r="D970" s="1"/>
      <c r="G970" s="2"/>
    </row>
    <row r="971" spans="4:7" ht="15.75" customHeight="1" x14ac:dyDescent="0.25">
      <c r="D971" s="1"/>
      <c r="G971" s="2"/>
    </row>
    <row r="972" spans="4:7" ht="15.75" customHeight="1" x14ac:dyDescent="0.25">
      <c r="D972" s="1"/>
      <c r="G972" s="2"/>
    </row>
    <row r="973" spans="4:7" ht="15.75" customHeight="1" x14ac:dyDescent="0.25">
      <c r="D973" s="1"/>
      <c r="G973" s="2"/>
    </row>
    <row r="974" spans="4:7" ht="15.75" customHeight="1" x14ac:dyDescent="0.25">
      <c r="D974" s="1"/>
      <c r="G974" s="2"/>
    </row>
    <row r="975" spans="4:7" ht="15.75" customHeight="1" x14ac:dyDescent="0.25">
      <c r="D975" s="1"/>
      <c r="G975" s="2"/>
    </row>
    <row r="976" spans="4:7" ht="15.75" customHeight="1" x14ac:dyDescent="0.25">
      <c r="D976" s="1"/>
      <c r="G976" s="2"/>
    </row>
    <row r="977" spans="4:7" ht="15.75" customHeight="1" x14ac:dyDescent="0.25">
      <c r="D977" s="1"/>
      <c r="G977" s="2"/>
    </row>
    <row r="978" spans="4:7" ht="15.75" customHeight="1" x14ac:dyDescent="0.25">
      <c r="D978" s="1"/>
      <c r="G978" s="2"/>
    </row>
    <row r="979" spans="4:7" ht="15.75" customHeight="1" x14ac:dyDescent="0.25">
      <c r="D979" s="1"/>
      <c r="G979" s="2"/>
    </row>
    <row r="980" spans="4:7" ht="15.75" customHeight="1" x14ac:dyDescent="0.25">
      <c r="D980" s="1"/>
      <c r="G980" s="2"/>
    </row>
    <row r="981" spans="4:7" ht="15.75" customHeight="1" x14ac:dyDescent="0.25">
      <c r="D981" s="1"/>
      <c r="G981" s="2"/>
    </row>
    <row r="982" spans="4:7" ht="15.75" customHeight="1" x14ac:dyDescent="0.25">
      <c r="D982" s="1"/>
      <c r="G982" s="2"/>
    </row>
    <row r="983" spans="4:7" ht="15.75" customHeight="1" x14ac:dyDescent="0.25">
      <c r="D983" s="1"/>
      <c r="G983" s="2"/>
    </row>
    <row r="984" spans="4:7" ht="15.75" customHeight="1" x14ac:dyDescent="0.25">
      <c r="D984" s="1"/>
      <c r="G984" s="2"/>
    </row>
    <row r="985" spans="4:7" ht="15.75" customHeight="1" x14ac:dyDescent="0.25">
      <c r="D985" s="1"/>
      <c r="G985" s="2"/>
    </row>
    <row r="986" spans="4:7" ht="15.75" customHeight="1" x14ac:dyDescent="0.25">
      <c r="D986" s="1"/>
      <c r="G986" s="2"/>
    </row>
    <row r="987" spans="4:7" ht="15.75" customHeight="1" x14ac:dyDescent="0.25">
      <c r="D987" s="1"/>
      <c r="G987" s="2"/>
    </row>
    <row r="988" spans="4:7" ht="15.75" customHeight="1" x14ac:dyDescent="0.25">
      <c r="D988" s="1"/>
      <c r="G988" s="2"/>
    </row>
    <row r="989" spans="4:7" ht="15.75" customHeight="1" x14ac:dyDescent="0.25">
      <c r="D989" s="1"/>
      <c r="G989" s="2"/>
    </row>
    <row r="990" spans="4:7" ht="15.75" customHeight="1" x14ac:dyDescent="0.25">
      <c r="D990" s="1"/>
      <c r="G990" s="2"/>
    </row>
    <row r="991" spans="4:7" ht="15.75" customHeight="1" x14ac:dyDescent="0.25">
      <c r="D991" s="1"/>
      <c r="G991" s="2"/>
    </row>
    <row r="992" spans="4:7" ht="15.75" customHeight="1" x14ac:dyDescent="0.25">
      <c r="D992" s="1"/>
      <c r="G992" s="2"/>
    </row>
    <row r="993" spans="4:7" ht="15.75" customHeight="1" x14ac:dyDescent="0.25">
      <c r="D993" s="1"/>
      <c r="G993" s="2"/>
    </row>
    <row r="994" spans="4:7" ht="15.75" customHeight="1" x14ac:dyDescent="0.25">
      <c r="D994" s="1"/>
      <c r="G994" s="2"/>
    </row>
    <row r="995" spans="4:7" ht="15.75" customHeight="1" x14ac:dyDescent="0.25">
      <c r="D995" s="1"/>
      <c r="G995" s="2"/>
    </row>
    <row r="996" spans="4:7" ht="15.75" customHeight="1" x14ac:dyDescent="0.25">
      <c r="D996" s="1"/>
      <c r="G996" s="2"/>
    </row>
    <row r="997" spans="4:7" ht="15.75" customHeight="1" x14ac:dyDescent="0.25">
      <c r="D997" s="1"/>
      <c r="G997" s="2"/>
    </row>
    <row r="998" spans="4:7" ht="15.75" customHeight="1" x14ac:dyDescent="0.25">
      <c r="D998" s="1"/>
      <c r="G998" s="2"/>
    </row>
    <row r="999" spans="4:7" ht="15.75" customHeight="1" x14ac:dyDescent="0.25">
      <c r="D999" s="1"/>
      <c r="G999" s="2"/>
    </row>
    <row r="1000" spans="4:7" ht="15.75" customHeight="1" x14ac:dyDescent="0.25">
      <c r="D1000" s="1"/>
      <c r="G1000" s="2"/>
    </row>
    <row r="1001" spans="4:7" ht="15.75" customHeight="1" x14ac:dyDescent="0.25">
      <c r="D1001" s="1"/>
      <c r="G1001" s="2"/>
    </row>
    <row r="1002" spans="4:7" ht="15.75" customHeight="1" x14ac:dyDescent="0.25">
      <c r="D1002" s="1"/>
      <c r="G1002" s="2"/>
    </row>
  </sheetData>
  <autoFilter ref="A12:AD51" xr:uid="{00000000-0001-0000-0000-000000000000}"/>
  <mergeCells count="232">
    <mergeCell ref="A7:C9"/>
    <mergeCell ref="Y7:Z7"/>
    <mergeCell ref="Y8:Z8"/>
    <mergeCell ref="Y9:Z9"/>
    <mergeCell ref="D7:X8"/>
    <mergeCell ref="D9:X9"/>
    <mergeCell ref="AA1:AG7"/>
    <mergeCell ref="AA9:AG9"/>
    <mergeCell ref="AA8:AG8"/>
    <mergeCell ref="G39:G40"/>
    <mergeCell ref="H39:H40"/>
    <mergeCell ref="I39:I40"/>
    <mergeCell ref="J39:J40"/>
    <mergeCell ref="K39:K40"/>
    <mergeCell ref="A39:A40"/>
    <mergeCell ref="B39:B40"/>
    <mergeCell ref="C39:C40"/>
    <mergeCell ref="D39:D40"/>
    <mergeCell ref="E39:E40"/>
    <mergeCell ref="F39:F40"/>
    <mergeCell ref="I29:I35"/>
    <mergeCell ref="J29:J35"/>
    <mergeCell ref="K29:K35"/>
    <mergeCell ref="A29:A35"/>
    <mergeCell ref="B29:B35"/>
    <mergeCell ref="C29:C35"/>
    <mergeCell ref="D29:D35"/>
    <mergeCell ref="E29:E35"/>
    <mergeCell ref="F29:F35"/>
    <mergeCell ref="I27:I28"/>
    <mergeCell ref="J27:J28"/>
    <mergeCell ref="K27:K28"/>
    <mergeCell ref="AA27:AA28"/>
    <mergeCell ref="AB27:AB28"/>
    <mergeCell ref="A27:A28"/>
    <mergeCell ref="B27:B28"/>
    <mergeCell ref="C27:C28"/>
    <mergeCell ref="D27:D28"/>
    <mergeCell ref="E27:E28"/>
    <mergeCell ref="F27:F28"/>
    <mergeCell ref="AA50:AA51"/>
    <mergeCell ref="AB48:AB49"/>
    <mergeCell ref="AC48:AC49"/>
    <mergeCell ref="AD48:AD49"/>
    <mergeCell ref="AB50:AB51"/>
    <mergeCell ref="AC50:AC51"/>
    <mergeCell ref="AD50:AD51"/>
    <mergeCell ref="AB36:AB38"/>
    <mergeCell ref="AC36:AC38"/>
    <mergeCell ref="AC39:AC40"/>
    <mergeCell ref="AD39:AD40"/>
    <mergeCell ref="AB42:AB47"/>
    <mergeCell ref="AC42:AC47"/>
    <mergeCell ref="AD42:AD47"/>
    <mergeCell ref="AA36:AA38"/>
    <mergeCell ref="AA39:AA40"/>
    <mergeCell ref="AB39:AB40"/>
    <mergeCell ref="AC27:AC28"/>
    <mergeCell ref="AD27:AD28"/>
    <mergeCell ref="AA29:AA35"/>
    <mergeCell ref="AB29:AB35"/>
    <mergeCell ref="AC29:AC35"/>
    <mergeCell ref="AD29:AD35"/>
    <mergeCell ref="AD36:AD38"/>
    <mergeCell ref="AA42:AA47"/>
    <mergeCell ref="AA48:AA49"/>
    <mergeCell ref="G50:G51"/>
    <mergeCell ref="H50:H51"/>
    <mergeCell ref="I50:I51"/>
    <mergeCell ref="J50:J51"/>
    <mergeCell ref="K50:K51"/>
    <mergeCell ref="A50:A51"/>
    <mergeCell ref="B50:B51"/>
    <mergeCell ref="C50:C51"/>
    <mergeCell ref="D50:D51"/>
    <mergeCell ref="E50:E51"/>
    <mergeCell ref="F50:F51"/>
    <mergeCell ref="G48:G49"/>
    <mergeCell ref="H48:H49"/>
    <mergeCell ref="I48:I49"/>
    <mergeCell ref="J48:J49"/>
    <mergeCell ref="K48:K49"/>
    <mergeCell ref="A48:A49"/>
    <mergeCell ref="B48:B49"/>
    <mergeCell ref="C48:C49"/>
    <mergeCell ref="D48:D49"/>
    <mergeCell ref="E48:E49"/>
    <mergeCell ref="F48:F49"/>
    <mergeCell ref="G42:G47"/>
    <mergeCell ref="H42:H47"/>
    <mergeCell ref="I42:I47"/>
    <mergeCell ref="J42:J47"/>
    <mergeCell ref="K42:K47"/>
    <mergeCell ref="A42:A47"/>
    <mergeCell ref="B42:B47"/>
    <mergeCell ref="C42:C47"/>
    <mergeCell ref="D42:D47"/>
    <mergeCell ref="E42:E47"/>
    <mergeCell ref="I36:I38"/>
    <mergeCell ref="J36:J38"/>
    <mergeCell ref="K36:K38"/>
    <mergeCell ref="A36:A38"/>
    <mergeCell ref="B36:B38"/>
    <mergeCell ref="C36:C38"/>
    <mergeCell ref="D36:D38"/>
    <mergeCell ref="E36:E38"/>
    <mergeCell ref="F36:F38"/>
    <mergeCell ref="A24:A26"/>
    <mergeCell ref="B24:B26"/>
    <mergeCell ref="C24:C26"/>
    <mergeCell ref="D24:D26"/>
    <mergeCell ref="E24:E26"/>
    <mergeCell ref="F24:F26"/>
    <mergeCell ref="G36:G38"/>
    <mergeCell ref="H36:H38"/>
    <mergeCell ref="G27:G28"/>
    <mergeCell ref="H27:H28"/>
    <mergeCell ref="G29:G35"/>
    <mergeCell ref="H29:H35"/>
    <mergeCell ref="AD21:AD23"/>
    <mergeCell ref="G21:G23"/>
    <mergeCell ref="H21:H23"/>
    <mergeCell ref="I21:I23"/>
    <mergeCell ref="J21:J23"/>
    <mergeCell ref="K21:K23"/>
    <mergeCell ref="AA21:AA23"/>
    <mergeCell ref="AB21:AB23"/>
    <mergeCell ref="A21:A23"/>
    <mergeCell ref="B21:B23"/>
    <mergeCell ref="C21:C23"/>
    <mergeCell ref="D21:D23"/>
    <mergeCell ref="E21:E23"/>
    <mergeCell ref="F21:F23"/>
    <mergeCell ref="A19:A20"/>
    <mergeCell ref="B19:B20"/>
    <mergeCell ref="C19:C20"/>
    <mergeCell ref="D19:D20"/>
    <mergeCell ref="E19:E20"/>
    <mergeCell ref="F19:F20"/>
    <mergeCell ref="AC21:AC23"/>
    <mergeCell ref="A16:A17"/>
    <mergeCell ref="B16:B17"/>
    <mergeCell ref="C16:C17"/>
    <mergeCell ref="D16:D17"/>
    <mergeCell ref="E16:E17"/>
    <mergeCell ref="F16:F17"/>
    <mergeCell ref="AC19:AC20"/>
    <mergeCell ref="AC24:AC26"/>
    <mergeCell ref="AD24:AD26"/>
    <mergeCell ref="G24:G26"/>
    <mergeCell ref="H24:H26"/>
    <mergeCell ref="I24:I26"/>
    <mergeCell ref="J24:J26"/>
    <mergeCell ref="K24:K26"/>
    <mergeCell ref="AA24:AA26"/>
    <mergeCell ref="AB24:AB26"/>
    <mergeCell ref="AD19:AD20"/>
    <mergeCell ref="G19:G20"/>
    <mergeCell ref="H19:H20"/>
    <mergeCell ref="I19:I20"/>
    <mergeCell ref="J19:J20"/>
    <mergeCell ref="K19:K20"/>
    <mergeCell ref="AA19:AA20"/>
    <mergeCell ref="AC16:AC17"/>
    <mergeCell ref="AD16:AD17"/>
    <mergeCell ref="G16:G17"/>
    <mergeCell ref="H16:H17"/>
    <mergeCell ref="I16:I17"/>
    <mergeCell ref="J16:J17"/>
    <mergeCell ref="K16:K17"/>
    <mergeCell ref="AA16:AA17"/>
    <mergeCell ref="AB16:AB17"/>
    <mergeCell ref="AB19:AB20"/>
    <mergeCell ref="B10:AC10"/>
    <mergeCell ref="B11:K11"/>
    <mergeCell ref="AA11:AB11"/>
    <mergeCell ref="AC11:AD11"/>
    <mergeCell ref="AB14:AB15"/>
    <mergeCell ref="AC14:AC15"/>
    <mergeCell ref="AD14:AD15"/>
    <mergeCell ref="F14:F15"/>
    <mergeCell ref="G14:G15"/>
    <mergeCell ref="H14:H15"/>
    <mergeCell ref="I14:I15"/>
    <mergeCell ref="J14:J15"/>
    <mergeCell ref="K14:K15"/>
    <mergeCell ref="AA14:AA15"/>
    <mergeCell ref="L11:Z11"/>
    <mergeCell ref="A11:A12"/>
    <mergeCell ref="A14:A15"/>
    <mergeCell ref="B14:B15"/>
    <mergeCell ref="C14:C15"/>
    <mergeCell ref="D14:D15"/>
    <mergeCell ref="E14:E15"/>
    <mergeCell ref="AG11:AG12"/>
    <mergeCell ref="AG14:AG15"/>
    <mergeCell ref="AG39:AG40"/>
    <mergeCell ref="AE11:AF11"/>
    <mergeCell ref="AE14:AE15"/>
    <mergeCell ref="AF14:AF15"/>
    <mergeCell ref="AF16:AF17"/>
    <mergeCell ref="AE16:AE17"/>
    <mergeCell ref="AE19:AE20"/>
    <mergeCell ref="AF19:AF20"/>
    <mergeCell ref="AE21:AE23"/>
    <mergeCell ref="AF21:AF23"/>
    <mergeCell ref="AE24:AE26"/>
    <mergeCell ref="AF24:AF26"/>
    <mergeCell ref="AE27:AE28"/>
    <mergeCell ref="AF27:AF28"/>
    <mergeCell ref="AE29:AE35"/>
    <mergeCell ref="AF29:AF35"/>
    <mergeCell ref="AG42:AG47"/>
    <mergeCell ref="AG48:AG49"/>
    <mergeCell ref="AG50:AG51"/>
    <mergeCell ref="AG16:AG17"/>
    <mergeCell ref="AG19:AG20"/>
    <mergeCell ref="AG21:AG23"/>
    <mergeCell ref="AG24:AG26"/>
    <mergeCell ref="AG27:AG28"/>
    <mergeCell ref="AG29:AG35"/>
    <mergeCell ref="AG36:AG38"/>
    <mergeCell ref="AE36:AE38"/>
    <mergeCell ref="AF36:AF38"/>
    <mergeCell ref="AE39:AE40"/>
    <mergeCell ref="AF39:AF40"/>
    <mergeCell ref="AE42:AE47"/>
    <mergeCell ref="AF42:AF47"/>
    <mergeCell ref="AE48:AE49"/>
    <mergeCell ref="AF48:AF49"/>
    <mergeCell ref="AE50:AE51"/>
    <mergeCell ref="AF50:AF51"/>
  </mergeCells>
  <conditionalFormatting sqref="K1:K6 K10:K14 K16:K19 K21:K1002">
    <cfRule type="cellIs" dxfId="58" priority="1" operator="equal">
      <formula>"MODERARO"</formula>
    </cfRule>
    <cfRule type="cellIs" dxfId="57" priority="2" operator="equal">
      <formula>"ALTO"</formula>
    </cfRule>
    <cfRule type="cellIs" dxfId="56" priority="3" operator="equal">
      <formula>"EXTREMO"</formula>
    </cfRule>
  </conditionalFormatting>
  <conditionalFormatting sqref="K1:K6 K10:K1002">
    <cfRule type="cellIs" dxfId="55" priority="4" operator="equal">
      <formula>"BAJO"</formula>
    </cfRule>
    <cfRule type="cellIs" dxfId="54" priority="5" operator="equal">
      <formula>"MODERADO"</formula>
    </cfRule>
  </conditionalFormatting>
  <conditionalFormatting sqref="AB10:AB1002">
    <cfRule type="cellIs" dxfId="53" priority="6" operator="equal">
      <formula>"EXTREMO"</formula>
    </cfRule>
    <cfRule type="cellIs" dxfId="52" priority="7" operator="equal">
      <formula>"ALTO"</formula>
    </cfRule>
    <cfRule type="cellIs" dxfId="51" priority="8" operator="equal">
      <formula>"MODERADO"</formula>
    </cfRule>
    <cfRule type="cellIs" dxfId="50" priority="9" operator="equal">
      <formula>"BAJO"</formula>
    </cfRule>
  </conditionalFormatting>
  <dataValidations count="2">
    <dataValidation type="list" allowBlank="1" showErrorMessage="1" sqref="J13:J14 J50 J48 J41:J42 J39 J36 J29 J27 J24 J21 J18:J19 J16" xr:uid="{00000000-0002-0000-0000-000000000000}">
      <formula1>$J$2:$J$6</formula1>
    </dataValidation>
    <dataValidation type="list" allowBlank="1" showErrorMessage="1" sqref="I13:I14 I50 I48 I41:I42 I39 I36 I29 I27 I24 I21 I18:I19 I16" xr:uid="{00000000-0002-0000-0000-000001000000}">
      <formula1>$K$2:$K$4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03"/>
  <sheetViews>
    <sheetView topLeftCell="M1" zoomScale="28" zoomScaleNormal="28" workbookViewId="0">
      <pane ySplit="5" topLeftCell="A6" activePane="bottomLeft" state="frozen"/>
      <selection pane="bottomLeft" activeCell="AI8" sqref="AI8"/>
    </sheetView>
  </sheetViews>
  <sheetFormatPr baseColWidth="10" defaultColWidth="12.54296875" defaultRowHeight="15" customHeight="1" x14ac:dyDescent="0.25"/>
  <cols>
    <col min="1" max="1" width="6.1796875" customWidth="1"/>
    <col min="2" max="2" width="20.1796875" customWidth="1"/>
    <col min="3" max="3" width="37.81640625" customWidth="1"/>
    <col min="4" max="4" width="81.81640625" customWidth="1"/>
    <col min="5" max="5" width="31.54296875" style="37" customWidth="1"/>
    <col min="6" max="6" width="30.26953125" style="37" customWidth="1"/>
    <col min="7" max="7" width="69.1796875" customWidth="1"/>
    <col min="8" max="8" width="51.81640625" customWidth="1"/>
    <col min="9" max="9" width="27" customWidth="1"/>
    <col min="10" max="10" width="18.54296875" customWidth="1"/>
    <col min="11" max="11" width="18" customWidth="1"/>
    <col min="12" max="12" width="22.1796875" customWidth="1"/>
    <col min="13" max="13" width="20.54296875" customWidth="1"/>
    <col min="14" max="14" width="16.453125" customWidth="1"/>
    <col min="15" max="15" width="16" customWidth="1"/>
    <col min="16" max="16" width="9.54296875" customWidth="1"/>
    <col min="17" max="17" width="63.453125" customWidth="1"/>
    <col min="18" max="18" width="70.453125" customWidth="1"/>
    <col min="19" max="19" width="33" style="28" customWidth="1"/>
    <col min="20" max="20" width="20.7265625" style="28" customWidth="1"/>
    <col min="21" max="21" width="44.26953125" customWidth="1"/>
    <col min="22" max="22" width="15.54296875" style="28" bestFit="1" customWidth="1"/>
    <col min="23" max="23" width="23.1796875" style="28" customWidth="1"/>
    <col min="24" max="24" width="28.453125" style="28" customWidth="1"/>
    <col min="25" max="25" width="21.54296875" style="28" customWidth="1"/>
    <col min="26" max="26" width="17.81640625" style="28" customWidth="1"/>
    <col min="27" max="27" width="18.1796875" customWidth="1"/>
    <col min="28" max="28" width="20.1796875" customWidth="1"/>
    <col min="29" max="29" width="21.08984375" customWidth="1"/>
    <col min="30" max="30" width="21.54296875" customWidth="1"/>
    <col min="31" max="31" width="17" customWidth="1"/>
    <col min="32" max="33" width="15.81640625" customWidth="1"/>
    <col min="34" max="34" width="17.81640625" customWidth="1"/>
    <col min="35" max="35" width="33.453125" customWidth="1"/>
  </cols>
  <sheetData>
    <row r="1" spans="1:35" ht="33.65" customHeight="1" x14ac:dyDescent="0.25">
      <c r="A1" s="280" t="e" vm="1">
        <v>#VALUE!</v>
      </c>
      <c r="B1" s="281"/>
      <c r="C1" s="281"/>
      <c r="D1" s="281"/>
      <c r="E1" s="286" t="s">
        <v>12</v>
      </c>
      <c r="F1" s="286"/>
      <c r="G1" s="286"/>
      <c r="H1" s="286"/>
      <c r="I1" s="286"/>
      <c r="J1" s="286"/>
      <c r="K1" s="286"/>
      <c r="L1" s="286"/>
      <c r="M1" s="286"/>
      <c r="N1" s="286"/>
      <c r="O1" s="286"/>
      <c r="P1" s="286"/>
      <c r="Q1" s="286"/>
      <c r="R1" s="286"/>
      <c r="S1" s="286"/>
      <c r="T1" s="286"/>
      <c r="U1" s="286"/>
      <c r="V1" s="286"/>
      <c r="W1" s="286"/>
      <c r="X1" s="286"/>
      <c r="Y1" s="288" t="s">
        <v>13</v>
      </c>
      <c r="Z1" s="289"/>
      <c r="AA1" s="245" t="s">
        <v>710</v>
      </c>
      <c r="AB1" s="246"/>
      <c r="AC1" s="246"/>
      <c r="AD1" s="246"/>
      <c r="AE1" s="246"/>
      <c r="AF1" s="246"/>
      <c r="AG1" s="246"/>
      <c r="AH1" s="246"/>
      <c r="AI1" s="247"/>
    </row>
    <row r="2" spans="1:35" ht="52.5" customHeight="1" x14ac:dyDescent="0.25">
      <c r="A2" s="282"/>
      <c r="B2" s="283"/>
      <c r="C2" s="283"/>
      <c r="D2" s="283"/>
      <c r="E2" s="287"/>
      <c r="F2" s="287"/>
      <c r="G2" s="287"/>
      <c r="H2" s="287"/>
      <c r="I2" s="287"/>
      <c r="J2" s="287"/>
      <c r="K2" s="287"/>
      <c r="L2" s="287"/>
      <c r="M2" s="287"/>
      <c r="N2" s="287"/>
      <c r="O2" s="287"/>
      <c r="P2" s="287"/>
      <c r="Q2" s="287"/>
      <c r="R2" s="287"/>
      <c r="S2" s="287"/>
      <c r="T2" s="287"/>
      <c r="U2" s="287"/>
      <c r="V2" s="287"/>
      <c r="W2" s="287"/>
      <c r="X2" s="287"/>
      <c r="Y2" s="198" t="s">
        <v>14</v>
      </c>
      <c r="Z2" s="290"/>
      <c r="AA2" s="248">
        <v>1</v>
      </c>
      <c r="AB2" s="249"/>
      <c r="AC2" s="249"/>
      <c r="AD2" s="249"/>
      <c r="AE2" s="249"/>
      <c r="AF2" s="249"/>
      <c r="AG2" s="249"/>
      <c r="AH2" s="249"/>
      <c r="AI2" s="250"/>
    </row>
    <row r="3" spans="1:35" ht="106.5" customHeight="1" thickBot="1" x14ac:dyDescent="0.3">
      <c r="A3" s="284"/>
      <c r="B3" s="285"/>
      <c r="C3" s="285"/>
      <c r="D3" s="285"/>
      <c r="E3" s="291" t="s">
        <v>228</v>
      </c>
      <c r="F3" s="291"/>
      <c r="G3" s="291"/>
      <c r="H3" s="291"/>
      <c r="I3" s="291"/>
      <c r="J3" s="291"/>
      <c r="K3" s="291"/>
      <c r="L3" s="291"/>
      <c r="M3" s="291"/>
      <c r="N3" s="291"/>
      <c r="O3" s="291"/>
      <c r="P3" s="291"/>
      <c r="Q3" s="291"/>
      <c r="R3" s="291"/>
      <c r="S3" s="291"/>
      <c r="T3" s="291"/>
      <c r="U3" s="291"/>
      <c r="V3" s="291"/>
      <c r="W3" s="291"/>
      <c r="X3" s="291"/>
      <c r="Y3" s="199" t="s">
        <v>16</v>
      </c>
      <c r="Z3" s="292"/>
      <c r="AA3" s="251">
        <v>46049</v>
      </c>
      <c r="AB3" s="252"/>
      <c r="AC3" s="252"/>
      <c r="AD3" s="252"/>
      <c r="AE3" s="252"/>
      <c r="AF3" s="252"/>
      <c r="AG3" s="252"/>
      <c r="AH3" s="252"/>
      <c r="AI3" s="253"/>
    </row>
    <row r="4" spans="1:35" ht="14.15" customHeight="1" x14ac:dyDescent="0.25">
      <c r="A4" s="258"/>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90"/>
      <c r="AH4" s="90"/>
      <c r="AI4" s="112"/>
    </row>
    <row r="5" spans="1:35" ht="24.75" customHeight="1" x14ac:dyDescent="0.25">
      <c r="A5" s="259" t="s">
        <v>18</v>
      </c>
      <c r="B5" s="160"/>
      <c r="C5" s="160"/>
      <c r="D5" s="160"/>
      <c r="E5" s="160"/>
      <c r="F5" s="160"/>
      <c r="G5" s="160"/>
      <c r="H5" s="160"/>
      <c r="I5" s="160"/>
      <c r="J5" s="160"/>
      <c r="K5" s="160"/>
      <c r="L5" s="160"/>
      <c r="M5" s="160"/>
      <c r="N5" s="160"/>
      <c r="O5" s="160"/>
      <c r="P5" s="231" t="s">
        <v>19</v>
      </c>
      <c r="Q5" s="231"/>
      <c r="R5" s="231"/>
      <c r="S5" s="231"/>
      <c r="T5" s="231"/>
      <c r="U5" s="231"/>
      <c r="V5" s="231"/>
      <c r="W5" s="231"/>
      <c r="X5" s="231"/>
      <c r="Y5" s="231"/>
      <c r="Z5" s="231"/>
      <c r="AA5" s="231"/>
      <c r="AB5" s="231"/>
      <c r="AC5" s="231"/>
      <c r="AD5" s="231"/>
      <c r="AE5" s="231"/>
      <c r="AF5" s="231"/>
      <c r="AG5" s="231"/>
      <c r="AH5" s="231"/>
      <c r="AI5" s="231"/>
    </row>
    <row r="6" spans="1:35" ht="48.5" customHeight="1" x14ac:dyDescent="0.25">
      <c r="A6" s="218" t="s">
        <v>559</v>
      </c>
      <c r="B6" s="216" t="s">
        <v>13</v>
      </c>
      <c r="C6" s="216" t="s">
        <v>688</v>
      </c>
      <c r="D6" s="216" t="s">
        <v>689</v>
      </c>
      <c r="E6" s="216" t="s">
        <v>690</v>
      </c>
      <c r="F6" s="216" t="s">
        <v>691</v>
      </c>
      <c r="G6" s="216" t="s">
        <v>692</v>
      </c>
      <c r="H6" s="216" t="s">
        <v>693</v>
      </c>
      <c r="I6" s="216" t="s">
        <v>229</v>
      </c>
      <c r="J6" s="216" t="s">
        <v>230</v>
      </c>
      <c r="K6" s="216" t="s">
        <v>694</v>
      </c>
      <c r="L6" s="216" t="s">
        <v>695</v>
      </c>
      <c r="M6" s="216" t="s">
        <v>229</v>
      </c>
      <c r="N6" s="216" t="s">
        <v>230</v>
      </c>
      <c r="O6" s="216" t="s">
        <v>696</v>
      </c>
      <c r="P6" s="216" t="s">
        <v>23</v>
      </c>
      <c r="Q6" s="216" t="s">
        <v>688</v>
      </c>
      <c r="R6" s="238" t="s">
        <v>689</v>
      </c>
      <c r="S6" s="236" t="s">
        <v>697</v>
      </c>
      <c r="T6" s="236" t="s">
        <v>698</v>
      </c>
      <c r="U6" s="236" t="s">
        <v>699</v>
      </c>
      <c r="V6" s="236" t="s">
        <v>700</v>
      </c>
      <c r="W6" s="236" t="s">
        <v>701</v>
      </c>
      <c r="X6" s="236" t="s">
        <v>702</v>
      </c>
      <c r="Y6" s="236" t="s">
        <v>703</v>
      </c>
      <c r="Z6" s="236" t="s">
        <v>704</v>
      </c>
      <c r="AA6" s="236" t="s">
        <v>705</v>
      </c>
      <c r="AB6" s="234" t="s">
        <v>706</v>
      </c>
      <c r="AC6" s="232" t="s">
        <v>705</v>
      </c>
      <c r="AD6" s="232" t="s">
        <v>707</v>
      </c>
      <c r="AE6" s="232" t="s">
        <v>708</v>
      </c>
      <c r="AF6" s="216" t="s">
        <v>709</v>
      </c>
      <c r="AG6" s="165" t="s">
        <v>556</v>
      </c>
      <c r="AH6" s="254"/>
      <c r="AI6" s="255" t="s">
        <v>22</v>
      </c>
    </row>
    <row r="7" spans="1:35" ht="13" x14ac:dyDescent="0.25">
      <c r="A7" s="219"/>
      <c r="B7" s="217"/>
      <c r="C7" s="217"/>
      <c r="D7" s="217"/>
      <c r="E7" s="217"/>
      <c r="F7" s="217"/>
      <c r="G7" s="217"/>
      <c r="H7" s="217"/>
      <c r="I7" s="217"/>
      <c r="J7" s="217"/>
      <c r="K7" s="217"/>
      <c r="L7" s="217"/>
      <c r="M7" s="217"/>
      <c r="N7" s="217"/>
      <c r="O7" s="217"/>
      <c r="P7" s="217"/>
      <c r="Q7" s="217"/>
      <c r="R7" s="239"/>
      <c r="S7" s="237"/>
      <c r="T7" s="237"/>
      <c r="U7" s="237"/>
      <c r="V7" s="237"/>
      <c r="W7" s="237"/>
      <c r="X7" s="237"/>
      <c r="Y7" s="237"/>
      <c r="Z7" s="237"/>
      <c r="AA7" s="237"/>
      <c r="AB7" s="235"/>
      <c r="AC7" s="233"/>
      <c r="AD7" s="233"/>
      <c r="AE7" s="233"/>
      <c r="AF7" s="217"/>
      <c r="AG7" s="82" t="s">
        <v>557</v>
      </c>
      <c r="AH7" s="109" t="s">
        <v>558</v>
      </c>
      <c r="AI7" s="256"/>
    </row>
    <row r="8" spans="1:35" ht="162.5" x14ac:dyDescent="0.25">
      <c r="A8" s="101">
        <v>1</v>
      </c>
      <c r="B8" s="104" t="s">
        <v>521</v>
      </c>
      <c r="C8" s="18" t="s">
        <v>231</v>
      </c>
      <c r="D8" s="18" t="s">
        <v>232</v>
      </c>
      <c r="E8" s="104" t="s">
        <v>506</v>
      </c>
      <c r="F8" s="18"/>
      <c r="G8" s="18" t="s">
        <v>233</v>
      </c>
      <c r="H8" s="18" t="s">
        <v>234</v>
      </c>
      <c r="I8" s="18" t="str">
        <f t="shared" ref="I8:I9" si="0">IF(M8="","",+IF(M8&lt;=20%,"Muy Baja",IF(AND(M8&gt;20%,M8&lt;=40%),"Baja",IF(AND(M8&gt;40%,M8&lt;=60%),"Media",IF(AND(M8&gt;60%,M8&lt;=80%),"alta",IF(AND(M8&gt;80%,M8&lt;=100%),"Muy alta",""))))))</f>
        <v>Muy Baja</v>
      </c>
      <c r="J8" s="18" t="str">
        <f t="shared" ref="J8:J9" si="1">IF(N8="","",+IF(N8&lt;=20%,"Leve",IF(AND(N8&gt;20%,N8&lt;=40%),"Menor",IF(AND(N8&gt;40%,N8&lt;=60%),"Moderado",IF(AND(N8&gt;60%,N8&lt;=80%),"Mayor",IF(AND(N8&gt;80%,N8&lt;=100%),"Catastrofico",""))))))</f>
        <v>Menor</v>
      </c>
      <c r="K8" s="18" t="s">
        <v>235</v>
      </c>
      <c r="L8" s="18" t="s">
        <v>236</v>
      </c>
      <c r="M8" s="96">
        <v>0.2</v>
      </c>
      <c r="N8" s="95">
        <v>0.4</v>
      </c>
      <c r="O8" s="98" t="str">
        <f t="shared" ref="O8:O9" si="2">IF(M8="","",+IF(AND(N8=100%,M8=20%),"EXTREMO",IF(AND(N8=100%,M8=40%),"EXTREMO",IF(AND(N8=100%,M8=60%),"EXTREMO",IF(AND(N8=100%,M8=80%),"EXTREMO",IF(AND(N8=100%,M8=100%),"EXTREMO",IF(AND(N8=80%,M8=20%),"ALTO",IF(AND(N8=80%,M8=40%),"ALTO",IF(AND(N8=80%,M8=60%),"ALTO",IF(AND(N8=80%,M8=80%),"ALTO",IF(AND(N8=80%,M8=100%),"ALTO",IF(AND(N8=60%,M8=20%),"MODERADO",IF(AND(N8=60%,M8=40%),"MODERADO",IF(AND(N8=60%,M8=60%),"MODERADO",IF(AND(N8=60%,M8=80%),"ALTO",IF(AND(N8=60%,M8=100%),"ALTO",IF(AND(N8=40%,M8=20%),"BAJO",IF(AND(N8=40%,M8=40%),"MODERADO",IF(AND(N8=40%,M8=60%),"MODERADO",IF(AND(N8=40%,M8=80%),"MODERADO",IF(AND(N8=40%,M8=100%),"ALTO",IF(AND(N8=20%,M8=20%),"BAJO",IF(AND(N8=20%,M8=40%),"BAJO",IF(AND(N8=20%,M8=60%),"MODERADO",IF(AND(N8=20%,M8=80%),"MODERADO",IF(AND(N8=20%,M8=100%),"ALTO","FUERA DE RANDO"))))))))))))))))))))))))))</f>
        <v>BAJO</v>
      </c>
      <c r="P8" s="18" t="s">
        <v>560</v>
      </c>
      <c r="Q8" s="18" t="s">
        <v>237</v>
      </c>
      <c r="R8" s="63" t="s">
        <v>238</v>
      </c>
      <c r="S8" s="64" t="s">
        <v>210</v>
      </c>
      <c r="T8" s="64" t="s">
        <v>59</v>
      </c>
      <c r="U8" s="63" t="s">
        <v>635</v>
      </c>
      <c r="V8" s="64" t="s">
        <v>239</v>
      </c>
      <c r="W8" s="64" t="s">
        <v>240</v>
      </c>
      <c r="X8" s="64" t="s">
        <v>241</v>
      </c>
      <c r="Y8" s="64" t="s">
        <v>242</v>
      </c>
      <c r="Z8" s="64" t="s">
        <v>243</v>
      </c>
      <c r="AA8" s="10">
        <v>40</v>
      </c>
      <c r="AB8" s="124">
        <v>45477</v>
      </c>
      <c r="AC8" s="123">
        <v>0.4</v>
      </c>
      <c r="AD8" s="94">
        <f>+M8*(1-AC8)</f>
        <v>0.12</v>
      </c>
      <c r="AE8" s="94">
        <f>IF(N8="","",+N8)</f>
        <v>0.4</v>
      </c>
      <c r="AF8" s="93" t="str">
        <f t="shared" ref="AF8:AF9" si="3">IF(AE8="","",IF(AD8="","",+IF(AND(AE8=100%,AD8&gt;0,AD8&lt;=20%),"EXTREMO",IF(AND(AE8=100%,AD8&gt;20%,AD8&lt;=40%),"EXTREMO",IF(AND(AE8=100%,AD8&gt;40%,AD8&lt;=60%),"EXTREMO",IF(AND(AE8=100%,AD8&gt;60%,AD8&lt;=80%),"EXTREMO",IF(AND(AE8=100%,AD8&gt;80%,AD8&lt;=100%),"EXTREMO",IF(AND(AE8=80%,AD8&gt;0,AD8&lt;=20%),"ALTO",IF(AND(AE8=80%,AD8&gt;20%,AD8&lt;=40%),"ALTO",IF(AND(AE8=80%,AD8&gt;40%,AD8&lt;=60%),"ALTO",IF(AND(AE8=80%,AD8&gt;60%,AD8&lt;=80%),"ALTO",IF(AND(AE8=80%,AD8&gt;80%,AD8&lt;=100%),"ALTO",IF(AND(AE8=60%,AD8&gt;0,AD8&lt;=20%),"MODERADO",IF(AND(AE8=60%,AD8&gt;20%,AD8&lt;=40%),"MODERADO",IF(AND(AE8=60%,AD8&gt;40%,AD8&lt;=60%),"MODERADO",IF(AND(AE8=60%,AD8&gt;60%,AD8&lt;=80%),"ALTO",IF(AND(AE8=60%,AD8&gt;80%,AD8&lt;=100%),"ALTO",IF(AND(AE8=40%,AD8&gt;0,AD8&lt;=20%),"BAJO",IF(AND(AE8=40%,AD8&gt;20%,AD8&lt;=40%),"MODERADO",IF(AND(AE8=40%,AD8&gt;40%,AD8&lt;=60%),"MODERADO",IF(AND(AE8=40%,AD8&gt;60%,AD8&lt;=80%),"MODERADO",IF(AND(AE8=40%,AD8&gt;80%,AD8&lt;=100%),"ALTO",IF(AND(AE8=20%,AD8&gt;0,AD8&lt;=20%),"BAJO",IF(AND(AE8=20%,AD8&gt;20%,AD8&lt;=40%),"BAJO",IF(AND(AE8=20%,AD8&gt;40%,AD8&lt;=60%),"MODERADO",IF(AND(AE8=20%,AD8&gt;60%,AD8&lt;=80%),"MODERADO",IF(AND(AE8=20%,AD8&gt;80%,AD8&lt;=100%),"ALTO","FUERA DE RANDO")))))))))))))))))))))))))))</f>
        <v>BAJO</v>
      </c>
      <c r="AG8" s="93"/>
      <c r="AH8" s="41"/>
      <c r="AI8" s="59"/>
    </row>
    <row r="9" spans="1:35" ht="221" x14ac:dyDescent="0.25">
      <c r="A9" s="261">
        <v>2</v>
      </c>
      <c r="B9" s="176" t="s">
        <v>522</v>
      </c>
      <c r="C9" s="161" t="s">
        <v>244</v>
      </c>
      <c r="D9" s="161" t="s">
        <v>245</v>
      </c>
      <c r="E9" s="176" t="s">
        <v>499</v>
      </c>
      <c r="F9" s="161" t="s">
        <v>246</v>
      </c>
      <c r="G9" s="161" t="s">
        <v>247</v>
      </c>
      <c r="H9" s="161" t="s">
        <v>248</v>
      </c>
      <c r="I9" s="161" t="str">
        <f t="shared" si="0"/>
        <v>Media</v>
      </c>
      <c r="J9" s="161" t="str">
        <f t="shared" si="1"/>
        <v>Moderado</v>
      </c>
      <c r="K9" s="161" t="s">
        <v>235</v>
      </c>
      <c r="L9" s="161" t="s">
        <v>249</v>
      </c>
      <c r="M9" s="225">
        <v>0.6</v>
      </c>
      <c r="N9" s="225">
        <v>0.6</v>
      </c>
      <c r="O9" s="226" t="str">
        <f t="shared" si="2"/>
        <v>MODERADO</v>
      </c>
      <c r="P9" s="18" t="s">
        <v>561</v>
      </c>
      <c r="Q9" s="18" t="s">
        <v>250</v>
      </c>
      <c r="R9" s="12" t="s">
        <v>251</v>
      </c>
      <c r="S9" s="38" t="s">
        <v>74</v>
      </c>
      <c r="T9" s="38" t="s">
        <v>252</v>
      </c>
      <c r="U9" s="12" t="s">
        <v>636</v>
      </c>
      <c r="V9" s="38" t="s">
        <v>253</v>
      </c>
      <c r="W9" s="38" t="s">
        <v>240</v>
      </c>
      <c r="X9" s="38" t="s">
        <v>241</v>
      </c>
      <c r="Y9" s="38" t="s">
        <v>242</v>
      </c>
      <c r="Z9" s="38" t="s">
        <v>243</v>
      </c>
      <c r="AA9" s="13">
        <v>30</v>
      </c>
      <c r="AB9" s="125">
        <v>45429</v>
      </c>
      <c r="AC9" s="227">
        <v>0.3</v>
      </c>
      <c r="AD9" s="223">
        <f>+M9*(1-AC9)</f>
        <v>0.42</v>
      </c>
      <c r="AE9" s="223">
        <f>IF(N9="","",+N9)</f>
        <v>0.6</v>
      </c>
      <c r="AF9" s="229" t="str">
        <f t="shared" si="3"/>
        <v>MODERADO</v>
      </c>
      <c r="AG9" s="244"/>
      <c r="AH9" s="244"/>
      <c r="AI9" s="257"/>
    </row>
    <row r="10" spans="1:35" ht="156" x14ac:dyDescent="0.25">
      <c r="A10" s="262"/>
      <c r="B10" s="160"/>
      <c r="C10" s="160"/>
      <c r="D10" s="160"/>
      <c r="E10" s="263"/>
      <c r="F10" s="263"/>
      <c r="G10" s="160"/>
      <c r="H10" s="160"/>
      <c r="I10" s="160"/>
      <c r="J10" s="160"/>
      <c r="K10" s="160"/>
      <c r="L10" s="160"/>
      <c r="M10" s="160"/>
      <c r="N10" s="160"/>
      <c r="O10" s="160"/>
      <c r="P10" s="18" t="s">
        <v>562</v>
      </c>
      <c r="Q10" s="18" t="s">
        <v>254</v>
      </c>
      <c r="R10" s="12" t="s">
        <v>255</v>
      </c>
      <c r="S10" s="38" t="s">
        <v>74</v>
      </c>
      <c r="T10" s="38" t="s">
        <v>252</v>
      </c>
      <c r="U10" s="12" t="s">
        <v>637</v>
      </c>
      <c r="V10" s="38" t="s">
        <v>253</v>
      </c>
      <c r="W10" s="38" t="s">
        <v>240</v>
      </c>
      <c r="X10" s="38" t="s">
        <v>241</v>
      </c>
      <c r="Y10" s="38" t="s">
        <v>242</v>
      </c>
      <c r="Z10" s="38" t="s">
        <v>243</v>
      </c>
      <c r="AA10" s="13">
        <v>30</v>
      </c>
      <c r="AB10" s="128">
        <v>45429</v>
      </c>
      <c r="AC10" s="228"/>
      <c r="AD10" s="160"/>
      <c r="AE10" s="160"/>
      <c r="AF10" s="175"/>
      <c r="AG10" s="244"/>
      <c r="AH10" s="244"/>
      <c r="AI10" s="257"/>
    </row>
    <row r="11" spans="1:35" ht="130" x14ac:dyDescent="0.25">
      <c r="A11" s="261">
        <v>3</v>
      </c>
      <c r="B11" s="176" t="s">
        <v>523</v>
      </c>
      <c r="C11" s="161" t="s">
        <v>256</v>
      </c>
      <c r="D11" s="161" t="s">
        <v>257</v>
      </c>
      <c r="E11" s="176" t="s">
        <v>509</v>
      </c>
      <c r="F11" s="161" t="s">
        <v>246</v>
      </c>
      <c r="G11" s="161" t="s">
        <v>258</v>
      </c>
      <c r="H11" s="161" t="s">
        <v>259</v>
      </c>
      <c r="I11" s="161" t="str">
        <f>IF(M11="","",+IF(M11&lt;=20%,"Muy Baja",IF(AND(M11&gt;20%,M11&lt;=40%),"Baja",IF(AND(M11&gt;40%,M11&lt;=60%),"Media",IF(AND(M11&gt;60%,M11&lt;=80%),"alta",IF(AND(M11&gt;80%,M11&lt;=100%),"Muy alta",""))))))</f>
        <v>Baja</v>
      </c>
      <c r="J11" s="161" t="str">
        <f>IF(N11="","",+IF(N11&lt;=20%,"Leve",IF(AND(N11&gt;20%,N11&lt;=40%),"Menor",IF(AND(N11&gt;40%,N11&lt;=60%),"Moderado",IF(AND(N11&gt;60%,N11&lt;=80%),"Mayor",IF(AND(N11&gt;80%,N11&lt;=100%),"Catastrofico",""))))))</f>
        <v>Moderado</v>
      </c>
      <c r="K11" s="161" t="s">
        <v>236</v>
      </c>
      <c r="L11" s="161" t="s">
        <v>249</v>
      </c>
      <c r="M11" s="260">
        <v>0.4</v>
      </c>
      <c r="N11" s="225">
        <v>0.6</v>
      </c>
      <c r="O11" s="226" t="str">
        <f>IF(M11="","",+IF(AND(N11=100%,M11=20%),"EXTREMO",IF(AND(N11=100%,M11=40%),"EXTREMO",IF(AND(N11=100%,M11=60%),"EXTREMO",IF(AND(N11=100%,M11=80%),"EXTREMO",IF(AND(N11=100%,M11=100%),"EXTREMO",IF(AND(N11=80%,M11=20%),"ALTO",IF(AND(N11=80%,M11=40%),"ALTO",IF(AND(N11=80%,M11=60%),"ALTO",IF(AND(N11=80%,M11=80%),"ALTO",IF(AND(N11=80%,M11=100%),"ALTO",IF(AND(N11=60%,M11=20%),"MODERADO",IF(AND(N11=60%,M11=40%),"MODERADO",IF(AND(N11=60%,M11=60%),"MODERADO",IF(AND(N11=60%,M11=80%),"ALTO",IF(AND(N11=60%,M11=100%),"ALTO",IF(AND(N11=40%,M11=20%),"BAJO",IF(AND(N11=40%,M11=40%),"MODERADO",IF(AND(N11=40%,M11=60%),"MODERADO",IF(AND(N11=40%,M11=80%),"MODERADO",IF(AND(N11=40%,M11=100%),"ALTO",IF(AND(N11=20%,M11=20%),"BAJO",IF(AND(N11=20%,M11=40%),"BAJO",IF(AND(N11=20%,M11=60%),"MODERADO",IF(AND(N11=20%,M11=80%),"MODERADO",IF(AND(N11=20%,M11=100%),"ALTO","FUERA DE RANDO"))))))))))))))))))))))))))</f>
        <v>MODERADO</v>
      </c>
      <c r="P11" s="18" t="s">
        <v>563</v>
      </c>
      <c r="Q11" s="18" t="s">
        <v>260</v>
      </c>
      <c r="R11" s="12" t="s">
        <v>261</v>
      </c>
      <c r="S11" s="38" t="s">
        <v>74</v>
      </c>
      <c r="T11" s="116" t="s">
        <v>74</v>
      </c>
      <c r="U11" s="12" t="s">
        <v>638</v>
      </c>
      <c r="V11" s="38" t="s">
        <v>239</v>
      </c>
      <c r="W11" s="38" t="s">
        <v>262</v>
      </c>
      <c r="X11" s="38" t="s">
        <v>241</v>
      </c>
      <c r="Y11" s="38" t="s">
        <v>242</v>
      </c>
      <c r="Z11" s="38" t="s">
        <v>243</v>
      </c>
      <c r="AA11" s="126">
        <v>50</v>
      </c>
      <c r="AB11" s="130">
        <v>45463</v>
      </c>
      <c r="AC11" s="278">
        <v>0.5</v>
      </c>
      <c r="AD11" s="223">
        <f>+M11*(1-AC11)</f>
        <v>0.2</v>
      </c>
      <c r="AE11" s="223">
        <f>IF(N11="","",+N11)</f>
        <v>0.6</v>
      </c>
      <c r="AF11" s="229" t="str">
        <f>IF(AE11="","",IF(AD11="","",+IF(AND(AE11=100%,AD11&gt;0,AD11&lt;=20%),"EXTREMO",IF(AND(AE11=100%,AD11&gt;20%,AD11&lt;=40%),"EXTREMO",IF(AND(AE11=100%,AD11&gt;40%,AD11&lt;=60%),"EXTREMO",IF(AND(AE11=100%,AD11&gt;60%,AD11&lt;=80%),"EXTREMO",IF(AND(AE11=100%,AD11&gt;80%,AD11&lt;=100%),"EXTREMO",IF(AND(AE11=80%,AD11&gt;0,AD11&lt;=20%),"ALTO",IF(AND(AE11=80%,AD11&gt;20%,AD11&lt;=40%),"ALTO",IF(AND(AE11=80%,AD11&gt;40%,AD11&lt;=60%),"ALTO",IF(AND(AE11=80%,AD11&gt;60%,AD11&lt;=80%),"ALTO",IF(AND(AE11=80%,AD11&gt;80%,AD11&lt;=100%),"ALTO",IF(AND(AE11=60%,AD11&gt;0,AD11&lt;=20%),"MODERADO",IF(AND(AE11=60%,AD11&gt;20%,AD11&lt;=40%),"MODERADO",IF(AND(AE11=60%,AD11&gt;40%,AD11&lt;=60%),"MODERADO",IF(AND(AE11=60%,AD11&gt;60%,AD11&lt;=80%),"ALTO",IF(AND(AE11=60%,AD11&gt;80%,AD11&lt;=100%),"ALTO",IF(AND(AE11=40%,AD11&gt;0,AD11&lt;=20%),"BAJO",IF(AND(AE11=40%,AD11&gt;20%,AD11&lt;=40%),"MODERADO",IF(AND(AE11=40%,AD11&gt;40%,AD11&lt;=60%),"MODERADO",IF(AND(AE11=40%,AD11&gt;60%,AD11&lt;=80%),"MODERADO",IF(AND(AE11=40%,AD11&gt;80%,AD11&lt;=100%),"ALTO",IF(AND(AE11=20%,AD11&gt;0,AD11&lt;=20%),"BAJO",IF(AND(AE11=20%,AD11&gt;20%,AD11&lt;=40%),"BAJO",IF(AND(AE11=20%,AD11&gt;40%,AD11&lt;=60%),"MODERADO",IF(AND(AE11=20%,AD11&gt;60%,AD11&lt;=80%),"MODERADO",IF(AND(AE11=20%,AD11&gt;80%,AD11&lt;=100%),"ALTO","FUERA DE RANDO")))))))))))))))))))))))))))</f>
        <v>MODERADO</v>
      </c>
      <c r="AG11" s="244"/>
      <c r="AH11" s="244"/>
      <c r="AI11" s="152"/>
    </row>
    <row r="12" spans="1:35" ht="117" x14ac:dyDescent="0.25">
      <c r="A12" s="262"/>
      <c r="B12" s="160"/>
      <c r="C12" s="160"/>
      <c r="D12" s="160"/>
      <c r="E12" s="263"/>
      <c r="F12" s="263"/>
      <c r="G12" s="160"/>
      <c r="H12" s="160"/>
      <c r="I12" s="160"/>
      <c r="J12" s="160"/>
      <c r="K12" s="160"/>
      <c r="L12" s="160"/>
      <c r="M12" s="160"/>
      <c r="N12" s="160"/>
      <c r="O12" s="160"/>
      <c r="P12" s="18" t="s">
        <v>564</v>
      </c>
      <c r="Q12" s="18" t="s">
        <v>263</v>
      </c>
      <c r="R12" s="12" t="s">
        <v>264</v>
      </c>
      <c r="S12" s="38" t="s">
        <v>74</v>
      </c>
      <c r="T12" s="38" t="s">
        <v>59</v>
      </c>
      <c r="U12" s="12" t="s">
        <v>639</v>
      </c>
      <c r="V12" s="38" t="s">
        <v>239</v>
      </c>
      <c r="W12" s="38" t="s">
        <v>240</v>
      </c>
      <c r="X12" s="38" t="s">
        <v>241</v>
      </c>
      <c r="Y12" s="38" t="s">
        <v>242</v>
      </c>
      <c r="Z12" s="38" t="s">
        <v>243</v>
      </c>
      <c r="AA12" s="127">
        <v>40</v>
      </c>
      <c r="AB12" s="131">
        <v>45463</v>
      </c>
      <c r="AC12" s="160"/>
      <c r="AD12" s="160"/>
      <c r="AE12" s="160"/>
      <c r="AF12" s="175"/>
      <c r="AG12" s="244"/>
      <c r="AH12" s="244"/>
      <c r="AI12" s="154"/>
    </row>
    <row r="13" spans="1:35" ht="130" x14ac:dyDescent="0.25">
      <c r="A13" s="101">
        <v>4</v>
      </c>
      <c r="B13" s="104" t="s">
        <v>524</v>
      </c>
      <c r="C13" s="18" t="s">
        <v>265</v>
      </c>
      <c r="D13" s="18" t="s">
        <v>266</v>
      </c>
      <c r="E13" s="104" t="s">
        <v>509</v>
      </c>
      <c r="F13" s="18" t="s">
        <v>246</v>
      </c>
      <c r="G13" s="18" t="s">
        <v>267</v>
      </c>
      <c r="H13" s="18" t="s">
        <v>268</v>
      </c>
      <c r="I13" s="18" t="str">
        <f t="shared" ref="I13:I14" si="4">IF(M13="","",+IF(M13&lt;=20%,"Muy Baja",IF(AND(M13&gt;20%,M13&lt;=40%),"Baja",IF(AND(M13&gt;40%,M13&lt;=60%),"Media",IF(AND(M13&gt;60%,M13&lt;=80%),"alta",IF(AND(M13&gt;80%,M13&lt;=100%),"Muy alta",""))))))</f>
        <v>Muy Baja</v>
      </c>
      <c r="J13" s="18" t="str">
        <f t="shared" ref="J13:J14" si="5">IF(N13="","",+IF(N13&lt;=20%,"Leve",IF(AND(N13&gt;20%,N13&lt;=40%),"Menor",IF(AND(N13&gt;40%,N13&lt;=60%),"Moderado",IF(AND(N13&gt;60%,N13&lt;=80%),"Mayor",IF(AND(N13&gt;80%,N13&lt;=100%),"Catastrofico",""))))))</f>
        <v>Menor</v>
      </c>
      <c r="K13" s="18" t="s">
        <v>236</v>
      </c>
      <c r="L13" s="18" t="s">
        <v>236</v>
      </c>
      <c r="M13" s="96">
        <v>0.2</v>
      </c>
      <c r="N13" s="95">
        <v>0.4</v>
      </c>
      <c r="O13" s="98" t="str">
        <f t="shared" ref="O13:O14" si="6">IF(M13="","",+IF(AND(N13=100%,M13=20%),"EXTREMO",IF(AND(N13=100%,M13=40%),"EXTREMO",IF(AND(N13=100%,M13=60%),"EXTREMO",IF(AND(N13=100%,M13=80%),"EXTREMO",IF(AND(N13=100%,M13=100%),"EXTREMO",IF(AND(N13=80%,M13=20%),"ALTO",IF(AND(N13=80%,M13=40%),"ALTO",IF(AND(N13=80%,M13=60%),"ALTO",IF(AND(N13=80%,M13=80%),"ALTO",IF(AND(N13=80%,M13=100%),"ALTO",IF(AND(N13=60%,M13=20%),"MODERADO",IF(AND(N13=60%,M13=40%),"MODERADO",IF(AND(N13=60%,M13=60%),"MODERADO",IF(AND(N13=60%,M13=80%),"ALTO",IF(AND(N13=60%,M13=100%),"ALTO",IF(AND(N13=40%,M13=20%),"BAJO",IF(AND(N13=40%,M13=40%),"MODERADO",IF(AND(N13=40%,M13=60%),"MODERADO",IF(AND(N13=40%,M13=80%),"MODERADO",IF(AND(N13=40%,M13=100%),"ALTO",IF(AND(N13=20%,M13=20%),"BAJO",IF(AND(N13=20%,M13=40%),"BAJO",IF(AND(N13=20%,M13=60%),"MODERADO",IF(AND(N13=20%,M13=80%),"MODERADO",IF(AND(N13=20%,M13=100%),"ALTO","FUERA DE RANDO"))))))))))))))))))))))))))</f>
        <v>BAJO</v>
      </c>
      <c r="P13" s="18" t="s">
        <v>565</v>
      </c>
      <c r="Q13" s="18" t="s">
        <v>269</v>
      </c>
      <c r="R13" s="12" t="s">
        <v>270</v>
      </c>
      <c r="S13" s="38" t="s">
        <v>74</v>
      </c>
      <c r="T13" s="38" t="s">
        <v>59</v>
      </c>
      <c r="U13" s="12" t="s">
        <v>640</v>
      </c>
      <c r="V13" s="38" t="s">
        <v>239</v>
      </c>
      <c r="W13" s="38" t="s">
        <v>240</v>
      </c>
      <c r="X13" s="38" t="s">
        <v>241</v>
      </c>
      <c r="Y13" s="38" t="s">
        <v>242</v>
      </c>
      <c r="Z13" s="38" t="s">
        <v>243</v>
      </c>
      <c r="AA13" s="127">
        <v>40</v>
      </c>
      <c r="AB13" s="132">
        <v>45463</v>
      </c>
      <c r="AC13" s="68">
        <v>0.4</v>
      </c>
      <c r="AD13" s="94">
        <f>+M13*(1-AC13)</f>
        <v>0.12</v>
      </c>
      <c r="AE13" s="94">
        <f>IF(N13="","",+N13)</f>
        <v>0.4</v>
      </c>
      <c r="AF13" s="93" t="str">
        <f t="shared" ref="AF13:AF14" si="7">IF(AE13="","",IF(AD13="","",+IF(AND(AE13=100%,AD13&gt;0,AD13&lt;=20%),"EXTREMO",IF(AND(AE13=100%,AD13&gt;20%,AD13&lt;=40%),"EXTREMO",IF(AND(AE13=100%,AD13&gt;40%,AD13&lt;=60%),"EXTREMO",IF(AND(AE13=100%,AD13&gt;60%,AD13&lt;=80%),"EXTREMO",IF(AND(AE13=100%,AD13&gt;80%,AD13&lt;=100%),"EXTREMO",IF(AND(AE13=80%,AD13&gt;0,AD13&lt;=20%),"ALTO",IF(AND(AE13=80%,AD13&gt;20%,AD13&lt;=40%),"ALTO",IF(AND(AE13=80%,AD13&gt;40%,AD13&lt;=60%),"ALTO",IF(AND(AE13=80%,AD13&gt;60%,AD13&lt;=80%),"ALTO",IF(AND(AE13=80%,AD13&gt;80%,AD13&lt;=100%),"ALTO",IF(AND(AE13=60%,AD13&gt;0,AD13&lt;=20%),"MODERADO",IF(AND(AE13=60%,AD13&gt;20%,AD13&lt;=40%),"MODERADO",IF(AND(AE13=60%,AD13&gt;40%,AD13&lt;=60%),"MODERADO",IF(AND(AE13=60%,AD13&gt;60%,AD13&lt;=80%),"ALTO",IF(AND(AE13=60%,AD13&gt;80%,AD13&lt;=100%),"ALTO",IF(AND(AE13=40%,AD13&gt;0,AD13&lt;=20%),"BAJO",IF(AND(AE13=40%,AD13&gt;20%,AD13&lt;=40%),"MODERADO",IF(AND(AE13=40%,AD13&gt;40%,AD13&lt;=60%),"MODERADO",IF(AND(AE13=40%,AD13&gt;60%,AD13&lt;=80%),"MODERADO",IF(AND(AE13=40%,AD13&gt;80%,AD13&lt;=100%),"ALTO",IF(AND(AE13=20%,AD13&gt;0,AD13&lt;=20%),"BAJO",IF(AND(AE13=20%,AD13&gt;20%,AD13&lt;=40%),"BAJO",IF(AND(AE13=20%,AD13&gt;40%,AD13&lt;=60%),"MODERADO",IF(AND(AE13=20%,AD13&gt;60%,AD13&lt;=80%),"MODERADO",IF(AND(AE13=20%,AD13&gt;80%,AD13&lt;=100%),"ALTO","FUERA DE RANDO")))))))))))))))))))))))))))</f>
        <v>BAJO</v>
      </c>
      <c r="AG13" s="93"/>
      <c r="AH13" s="41"/>
      <c r="AI13" s="59"/>
    </row>
    <row r="14" spans="1:35" ht="78" x14ac:dyDescent="0.25">
      <c r="A14" s="261">
        <v>5</v>
      </c>
      <c r="B14" s="176" t="s">
        <v>525</v>
      </c>
      <c r="C14" s="161" t="s">
        <v>271</v>
      </c>
      <c r="D14" s="161" t="s">
        <v>272</v>
      </c>
      <c r="E14" s="176" t="s">
        <v>510</v>
      </c>
      <c r="F14" s="161"/>
      <c r="G14" s="161" t="s">
        <v>273</v>
      </c>
      <c r="H14" s="161" t="s">
        <v>274</v>
      </c>
      <c r="I14" s="161" t="str">
        <f t="shared" si="4"/>
        <v>Muy Baja</v>
      </c>
      <c r="J14" s="161" t="str">
        <f t="shared" si="5"/>
        <v>Moderado</v>
      </c>
      <c r="K14" s="161" t="s">
        <v>249</v>
      </c>
      <c r="L14" s="161" t="s">
        <v>236</v>
      </c>
      <c r="M14" s="224">
        <v>0.2</v>
      </c>
      <c r="N14" s="225">
        <v>0.6</v>
      </c>
      <c r="O14" s="226" t="str">
        <f t="shared" si="6"/>
        <v>MODERADO</v>
      </c>
      <c r="P14" s="18" t="s">
        <v>566</v>
      </c>
      <c r="Q14" s="18" t="s">
        <v>275</v>
      </c>
      <c r="R14" s="12" t="s">
        <v>276</v>
      </c>
      <c r="S14" s="38" t="s">
        <v>74</v>
      </c>
      <c r="T14" s="38" t="s">
        <v>277</v>
      </c>
      <c r="U14" s="11" t="s">
        <v>641</v>
      </c>
      <c r="V14" s="38" t="s">
        <v>239</v>
      </c>
      <c r="W14" s="38" t="s">
        <v>240</v>
      </c>
      <c r="X14" s="38" t="s">
        <v>241</v>
      </c>
      <c r="Y14" s="38" t="s">
        <v>242</v>
      </c>
      <c r="Z14" s="38" t="s">
        <v>243</v>
      </c>
      <c r="AA14" s="127">
        <v>40</v>
      </c>
      <c r="AB14" s="130">
        <v>45420</v>
      </c>
      <c r="AC14" s="278">
        <v>0.4</v>
      </c>
      <c r="AD14" s="223">
        <f>+M14*(1-AC14)</f>
        <v>0.12</v>
      </c>
      <c r="AE14" s="223">
        <f>IF(N14="","",+N14)</f>
        <v>0.6</v>
      </c>
      <c r="AF14" s="229" t="str">
        <f t="shared" si="7"/>
        <v>MODERADO</v>
      </c>
      <c r="AG14" s="220"/>
      <c r="AH14" s="244"/>
      <c r="AI14" s="152"/>
    </row>
    <row r="15" spans="1:35" ht="91" x14ac:dyDescent="0.25">
      <c r="A15" s="262"/>
      <c r="B15" s="160"/>
      <c r="C15" s="160"/>
      <c r="D15" s="160"/>
      <c r="E15" s="263"/>
      <c r="F15" s="263"/>
      <c r="G15" s="160"/>
      <c r="H15" s="160"/>
      <c r="I15" s="160"/>
      <c r="J15" s="160"/>
      <c r="K15" s="160"/>
      <c r="L15" s="160"/>
      <c r="M15" s="160"/>
      <c r="N15" s="160"/>
      <c r="O15" s="160"/>
      <c r="P15" s="18" t="s">
        <v>567</v>
      </c>
      <c r="Q15" s="18" t="s">
        <v>278</v>
      </c>
      <c r="R15" s="12" t="s">
        <v>279</v>
      </c>
      <c r="S15" s="38" t="s">
        <v>85</v>
      </c>
      <c r="T15" s="38" t="s">
        <v>277</v>
      </c>
      <c r="U15" s="11" t="s">
        <v>641</v>
      </c>
      <c r="V15" s="38" t="s">
        <v>239</v>
      </c>
      <c r="W15" s="38" t="s">
        <v>262</v>
      </c>
      <c r="X15" s="38" t="s">
        <v>241</v>
      </c>
      <c r="Y15" s="38" t="s">
        <v>242</v>
      </c>
      <c r="Z15" s="38" t="s">
        <v>243</v>
      </c>
      <c r="AA15" s="129">
        <v>50</v>
      </c>
      <c r="AB15" s="133">
        <v>45420</v>
      </c>
      <c r="AC15" s="160"/>
      <c r="AD15" s="160"/>
      <c r="AE15" s="160"/>
      <c r="AF15" s="175"/>
      <c r="AG15" s="222"/>
      <c r="AH15" s="244"/>
      <c r="AI15" s="153"/>
    </row>
    <row r="16" spans="1:35" ht="117" x14ac:dyDescent="0.25">
      <c r="A16" s="262"/>
      <c r="B16" s="160"/>
      <c r="C16" s="160"/>
      <c r="D16" s="160"/>
      <c r="E16" s="263"/>
      <c r="F16" s="263"/>
      <c r="G16" s="160"/>
      <c r="H16" s="160"/>
      <c r="I16" s="160"/>
      <c r="J16" s="160"/>
      <c r="K16" s="160"/>
      <c r="L16" s="160"/>
      <c r="M16" s="160"/>
      <c r="N16" s="160"/>
      <c r="O16" s="160"/>
      <c r="P16" s="18" t="s">
        <v>568</v>
      </c>
      <c r="Q16" s="18" t="s">
        <v>280</v>
      </c>
      <c r="R16" s="12" t="s">
        <v>281</v>
      </c>
      <c r="S16" s="38" t="s">
        <v>57</v>
      </c>
      <c r="T16" s="38" t="s">
        <v>277</v>
      </c>
      <c r="U16" s="12" t="s">
        <v>642</v>
      </c>
      <c r="V16" s="38" t="s">
        <v>239</v>
      </c>
      <c r="W16" s="38" t="s">
        <v>240</v>
      </c>
      <c r="X16" s="38" t="s">
        <v>241</v>
      </c>
      <c r="Y16" s="38" t="s">
        <v>242</v>
      </c>
      <c r="Z16" s="38" t="s">
        <v>243</v>
      </c>
      <c r="AA16" s="127">
        <v>40</v>
      </c>
      <c r="AB16" s="131">
        <v>45470</v>
      </c>
      <c r="AC16" s="160"/>
      <c r="AD16" s="160"/>
      <c r="AE16" s="160"/>
      <c r="AF16" s="175"/>
      <c r="AG16" s="221"/>
      <c r="AH16" s="244"/>
      <c r="AI16" s="154"/>
    </row>
    <row r="17" spans="1:35" ht="221" x14ac:dyDescent="0.25">
      <c r="A17" s="101">
        <v>6</v>
      </c>
      <c r="B17" s="104" t="s">
        <v>526</v>
      </c>
      <c r="C17" s="18" t="s">
        <v>282</v>
      </c>
      <c r="D17" s="18" t="s">
        <v>283</v>
      </c>
      <c r="E17" s="104" t="s">
        <v>511</v>
      </c>
      <c r="F17" s="18" t="s">
        <v>284</v>
      </c>
      <c r="G17" s="18" t="s">
        <v>285</v>
      </c>
      <c r="H17" s="18" t="s">
        <v>286</v>
      </c>
      <c r="I17" s="18" t="str">
        <f>IF(M17="","",+IF(M17&lt;=20%,"Muy Baja",IF(AND(M17&gt;20%,M17&lt;=40%),"Baja",IF(AND(M17&gt;40%,M17&lt;=60%),"Media",IF(AND(M17&gt;60%,M17&lt;=80%),"alta",IF(AND(M17&gt;80%,M17&lt;=100%),"Muy alta",""))))))</f>
        <v>Media</v>
      </c>
      <c r="J17" s="18" t="str">
        <f t="shared" ref="J17:J18" si="8">IF(N17="","",+IF(N17&lt;=20%,"Leve",IF(AND(N17&gt;20%,N17&lt;=40%),"Menor",IF(AND(N17&gt;40%,N17&lt;=60%),"Moderado",IF(AND(N17&gt;60%,N17&lt;=80%),"Mayor",IF(AND(N17&gt;80%,N17&lt;=100%),"Catastrofico",""))))))</f>
        <v>Moderado</v>
      </c>
      <c r="K17" s="18" t="s">
        <v>249</v>
      </c>
      <c r="L17" s="18" t="s">
        <v>249</v>
      </c>
      <c r="M17" s="97">
        <v>0.6</v>
      </c>
      <c r="N17" s="97">
        <v>0.6</v>
      </c>
      <c r="O17" s="98" t="str">
        <f t="shared" ref="O17:O18" si="9">IF(M17="","",+IF(AND(N17=100%,M17=20%),"EXTREMO",IF(AND(N17=100%,M17=40%),"EXTREMO",IF(AND(N17=100%,M17=60%),"EXTREMO",IF(AND(N17=100%,M17=80%),"EXTREMO",IF(AND(N17=100%,M17=100%),"EXTREMO",IF(AND(N17=80%,M17=20%),"ALTO",IF(AND(N17=80%,M17=40%),"ALTO",IF(AND(N17=80%,M17=60%),"ALTO",IF(AND(N17=80%,M17=80%),"ALTO",IF(AND(N17=80%,M17=100%),"ALTO",IF(AND(N17=60%,M17=20%),"MODERADO",IF(AND(N17=60%,M17=40%),"MODERADO",IF(AND(N17=60%,M17=60%),"MODERADO",IF(AND(N17=60%,M17=80%),"ALTO",IF(AND(N17=60%,M17=100%),"ALTO",IF(AND(N17=40%,M17=20%),"BAJO",IF(AND(N17=40%,M17=40%),"MODERADO",IF(AND(N17=40%,M17=60%),"MODERADO",IF(AND(N17=40%,M17=80%),"MODERADO",IF(AND(N17=40%,M17=100%),"ALTO",IF(AND(N17=20%,M17=20%),"BAJO",IF(AND(N17=20%,M17=40%),"BAJO",IF(AND(N17=20%,M17=60%),"MODERADO",IF(AND(N17=20%,M17=80%),"MODERADO",IF(AND(N17=20%,M17=100%),"ALTO","FUERA DE RANDO"))))))))))))))))))))))))))</f>
        <v>MODERADO</v>
      </c>
      <c r="P17" s="18" t="s">
        <v>569</v>
      </c>
      <c r="Q17" s="18" t="s">
        <v>287</v>
      </c>
      <c r="R17" s="12" t="s">
        <v>288</v>
      </c>
      <c r="S17" s="38" t="s">
        <v>74</v>
      </c>
      <c r="T17" s="38" t="s">
        <v>59</v>
      </c>
      <c r="U17" s="12" t="s">
        <v>643</v>
      </c>
      <c r="V17" s="38" t="s">
        <v>239</v>
      </c>
      <c r="W17" s="38" t="s">
        <v>240</v>
      </c>
      <c r="X17" s="38" t="s">
        <v>241</v>
      </c>
      <c r="Y17" s="38" t="s">
        <v>242</v>
      </c>
      <c r="Z17" s="38" t="s">
        <v>243</v>
      </c>
      <c r="AA17" s="13">
        <v>40</v>
      </c>
      <c r="AB17" s="134">
        <v>45161</v>
      </c>
      <c r="AC17" s="99">
        <v>0.4</v>
      </c>
      <c r="AD17" s="94">
        <f>+M17*(1-AC17)</f>
        <v>0.36</v>
      </c>
      <c r="AE17" s="94">
        <f>IF(N17="","",+N17)</f>
        <v>0.6</v>
      </c>
      <c r="AF17" s="93" t="str">
        <f t="shared" ref="AF17:AF18" si="10">IF(AE17="","",IF(AD17="","",+IF(AND(AE17=100%,AD17&gt;0,AD17&lt;=20%),"EXTREMO",IF(AND(AE17=100%,AD17&gt;20%,AD17&lt;=40%),"EXTREMO",IF(AND(AE17=100%,AD17&gt;40%,AD17&lt;=60%),"EXTREMO",IF(AND(AE17=100%,AD17&gt;60%,AD17&lt;=80%),"EXTREMO",IF(AND(AE17=100%,AD17&gt;80%,AD17&lt;=100%),"EXTREMO",IF(AND(AE17=80%,AD17&gt;0,AD17&lt;=20%),"ALTO",IF(AND(AE17=80%,AD17&gt;20%,AD17&lt;=40%),"ALTO",IF(AND(AE17=80%,AD17&gt;40%,AD17&lt;=60%),"ALTO",IF(AND(AE17=80%,AD17&gt;60%,AD17&lt;=80%),"ALTO",IF(AND(AE17=80%,AD17&gt;80%,AD17&lt;=100%),"ALTO",IF(AND(AE17=60%,AD17&gt;0,AD17&lt;=20%),"MODERADO",IF(AND(AE17=60%,AD17&gt;20%,AD17&lt;=40%),"MODERADO",IF(AND(AE17=60%,AD17&gt;40%,AD17&lt;=60%),"MODERADO",IF(AND(AE17=60%,AD17&gt;60%,AD17&lt;=80%),"ALTO",IF(AND(AE17=60%,AD17&gt;80%,AD17&lt;=100%),"ALTO",IF(AND(AE17=40%,AD17&gt;0,AD17&lt;=20%),"BAJO",IF(AND(AE17=40%,AD17&gt;20%,AD17&lt;=40%),"MODERADO",IF(AND(AE17=40%,AD17&gt;40%,AD17&lt;=60%),"MODERADO",IF(AND(AE17=40%,AD17&gt;60%,AD17&lt;=80%),"MODERADO",IF(AND(AE17=40%,AD17&gt;80%,AD17&lt;=100%),"ALTO",IF(AND(AE17=20%,AD17&gt;0,AD17&lt;=20%),"BAJO",IF(AND(AE17=20%,AD17&gt;20%,AD17&lt;=40%),"BAJO",IF(AND(AE17=20%,AD17&gt;40%,AD17&lt;=60%),"MODERADO",IF(AND(AE17=20%,AD17&gt;60%,AD17&lt;=80%),"MODERADO",IF(AND(AE17=20%,AD17&gt;80%,AD17&lt;=100%),"ALTO","FUERA DE RANDO")))))))))))))))))))))))))))</f>
        <v>MODERADO</v>
      </c>
      <c r="AG17" s="93"/>
      <c r="AH17" s="41"/>
      <c r="AI17" s="59"/>
    </row>
    <row r="18" spans="1:35" ht="135.5" customHeight="1" x14ac:dyDescent="0.25">
      <c r="A18" s="261">
        <v>7</v>
      </c>
      <c r="B18" s="176" t="s">
        <v>527</v>
      </c>
      <c r="C18" s="161" t="s">
        <v>289</v>
      </c>
      <c r="D18" s="161" t="s">
        <v>290</v>
      </c>
      <c r="E18" s="176" t="s">
        <v>507</v>
      </c>
      <c r="F18" s="161" t="s">
        <v>284</v>
      </c>
      <c r="G18" s="161" t="s">
        <v>291</v>
      </c>
      <c r="H18" s="161" t="s">
        <v>292</v>
      </c>
      <c r="I18" s="161" t="str">
        <f t="shared" ref="I18" si="11">IF(M18="","",+IF(M18&lt;=20%,"Muy Baja",IF(AND(M18&gt;20%,M18&lt;=40%),"Baja",IF(AND(M18&gt;40%,M18&lt;=60%),"Media",IF(AND(M18&gt;60%,M18&lt;=80%),"alta",IF(AND(M18&gt;80%,M18&lt;=100%),"Muy alta",""))))))</f>
        <v>alta</v>
      </c>
      <c r="J18" s="161" t="str">
        <f t="shared" si="8"/>
        <v>Menor</v>
      </c>
      <c r="K18" s="161" t="s">
        <v>236</v>
      </c>
      <c r="L18" s="161" t="s">
        <v>235</v>
      </c>
      <c r="M18" s="265">
        <v>0.8</v>
      </c>
      <c r="N18" s="260">
        <v>0.4</v>
      </c>
      <c r="O18" s="226" t="str">
        <f t="shared" si="9"/>
        <v>MODERADO</v>
      </c>
      <c r="P18" s="18" t="s">
        <v>570</v>
      </c>
      <c r="Q18" s="18" t="s">
        <v>293</v>
      </c>
      <c r="R18" s="12" t="s">
        <v>294</v>
      </c>
      <c r="S18" s="38" t="s">
        <v>97</v>
      </c>
      <c r="T18" s="38" t="s">
        <v>59</v>
      </c>
      <c r="U18" s="12" t="s">
        <v>644</v>
      </c>
      <c r="V18" s="38" t="s">
        <v>253</v>
      </c>
      <c r="W18" s="38" t="s">
        <v>240</v>
      </c>
      <c r="X18" s="38" t="s">
        <v>241</v>
      </c>
      <c r="Y18" s="38" t="s">
        <v>242</v>
      </c>
      <c r="Z18" s="38" t="s">
        <v>243</v>
      </c>
      <c r="AA18" s="127">
        <v>30</v>
      </c>
      <c r="AB18" s="135">
        <v>45421</v>
      </c>
      <c r="AC18" s="227">
        <v>0.3</v>
      </c>
      <c r="AD18" s="223">
        <f>+M18*(1-AC18)</f>
        <v>0.55999999999999994</v>
      </c>
      <c r="AE18" s="223">
        <f>IF(N18="","",+N18)</f>
        <v>0.4</v>
      </c>
      <c r="AF18" s="229" t="str">
        <f t="shared" si="10"/>
        <v>MODERADO</v>
      </c>
      <c r="AG18" s="220"/>
      <c r="AH18" s="244"/>
      <c r="AI18" s="152"/>
    </row>
    <row r="19" spans="1:35" ht="160" customHeight="1" x14ac:dyDescent="0.25">
      <c r="A19" s="262"/>
      <c r="B19" s="160"/>
      <c r="C19" s="160"/>
      <c r="D19" s="160"/>
      <c r="E19" s="263"/>
      <c r="F19" s="263"/>
      <c r="G19" s="160"/>
      <c r="H19" s="160"/>
      <c r="I19" s="160"/>
      <c r="J19" s="160"/>
      <c r="K19" s="160"/>
      <c r="L19" s="160"/>
      <c r="M19" s="160"/>
      <c r="N19" s="160"/>
      <c r="O19" s="160"/>
      <c r="P19" s="18" t="s">
        <v>571</v>
      </c>
      <c r="Q19" s="18" t="s">
        <v>295</v>
      </c>
      <c r="R19" s="12" t="s">
        <v>296</v>
      </c>
      <c r="S19" s="38" t="s">
        <v>74</v>
      </c>
      <c r="T19" s="38" t="s">
        <v>59</v>
      </c>
      <c r="U19" s="11" t="s">
        <v>645</v>
      </c>
      <c r="V19" s="38" t="s">
        <v>239</v>
      </c>
      <c r="W19" s="38" t="s">
        <v>240</v>
      </c>
      <c r="X19" s="38" t="s">
        <v>297</v>
      </c>
      <c r="Y19" s="38" t="s">
        <v>298</v>
      </c>
      <c r="Z19" s="38" t="s">
        <v>243</v>
      </c>
      <c r="AA19" s="127">
        <v>40</v>
      </c>
      <c r="AB19" s="136">
        <v>45427</v>
      </c>
      <c r="AC19" s="230"/>
      <c r="AD19" s="160"/>
      <c r="AE19" s="160"/>
      <c r="AF19" s="175"/>
      <c r="AG19" s="221"/>
      <c r="AH19" s="244"/>
      <c r="AI19" s="154"/>
    </row>
    <row r="20" spans="1:35" ht="137.5" x14ac:dyDescent="0.25">
      <c r="A20" s="101">
        <v>8</v>
      </c>
      <c r="B20" s="104" t="s">
        <v>528</v>
      </c>
      <c r="C20" s="18" t="s">
        <v>299</v>
      </c>
      <c r="D20" s="18" t="s">
        <v>300</v>
      </c>
      <c r="E20" s="104" t="s">
        <v>507</v>
      </c>
      <c r="F20" s="18" t="s">
        <v>284</v>
      </c>
      <c r="G20" s="18" t="s">
        <v>301</v>
      </c>
      <c r="H20" s="18" t="s">
        <v>302</v>
      </c>
      <c r="I20" s="18" t="str">
        <f t="shared" ref="I20:I21" si="12">IF(M20="","",+IF(M20&lt;=20%,"Muy Baja",IF(AND(M20&gt;20%,M20&lt;=40%),"Baja",IF(AND(M20&gt;40%,M20&lt;=60%),"Media",IF(AND(M20&gt;60%,M20&lt;=80%),"alta",IF(AND(M20&gt;80%,M20&lt;=100%),"Muy alta",""))))))</f>
        <v>alta</v>
      </c>
      <c r="J20" s="18" t="str">
        <f t="shared" ref="J20:J21" si="13">IF(N20="","",+IF(N20&lt;=20%,"Leve",IF(AND(N20&gt;20%,N20&lt;=40%),"Menor",IF(AND(N20&gt;40%,N20&lt;=60%),"Moderado",IF(AND(N20&gt;60%,N20&lt;=80%),"Mayor",IF(AND(N20&gt;80%,N20&lt;=100%),"Catastrofico",""))))))</f>
        <v>Menor</v>
      </c>
      <c r="K20" s="18" t="s">
        <v>236</v>
      </c>
      <c r="L20" s="18" t="s">
        <v>235</v>
      </c>
      <c r="M20" s="100">
        <v>0.8</v>
      </c>
      <c r="N20" s="95">
        <v>0.4</v>
      </c>
      <c r="O20" s="98" t="str">
        <f t="shared" ref="O20:O21" si="14">IF(M20="","",+IF(AND(N20=100%,M20=20%),"EXTREMO",IF(AND(N20=100%,M20=40%),"EXTREMO",IF(AND(N20=100%,M20=60%),"EXTREMO",IF(AND(N20=100%,M20=80%),"EXTREMO",IF(AND(N20=100%,M20=100%),"EXTREMO",IF(AND(N20=80%,M20=20%),"ALTO",IF(AND(N20=80%,M20=40%),"ALTO",IF(AND(N20=80%,M20=60%),"ALTO",IF(AND(N20=80%,M20=80%),"ALTO",IF(AND(N20=80%,M20=100%),"ALTO",IF(AND(N20=60%,M20=20%),"MODERADO",IF(AND(N20=60%,M20=40%),"MODERADO",IF(AND(N20=60%,M20=60%),"MODERADO",IF(AND(N20=60%,M20=80%),"ALTO",IF(AND(N20=60%,M20=100%),"ALTO",IF(AND(N20=40%,M20=20%),"BAJO",IF(AND(N20=40%,M20=40%),"MODERADO",IF(AND(N20=40%,M20=60%),"MODERADO",IF(AND(N20=40%,M20=80%),"MODERADO",IF(AND(N20=40%,M20=100%),"ALTO",IF(AND(N20=20%,M20=20%),"BAJO",IF(AND(N20=20%,M20=40%),"BAJO",IF(AND(N20=20%,M20=60%),"MODERADO",IF(AND(N20=20%,M20=80%),"MODERADO",IF(AND(N20=20%,M20=100%),"ALTO","FUERA DE RANDO"))))))))))))))))))))))))))</f>
        <v>MODERADO</v>
      </c>
      <c r="P20" s="18" t="s">
        <v>572</v>
      </c>
      <c r="Q20" s="18" t="s">
        <v>303</v>
      </c>
      <c r="R20" s="12" t="s">
        <v>304</v>
      </c>
      <c r="S20" s="38" t="s">
        <v>97</v>
      </c>
      <c r="T20" s="38" t="s">
        <v>59</v>
      </c>
      <c r="U20" s="12" t="s">
        <v>646</v>
      </c>
      <c r="V20" s="38" t="s">
        <v>253</v>
      </c>
      <c r="W20" s="38" t="s">
        <v>240</v>
      </c>
      <c r="X20" s="38" t="s">
        <v>241</v>
      </c>
      <c r="Y20" s="38" t="s">
        <v>242</v>
      </c>
      <c r="Z20" s="38" t="s">
        <v>243</v>
      </c>
      <c r="AA20" s="127">
        <v>30</v>
      </c>
      <c r="AB20" s="136">
        <v>45421</v>
      </c>
      <c r="AC20" s="123">
        <v>0.3</v>
      </c>
      <c r="AD20" s="94">
        <f>+M20*(1-AC20)</f>
        <v>0.55999999999999994</v>
      </c>
      <c r="AE20" s="94">
        <f>IF(N20="","",+N20)</f>
        <v>0.4</v>
      </c>
      <c r="AF20" s="93" t="str">
        <f t="shared" ref="AF20:AF21" si="15">IF(AE20="","",IF(AD20="","",+IF(AND(AE20=100%,AD20&gt;0,AD20&lt;=20%),"EXTREMO",IF(AND(AE20=100%,AD20&gt;20%,AD20&lt;=40%),"EXTREMO",IF(AND(AE20=100%,AD20&gt;40%,AD20&lt;=60%),"EXTREMO",IF(AND(AE20=100%,AD20&gt;60%,AD20&lt;=80%),"EXTREMO",IF(AND(AE20=100%,AD20&gt;80%,AD20&lt;=100%),"EXTREMO",IF(AND(AE20=80%,AD20&gt;0,AD20&lt;=20%),"ALTO",IF(AND(AE20=80%,AD20&gt;20%,AD20&lt;=40%),"ALTO",IF(AND(AE20=80%,AD20&gt;40%,AD20&lt;=60%),"ALTO",IF(AND(AE20=80%,AD20&gt;60%,AD20&lt;=80%),"ALTO",IF(AND(AE20=80%,AD20&gt;80%,AD20&lt;=100%),"ALTO",IF(AND(AE20=60%,AD20&gt;0,AD20&lt;=20%),"MODERADO",IF(AND(AE20=60%,AD20&gt;20%,AD20&lt;=40%),"MODERADO",IF(AND(AE20=60%,AD20&gt;40%,AD20&lt;=60%),"MODERADO",IF(AND(AE20=60%,AD20&gt;60%,AD20&lt;=80%),"ALTO",IF(AND(AE20=60%,AD20&gt;80%,AD20&lt;=100%),"ALTO",IF(AND(AE20=40%,AD20&gt;0,AD20&lt;=20%),"BAJO",IF(AND(AE20=40%,AD20&gt;20%,AD20&lt;=40%),"MODERADO",IF(AND(AE20=40%,AD20&gt;40%,AD20&lt;=60%),"MODERADO",IF(AND(AE20=40%,AD20&gt;60%,AD20&lt;=80%),"MODERADO",IF(AND(AE20=40%,AD20&gt;80%,AD20&lt;=100%),"ALTO",IF(AND(AE20=20%,AD20&gt;0,AD20&lt;=20%),"BAJO",IF(AND(AE20=20%,AD20&gt;20%,AD20&lt;=40%),"BAJO",IF(AND(AE20=20%,AD20&gt;40%,AD20&lt;=60%),"MODERADO",IF(AND(AE20=20%,AD20&gt;60%,AD20&lt;=80%),"MODERADO",IF(AND(AE20=20%,AD20&gt;80%,AD20&lt;=100%),"ALTO","FUERA DE RANDO")))))))))))))))))))))))))))</f>
        <v>MODERADO</v>
      </c>
      <c r="AG20" s="93"/>
      <c r="AH20" s="41"/>
      <c r="AI20" s="59"/>
    </row>
    <row r="21" spans="1:35" ht="91" x14ac:dyDescent="0.25">
      <c r="A21" s="261">
        <v>9</v>
      </c>
      <c r="B21" s="176" t="s">
        <v>545</v>
      </c>
      <c r="C21" s="161" t="s">
        <v>305</v>
      </c>
      <c r="D21" s="161" t="s">
        <v>306</v>
      </c>
      <c r="E21" s="176" t="s">
        <v>506</v>
      </c>
      <c r="F21" s="161" t="s">
        <v>284</v>
      </c>
      <c r="G21" s="161" t="s">
        <v>307</v>
      </c>
      <c r="H21" s="161" t="s">
        <v>308</v>
      </c>
      <c r="I21" s="161" t="str">
        <f t="shared" si="12"/>
        <v>Muy Baja</v>
      </c>
      <c r="J21" s="161" t="str">
        <f t="shared" si="13"/>
        <v>Menor</v>
      </c>
      <c r="K21" s="161" t="s">
        <v>236</v>
      </c>
      <c r="L21" s="161" t="s">
        <v>309</v>
      </c>
      <c r="M21" s="224">
        <v>0.2</v>
      </c>
      <c r="N21" s="260">
        <v>0.4</v>
      </c>
      <c r="O21" s="226" t="str">
        <f t="shared" si="14"/>
        <v>BAJO</v>
      </c>
      <c r="P21" s="18" t="s">
        <v>573</v>
      </c>
      <c r="Q21" s="18" t="s">
        <v>310</v>
      </c>
      <c r="R21" s="12" t="s">
        <v>311</v>
      </c>
      <c r="S21" s="38" t="s">
        <v>210</v>
      </c>
      <c r="T21" s="38" t="s">
        <v>59</v>
      </c>
      <c r="U21" s="12" t="s">
        <v>647</v>
      </c>
      <c r="V21" s="38" t="s">
        <v>239</v>
      </c>
      <c r="W21" s="38" t="s">
        <v>240</v>
      </c>
      <c r="X21" s="38" t="s">
        <v>241</v>
      </c>
      <c r="Y21" s="38" t="s">
        <v>242</v>
      </c>
      <c r="Z21" s="38" t="s">
        <v>243</v>
      </c>
      <c r="AA21" s="127">
        <v>40</v>
      </c>
      <c r="AB21" s="136">
        <v>45077</v>
      </c>
      <c r="AC21" s="227">
        <v>0.4</v>
      </c>
      <c r="AD21" s="223">
        <f>+M21*(1-AC21)</f>
        <v>0.12</v>
      </c>
      <c r="AE21" s="223">
        <f>IF(N21="","",+N21)</f>
        <v>0.4</v>
      </c>
      <c r="AF21" s="229" t="str">
        <f t="shared" si="15"/>
        <v>BAJO</v>
      </c>
      <c r="AG21" s="220"/>
      <c r="AH21" s="244"/>
      <c r="AI21" s="152"/>
    </row>
    <row r="22" spans="1:35" ht="78" x14ac:dyDescent="0.25">
      <c r="A22" s="262"/>
      <c r="B22" s="160"/>
      <c r="C22" s="160"/>
      <c r="D22" s="160"/>
      <c r="E22" s="263"/>
      <c r="F22" s="263"/>
      <c r="G22" s="160"/>
      <c r="H22" s="160"/>
      <c r="I22" s="160"/>
      <c r="J22" s="160"/>
      <c r="K22" s="160"/>
      <c r="L22" s="160"/>
      <c r="M22" s="160"/>
      <c r="N22" s="160"/>
      <c r="O22" s="160"/>
      <c r="P22" s="18" t="s">
        <v>574</v>
      </c>
      <c r="Q22" s="18" t="s">
        <v>312</v>
      </c>
      <c r="R22" s="12" t="s">
        <v>313</v>
      </c>
      <c r="S22" s="38" t="s">
        <v>74</v>
      </c>
      <c r="T22" s="38" t="s">
        <v>59</v>
      </c>
      <c r="U22" s="12" t="s">
        <v>648</v>
      </c>
      <c r="V22" s="38" t="s">
        <v>239</v>
      </c>
      <c r="W22" s="38" t="s">
        <v>240</v>
      </c>
      <c r="X22" s="38" t="s">
        <v>241</v>
      </c>
      <c r="Y22" s="38" t="s">
        <v>242</v>
      </c>
      <c r="Z22" s="38" t="s">
        <v>243</v>
      </c>
      <c r="AA22" s="127">
        <v>40</v>
      </c>
      <c r="AB22" s="137">
        <v>45477</v>
      </c>
      <c r="AC22" s="230"/>
      <c r="AD22" s="160"/>
      <c r="AE22" s="160"/>
      <c r="AF22" s="175"/>
      <c r="AG22" s="221"/>
      <c r="AH22" s="244"/>
      <c r="AI22" s="154"/>
    </row>
    <row r="23" spans="1:35" ht="81" customHeight="1" x14ac:dyDescent="0.25">
      <c r="A23" s="261">
        <v>10</v>
      </c>
      <c r="B23" s="176" t="s">
        <v>529</v>
      </c>
      <c r="C23" s="161" t="s">
        <v>314</v>
      </c>
      <c r="D23" s="161" t="s">
        <v>315</v>
      </c>
      <c r="E23" s="176" t="s">
        <v>512</v>
      </c>
      <c r="F23" s="161" t="s">
        <v>316</v>
      </c>
      <c r="G23" s="161" t="s">
        <v>317</v>
      </c>
      <c r="H23" s="161" t="s">
        <v>318</v>
      </c>
      <c r="I23" s="161" t="str">
        <f>IF(M23="","",+IF(M23&lt;=20%,"Muy Baja",IF(AND(M23&gt;20%,M23&lt;=40%),"Baja",IF(AND(M23&gt;40%,M23&lt;=60%),"Media",IF(AND(M23&gt;60%,M23&lt;=80%),"alta",IF(AND(M23&gt;80%,M23&lt;=100%),"Muy alta",""))))))</f>
        <v>Media</v>
      </c>
      <c r="J23" s="161" t="str">
        <f>IF(N23="","",+IF(N23&lt;=20%,"Leve",IF(AND(N23&gt;20%,N23&lt;=40%),"Menor",IF(AND(N23&gt;40%,N23&lt;=60%),"Moderado",IF(AND(N23&gt;60%,N23&lt;=80%),"Mayor",IF(AND(N23&gt;80%,N23&lt;=100%),"Catastrofico",""))))))</f>
        <v>Moderado</v>
      </c>
      <c r="K23" s="161" t="s">
        <v>235</v>
      </c>
      <c r="L23" s="161" t="s">
        <v>249</v>
      </c>
      <c r="M23" s="225">
        <v>0.6</v>
      </c>
      <c r="N23" s="225">
        <v>0.6</v>
      </c>
      <c r="O23" s="226" t="str">
        <f>IF(M23="","",+IF(AND(N23=100%,M23=20%),"EXTREMO",IF(AND(N23=100%,M23=40%),"EXTREMO",IF(AND(N23=100%,M23=60%),"EXTREMO",IF(AND(N23=100%,M23=80%),"EXTREMO",IF(AND(N23=100%,M23=100%),"EXTREMO",IF(AND(N23=80%,M23=20%),"ALTO",IF(AND(N23=80%,M23=40%),"ALTO",IF(AND(N23=80%,M23=60%),"ALTO",IF(AND(N23=80%,M23=80%),"ALTO",IF(AND(N23=80%,M23=100%),"ALTO",IF(AND(N23=60%,M23=20%),"MODERADO",IF(AND(N23=60%,M23=40%),"MODERADO",IF(AND(N23=60%,M23=60%),"MODERADO",IF(AND(N23=60%,M23=80%),"ALTO",IF(AND(N23=60%,M23=100%),"ALTO",IF(AND(N23=40%,M23=20%),"BAJO",IF(AND(N23=40%,M23=40%),"MODERADO",IF(AND(N23=40%,M23=60%),"MODERADO",IF(AND(N23=40%,M23=80%),"MODERADO",IF(AND(N23=40%,M23=100%),"ALTO",IF(AND(N23=20%,M23=20%),"BAJO",IF(AND(N23=20%,M23=40%),"BAJO",IF(AND(N23=20%,M23=60%),"MODERADO",IF(AND(N23=20%,M23=80%),"MODERADO",IF(AND(N23=20%,M23=100%),"ALTO","FUERA DE RANDO"))))))))))))))))))))))))))</f>
        <v>MODERADO</v>
      </c>
      <c r="P23" s="18" t="s">
        <v>575</v>
      </c>
      <c r="Q23" s="18" t="s">
        <v>319</v>
      </c>
      <c r="R23" s="12" t="s">
        <v>320</v>
      </c>
      <c r="S23" s="38" t="s">
        <v>210</v>
      </c>
      <c r="T23" s="38" t="s">
        <v>252</v>
      </c>
      <c r="U23" s="12" t="s">
        <v>649</v>
      </c>
      <c r="V23" s="38" t="s">
        <v>239</v>
      </c>
      <c r="W23" s="38" t="s">
        <v>240</v>
      </c>
      <c r="X23" s="38" t="s">
        <v>241</v>
      </c>
      <c r="Y23" s="38" t="s">
        <v>242</v>
      </c>
      <c r="Z23" s="38" t="s">
        <v>243</v>
      </c>
      <c r="AA23" s="13">
        <v>40</v>
      </c>
      <c r="AB23" s="138">
        <v>45482</v>
      </c>
      <c r="AC23" s="227">
        <v>0.4</v>
      </c>
      <c r="AD23" s="223">
        <f>+M23*(1-AC23)</f>
        <v>0.36</v>
      </c>
      <c r="AE23" s="223">
        <f>IF(N23="","",+N23)</f>
        <v>0.6</v>
      </c>
      <c r="AF23" s="229" t="str">
        <f>IF(AE23="","",IF(AD23="","",+IF(AND(AE23=100%,AD23&gt;0,AD23&lt;=20%),"EXTREMO",IF(AND(AE23=100%,AD23&gt;20%,AD23&lt;=40%),"EXTREMO",IF(AND(AE23=100%,AD23&gt;40%,AD23&lt;=60%),"EXTREMO",IF(AND(AE23=100%,AD23&gt;60%,AD23&lt;=80%),"EXTREMO",IF(AND(AE23=100%,AD23&gt;80%,AD23&lt;=100%),"EXTREMO",IF(AND(AE23=80%,AD23&gt;0,AD23&lt;=20%),"ALTO",IF(AND(AE23=80%,AD23&gt;20%,AD23&lt;=40%),"ALTO",IF(AND(AE23=80%,AD23&gt;40%,AD23&lt;=60%),"ALTO",IF(AND(AE23=80%,AD23&gt;60%,AD23&lt;=80%),"ALTO",IF(AND(AE23=80%,AD23&gt;80%,AD23&lt;=100%),"ALTO",IF(AND(AE23=60%,AD23&gt;0,AD23&lt;=20%),"MODERADO",IF(AND(AE23=60%,AD23&gt;20%,AD23&lt;=40%),"MODERADO",IF(AND(AE23=60%,AD23&gt;40%,AD23&lt;=60%),"MODERADO",IF(AND(AE23=60%,AD23&gt;60%,AD23&lt;=80%),"ALTO",IF(AND(AE23=60%,AD23&gt;80%,AD23&lt;=100%),"ALTO",IF(AND(AE23=40%,AD23&gt;0,AD23&lt;=20%),"BAJO",IF(AND(AE23=40%,AD23&gt;20%,AD23&lt;=40%),"MODERADO",IF(AND(AE23=40%,AD23&gt;40%,AD23&lt;=60%),"MODERADO",IF(AND(AE23=40%,AD23&gt;60%,AD23&lt;=80%),"MODERADO",IF(AND(AE23=40%,AD23&gt;80%,AD23&lt;=100%),"ALTO",IF(AND(AE23=20%,AD23&gt;0,AD23&lt;=20%),"BAJO",IF(AND(AE23=20%,AD23&gt;20%,AD23&lt;=40%),"BAJO",IF(AND(AE23=20%,AD23&gt;40%,AD23&lt;=60%),"MODERADO",IF(AND(AE23=20%,AD23&gt;60%,AD23&lt;=80%),"MODERADO",IF(AND(AE23=20%,AD23&gt;80%,AD23&lt;=100%),"ALTO","FUERA DE RANDO")))))))))))))))))))))))))))</f>
        <v>MODERADO</v>
      </c>
      <c r="AG23" s="220"/>
      <c r="AH23" s="244"/>
      <c r="AI23" s="152"/>
    </row>
    <row r="24" spans="1:35" ht="117" x14ac:dyDescent="0.25">
      <c r="A24" s="262"/>
      <c r="B24" s="160"/>
      <c r="C24" s="160"/>
      <c r="D24" s="160"/>
      <c r="E24" s="263"/>
      <c r="F24" s="263"/>
      <c r="G24" s="160"/>
      <c r="H24" s="160"/>
      <c r="I24" s="160"/>
      <c r="J24" s="160"/>
      <c r="K24" s="160"/>
      <c r="L24" s="160"/>
      <c r="M24" s="160"/>
      <c r="N24" s="160"/>
      <c r="O24" s="160"/>
      <c r="P24" s="18" t="s">
        <v>576</v>
      </c>
      <c r="Q24" s="18" t="s">
        <v>321</v>
      </c>
      <c r="R24" s="12" t="s">
        <v>322</v>
      </c>
      <c r="S24" s="38" t="s">
        <v>210</v>
      </c>
      <c r="T24" s="38" t="s">
        <v>252</v>
      </c>
      <c r="U24" s="12" t="s">
        <v>650</v>
      </c>
      <c r="V24" s="38" t="s">
        <v>253</v>
      </c>
      <c r="W24" s="38" t="s">
        <v>262</v>
      </c>
      <c r="X24" s="38" t="s">
        <v>241</v>
      </c>
      <c r="Y24" s="38" t="s">
        <v>242</v>
      </c>
      <c r="Z24" s="38" t="s">
        <v>243</v>
      </c>
      <c r="AA24" s="13">
        <v>40</v>
      </c>
      <c r="AB24" s="125">
        <v>45482</v>
      </c>
      <c r="AC24" s="230"/>
      <c r="AD24" s="160"/>
      <c r="AE24" s="160"/>
      <c r="AF24" s="175"/>
      <c r="AG24" s="222"/>
      <c r="AH24" s="244"/>
      <c r="AI24" s="153"/>
    </row>
    <row r="25" spans="1:35" ht="104" x14ac:dyDescent="0.25">
      <c r="A25" s="262"/>
      <c r="B25" s="160"/>
      <c r="C25" s="160"/>
      <c r="D25" s="160"/>
      <c r="E25" s="263"/>
      <c r="F25" s="263"/>
      <c r="G25" s="160"/>
      <c r="H25" s="160"/>
      <c r="I25" s="160"/>
      <c r="J25" s="160"/>
      <c r="K25" s="160"/>
      <c r="L25" s="160"/>
      <c r="M25" s="160"/>
      <c r="N25" s="160"/>
      <c r="O25" s="160"/>
      <c r="P25" s="18" t="s">
        <v>577</v>
      </c>
      <c r="Q25" s="18" t="s">
        <v>323</v>
      </c>
      <c r="R25" s="12" t="s">
        <v>324</v>
      </c>
      <c r="S25" s="38" t="s">
        <v>193</v>
      </c>
      <c r="T25" s="38" t="s">
        <v>252</v>
      </c>
      <c r="U25" s="12" t="s">
        <v>651</v>
      </c>
      <c r="V25" s="38" t="s">
        <v>239</v>
      </c>
      <c r="W25" s="38" t="s">
        <v>240</v>
      </c>
      <c r="X25" s="38" t="s">
        <v>241</v>
      </c>
      <c r="Y25" s="38" t="s">
        <v>242</v>
      </c>
      <c r="Z25" s="38" t="s">
        <v>243</v>
      </c>
      <c r="AA25" s="13">
        <v>40</v>
      </c>
      <c r="AB25" s="125">
        <v>45482</v>
      </c>
      <c r="AC25" s="230"/>
      <c r="AD25" s="160"/>
      <c r="AE25" s="160"/>
      <c r="AF25" s="175"/>
      <c r="AG25" s="222"/>
      <c r="AH25" s="244"/>
      <c r="AI25" s="153"/>
    </row>
    <row r="26" spans="1:35" ht="104" x14ac:dyDescent="0.25">
      <c r="A26" s="262"/>
      <c r="B26" s="160"/>
      <c r="C26" s="160"/>
      <c r="D26" s="160"/>
      <c r="E26" s="263"/>
      <c r="F26" s="263"/>
      <c r="G26" s="160"/>
      <c r="H26" s="160"/>
      <c r="I26" s="160"/>
      <c r="J26" s="160"/>
      <c r="K26" s="160"/>
      <c r="L26" s="160"/>
      <c r="M26" s="160"/>
      <c r="N26" s="160"/>
      <c r="O26" s="160"/>
      <c r="P26" s="18" t="s">
        <v>578</v>
      </c>
      <c r="Q26" s="18" t="s">
        <v>325</v>
      </c>
      <c r="R26" s="12" t="s">
        <v>324</v>
      </c>
      <c r="S26" s="38" t="s">
        <v>193</v>
      </c>
      <c r="T26" s="38" t="s">
        <v>252</v>
      </c>
      <c r="U26" s="12" t="s">
        <v>651</v>
      </c>
      <c r="V26" s="38" t="s">
        <v>239</v>
      </c>
      <c r="W26" s="38" t="s">
        <v>240</v>
      </c>
      <c r="X26" s="38" t="s">
        <v>241</v>
      </c>
      <c r="Y26" s="38" t="s">
        <v>242</v>
      </c>
      <c r="Z26" s="38" t="s">
        <v>243</v>
      </c>
      <c r="AA26" s="13">
        <v>40</v>
      </c>
      <c r="AB26" s="128">
        <v>45482</v>
      </c>
      <c r="AC26" s="228"/>
      <c r="AD26" s="160"/>
      <c r="AE26" s="160"/>
      <c r="AF26" s="175"/>
      <c r="AG26" s="221"/>
      <c r="AH26" s="244"/>
      <c r="AI26" s="154"/>
    </row>
    <row r="27" spans="1:35" ht="262.5" x14ac:dyDescent="0.25">
      <c r="A27" s="101">
        <v>11</v>
      </c>
      <c r="B27" s="104" t="s">
        <v>530</v>
      </c>
      <c r="C27" s="18" t="s">
        <v>326</v>
      </c>
      <c r="D27" s="18" t="s">
        <v>327</v>
      </c>
      <c r="E27" s="104" t="s">
        <v>508</v>
      </c>
      <c r="F27" s="18" t="s">
        <v>328</v>
      </c>
      <c r="G27" s="18" t="s">
        <v>329</v>
      </c>
      <c r="H27" s="18" t="s">
        <v>330</v>
      </c>
      <c r="I27" s="18" t="str">
        <f t="shared" ref="I27:I28" si="16">IF(M27="","",+IF(M27&lt;=20%,"Muy Baja",IF(AND(M27&gt;20%,M27&lt;=40%),"Baja",IF(AND(M27&gt;40%,M27&lt;=60%),"Media",IF(AND(M27&gt;60%,M27&lt;=80%),"alta",IF(AND(M27&gt;80%,M27&lt;=100%),"Muy alta",""))))))</f>
        <v>Baja</v>
      </c>
      <c r="J27" s="18" t="str">
        <f t="shared" ref="J27:J28" si="17">IF(N27="","",+IF(N27&lt;=20%,"Leve",IF(AND(N27&gt;20%,N27&lt;=40%),"Menor",IF(AND(N27&gt;40%,N27&lt;=60%),"Moderado",IF(AND(N27&gt;60%,N27&lt;=80%),"Mayor",IF(AND(N27&gt;80%,N27&lt;=100%),"Catastrofico",""))))))</f>
        <v>Menor</v>
      </c>
      <c r="K27" s="18" t="s">
        <v>235</v>
      </c>
      <c r="L27" s="18" t="s">
        <v>236</v>
      </c>
      <c r="M27" s="95">
        <v>0.4</v>
      </c>
      <c r="N27" s="95">
        <v>0.4</v>
      </c>
      <c r="O27" s="98" t="str">
        <f t="shared" ref="O27:O28" si="18">IF(M27="","",+IF(AND(N27=100%,M27=20%),"EXTREMO",IF(AND(N27=100%,M27=40%),"EXTREMO",IF(AND(N27=100%,M27=60%),"EXTREMO",IF(AND(N27=100%,M27=80%),"EXTREMO",IF(AND(N27=100%,M27=100%),"EXTREMO",IF(AND(N27=80%,M27=20%),"ALTO",IF(AND(N27=80%,M27=40%),"ALTO",IF(AND(N27=80%,M27=60%),"ALTO",IF(AND(N27=80%,M27=80%),"ALTO",IF(AND(N27=80%,M27=100%),"ALTO",IF(AND(N27=60%,M27=20%),"MODERADO",IF(AND(N27=60%,M27=40%),"MODERADO",IF(AND(N27=60%,M27=60%),"MODERADO",IF(AND(N27=60%,M27=80%),"ALTO",IF(AND(N27=60%,M27=100%),"ALTO",IF(AND(N27=40%,M27=20%),"BAJO",IF(AND(N27=40%,M27=40%),"MODERADO",IF(AND(N27=40%,M27=60%),"MODERADO",IF(AND(N27=40%,M27=80%),"MODERADO",IF(AND(N27=40%,M27=100%),"ALTO",IF(AND(N27=20%,M27=20%),"BAJO",IF(AND(N27=20%,M27=40%),"BAJO",IF(AND(N27=20%,M27=60%),"MODERADO",IF(AND(N27=20%,M27=80%),"MODERADO",IF(AND(N27=20%,M27=100%),"ALTO","FUERA DE RANDO"))))))))))))))))))))))))))</f>
        <v>MODERADO</v>
      </c>
      <c r="P27" s="18" t="s">
        <v>579</v>
      </c>
      <c r="Q27" s="18" t="s">
        <v>331</v>
      </c>
      <c r="R27" s="12" t="s">
        <v>332</v>
      </c>
      <c r="S27" s="38" t="s">
        <v>74</v>
      </c>
      <c r="T27" s="38" t="s">
        <v>59</v>
      </c>
      <c r="U27" s="12" t="s">
        <v>652</v>
      </c>
      <c r="V27" s="38" t="s">
        <v>239</v>
      </c>
      <c r="W27" s="38" t="s">
        <v>240</v>
      </c>
      <c r="X27" s="38" t="s">
        <v>297</v>
      </c>
      <c r="Y27" s="38" t="s">
        <v>242</v>
      </c>
      <c r="Z27" s="38" t="s">
        <v>243</v>
      </c>
      <c r="AA27" s="127">
        <v>40</v>
      </c>
      <c r="AB27" s="130">
        <v>45201</v>
      </c>
      <c r="AC27" s="99">
        <v>0.4</v>
      </c>
      <c r="AD27" s="94">
        <f>+M27*(1-AC27)</f>
        <v>0.24</v>
      </c>
      <c r="AE27" s="94">
        <f>IF(N27="","",+N27)</f>
        <v>0.4</v>
      </c>
      <c r="AF27" s="93" t="str">
        <f t="shared" ref="AF27:AF28" si="19">IF(AE27="","",IF(AD27="","",+IF(AND(AE27=100%,AD27&gt;0,AD27&lt;=20%),"EXTREMO",IF(AND(AE27=100%,AD27&gt;20%,AD27&lt;=40%),"EXTREMO",IF(AND(AE27=100%,AD27&gt;40%,AD27&lt;=60%),"EXTREMO",IF(AND(AE27=100%,AD27&gt;60%,AD27&lt;=80%),"EXTREMO",IF(AND(AE27=100%,AD27&gt;80%,AD27&lt;=100%),"EXTREMO",IF(AND(AE27=80%,AD27&gt;0,AD27&lt;=20%),"ALTO",IF(AND(AE27=80%,AD27&gt;20%,AD27&lt;=40%),"ALTO",IF(AND(AE27=80%,AD27&gt;40%,AD27&lt;=60%),"ALTO",IF(AND(AE27=80%,AD27&gt;60%,AD27&lt;=80%),"ALTO",IF(AND(AE27=80%,AD27&gt;80%,AD27&lt;=100%),"ALTO",IF(AND(AE27=60%,AD27&gt;0,AD27&lt;=20%),"MODERADO",IF(AND(AE27=60%,AD27&gt;20%,AD27&lt;=40%),"MODERADO",IF(AND(AE27=60%,AD27&gt;40%,AD27&lt;=60%),"MODERADO",IF(AND(AE27=60%,AD27&gt;60%,AD27&lt;=80%),"ALTO",IF(AND(AE27=60%,AD27&gt;80%,AD27&lt;=100%),"ALTO",IF(AND(AE27=40%,AD27&gt;0,AD27&lt;=20%),"BAJO",IF(AND(AE27=40%,AD27&gt;20%,AD27&lt;=40%),"MODERADO",IF(AND(AE27=40%,AD27&gt;40%,AD27&lt;=60%),"MODERADO",IF(AND(AE27=40%,AD27&gt;60%,AD27&lt;=80%),"MODERADO",IF(AND(AE27=40%,AD27&gt;80%,AD27&lt;=100%),"ALTO",IF(AND(AE27=20%,AD27&gt;0,AD27&lt;=20%),"BAJO",IF(AND(AE27=20%,AD27&gt;20%,AD27&lt;=40%),"BAJO",IF(AND(AE27=20%,AD27&gt;40%,AD27&lt;=60%),"MODERADO",IF(AND(AE27=20%,AD27&gt;60%,AD27&lt;=80%),"MODERADO",IF(AND(AE27=20%,AD27&gt;80%,AD27&lt;=100%),"ALTO","FUERA DE RANDO")))))))))))))))))))))))))))</f>
        <v>MODERADO</v>
      </c>
      <c r="AG27" s="93"/>
      <c r="AH27" s="41"/>
      <c r="AI27" s="59"/>
    </row>
    <row r="28" spans="1:35" ht="117" x14ac:dyDescent="0.25">
      <c r="A28" s="261">
        <v>12</v>
      </c>
      <c r="B28" s="176" t="s">
        <v>531</v>
      </c>
      <c r="C28" s="161" t="s">
        <v>333</v>
      </c>
      <c r="D28" s="161" t="s">
        <v>334</v>
      </c>
      <c r="E28" s="176" t="s">
        <v>513</v>
      </c>
      <c r="F28" s="161"/>
      <c r="G28" s="161" t="s">
        <v>335</v>
      </c>
      <c r="H28" s="161" t="s">
        <v>336</v>
      </c>
      <c r="I28" s="161" t="str">
        <f t="shared" si="16"/>
        <v>Muy alta</v>
      </c>
      <c r="J28" s="161" t="str">
        <f t="shared" si="17"/>
        <v>Moderado</v>
      </c>
      <c r="K28" s="161" t="s">
        <v>235</v>
      </c>
      <c r="L28" s="161" t="s">
        <v>249</v>
      </c>
      <c r="M28" s="274">
        <v>1</v>
      </c>
      <c r="N28" s="225">
        <v>0.6</v>
      </c>
      <c r="O28" s="226" t="str">
        <f t="shared" si="18"/>
        <v>ALTO</v>
      </c>
      <c r="P28" s="18" t="s">
        <v>580</v>
      </c>
      <c r="Q28" s="18" t="s">
        <v>337</v>
      </c>
      <c r="R28" s="12" t="s">
        <v>338</v>
      </c>
      <c r="S28" s="38" t="s">
        <v>57</v>
      </c>
      <c r="T28" s="38" t="s">
        <v>59</v>
      </c>
      <c r="U28" s="12" t="s">
        <v>653</v>
      </c>
      <c r="V28" s="38" t="s">
        <v>239</v>
      </c>
      <c r="W28" s="38" t="s">
        <v>240</v>
      </c>
      <c r="X28" s="38" t="s">
        <v>297</v>
      </c>
      <c r="Y28" s="38" t="s">
        <v>242</v>
      </c>
      <c r="Z28" s="38" t="s">
        <v>243</v>
      </c>
      <c r="AA28" s="127">
        <v>40</v>
      </c>
      <c r="AB28" s="133">
        <v>45201</v>
      </c>
      <c r="AC28" s="278">
        <v>0.4</v>
      </c>
      <c r="AD28" s="223">
        <f>+M28*(1-AC28)</f>
        <v>0.6</v>
      </c>
      <c r="AE28" s="223">
        <f>IF(N28="","",+N28)</f>
        <v>0.6</v>
      </c>
      <c r="AF28" s="229" t="str">
        <f t="shared" si="19"/>
        <v>MODERADO</v>
      </c>
      <c r="AG28" s="220"/>
      <c r="AH28" s="244"/>
      <c r="AI28" s="152"/>
    </row>
    <row r="29" spans="1:35" ht="195" x14ac:dyDescent="0.25">
      <c r="A29" s="262"/>
      <c r="B29" s="160"/>
      <c r="C29" s="160"/>
      <c r="D29" s="160"/>
      <c r="E29" s="263"/>
      <c r="F29" s="263"/>
      <c r="G29" s="160"/>
      <c r="H29" s="160"/>
      <c r="I29" s="160"/>
      <c r="J29" s="160"/>
      <c r="K29" s="160"/>
      <c r="L29" s="160"/>
      <c r="M29" s="160"/>
      <c r="N29" s="160"/>
      <c r="O29" s="160"/>
      <c r="P29" s="18" t="s">
        <v>581</v>
      </c>
      <c r="Q29" s="18" t="s">
        <v>339</v>
      </c>
      <c r="R29" s="12" t="s">
        <v>340</v>
      </c>
      <c r="S29" s="38" t="s">
        <v>210</v>
      </c>
      <c r="T29" s="18"/>
      <c r="U29" s="18"/>
      <c r="V29" s="38" t="s">
        <v>239</v>
      </c>
      <c r="W29" s="38" t="s">
        <v>262</v>
      </c>
      <c r="X29" s="38" t="s">
        <v>241</v>
      </c>
      <c r="Y29" s="38" t="s">
        <v>242</v>
      </c>
      <c r="Z29" s="38" t="s">
        <v>243</v>
      </c>
      <c r="AA29" s="126">
        <v>50</v>
      </c>
      <c r="AB29" s="133">
        <v>45421</v>
      </c>
      <c r="AC29" s="160"/>
      <c r="AD29" s="160"/>
      <c r="AE29" s="160"/>
      <c r="AF29" s="175"/>
      <c r="AG29" s="222"/>
      <c r="AH29" s="244"/>
      <c r="AI29" s="153"/>
    </row>
    <row r="30" spans="1:35" ht="91" x14ac:dyDescent="0.25">
      <c r="A30" s="262"/>
      <c r="B30" s="160"/>
      <c r="C30" s="160"/>
      <c r="D30" s="160"/>
      <c r="E30" s="263"/>
      <c r="F30" s="263"/>
      <c r="G30" s="160"/>
      <c r="H30" s="160"/>
      <c r="I30" s="160"/>
      <c r="J30" s="160"/>
      <c r="K30" s="160"/>
      <c r="L30" s="160"/>
      <c r="M30" s="160"/>
      <c r="N30" s="160"/>
      <c r="O30" s="160"/>
      <c r="P30" s="18" t="s">
        <v>582</v>
      </c>
      <c r="Q30" s="18" t="s">
        <v>341</v>
      </c>
      <c r="R30" s="12" t="s">
        <v>342</v>
      </c>
      <c r="S30" s="38" t="s">
        <v>57</v>
      </c>
      <c r="T30" s="38" t="s">
        <v>59</v>
      </c>
      <c r="U30" s="12" t="s">
        <v>654</v>
      </c>
      <c r="V30" s="38" t="s">
        <v>253</v>
      </c>
      <c r="W30" s="38" t="s">
        <v>240</v>
      </c>
      <c r="X30" s="38" t="s">
        <v>297</v>
      </c>
      <c r="Y30" s="38" t="s">
        <v>242</v>
      </c>
      <c r="Z30" s="38" t="s">
        <v>243</v>
      </c>
      <c r="AA30" s="127">
        <v>30</v>
      </c>
      <c r="AB30" s="133">
        <v>45007</v>
      </c>
      <c r="AC30" s="160"/>
      <c r="AD30" s="160"/>
      <c r="AE30" s="160"/>
      <c r="AF30" s="175"/>
      <c r="AG30" s="222"/>
      <c r="AH30" s="244"/>
      <c r="AI30" s="153"/>
    </row>
    <row r="31" spans="1:35" ht="117" x14ac:dyDescent="0.25">
      <c r="A31" s="262"/>
      <c r="B31" s="160"/>
      <c r="C31" s="160"/>
      <c r="D31" s="160"/>
      <c r="E31" s="263"/>
      <c r="F31" s="263"/>
      <c r="G31" s="160"/>
      <c r="H31" s="160"/>
      <c r="I31" s="160"/>
      <c r="J31" s="160"/>
      <c r="K31" s="160"/>
      <c r="L31" s="160"/>
      <c r="M31" s="160"/>
      <c r="N31" s="160"/>
      <c r="O31" s="160"/>
      <c r="P31" s="18" t="s">
        <v>583</v>
      </c>
      <c r="Q31" s="18" t="s">
        <v>343</v>
      </c>
      <c r="R31" s="12" t="s">
        <v>344</v>
      </c>
      <c r="S31" s="38" t="s">
        <v>57</v>
      </c>
      <c r="T31" s="38" t="s">
        <v>59</v>
      </c>
      <c r="U31" s="12" t="s">
        <v>654</v>
      </c>
      <c r="V31" s="38" t="s">
        <v>239</v>
      </c>
      <c r="W31" s="38" t="s">
        <v>262</v>
      </c>
      <c r="X31" s="38" t="s">
        <v>241</v>
      </c>
      <c r="Y31" s="38" t="s">
        <v>242</v>
      </c>
      <c r="Z31" s="38" t="s">
        <v>243</v>
      </c>
      <c r="AA31" s="126">
        <v>50</v>
      </c>
      <c r="AB31" s="133">
        <v>45421</v>
      </c>
      <c r="AC31" s="160"/>
      <c r="AD31" s="160"/>
      <c r="AE31" s="160"/>
      <c r="AF31" s="175"/>
      <c r="AG31" s="222"/>
      <c r="AH31" s="244"/>
      <c r="AI31" s="153"/>
    </row>
    <row r="32" spans="1:35" ht="182" x14ac:dyDescent="0.25">
      <c r="A32" s="262"/>
      <c r="B32" s="160"/>
      <c r="C32" s="160"/>
      <c r="D32" s="160"/>
      <c r="E32" s="263"/>
      <c r="F32" s="263"/>
      <c r="G32" s="160"/>
      <c r="H32" s="160"/>
      <c r="I32" s="160"/>
      <c r="J32" s="160"/>
      <c r="K32" s="160"/>
      <c r="L32" s="160"/>
      <c r="M32" s="160"/>
      <c r="N32" s="160"/>
      <c r="O32" s="160"/>
      <c r="P32" s="18" t="s">
        <v>584</v>
      </c>
      <c r="Q32" s="18" t="s">
        <v>345</v>
      </c>
      <c r="R32" s="12" t="s">
        <v>346</v>
      </c>
      <c r="S32" s="38" t="s">
        <v>74</v>
      </c>
      <c r="T32" s="18"/>
      <c r="U32" s="12" t="s">
        <v>655</v>
      </c>
      <c r="V32" s="38" t="s">
        <v>239</v>
      </c>
      <c r="W32" s="38" t="s">
        <v>262</v>
      </c>
      <c r="X32" s="38" t="s">
        <v>241</v>
      </c>
      <c r="Y32" s="38" t="s">
        <v>242</v>
      </c>
      <c r="Z32" s="38" t="s">
        <v>243</v>
      </c>
      <c r="AA32" s="126">
        <v>50</v>
      </c>
      <c r="AB32" s="131">
        <v>45201</v>
      </c>
      <c r="AC32" s="160"/>
      <c r="AD32" s="160"/>
      <c r="AE32" s="160"/>
      <c r="AF32" s="175"/>
      <c r="AG32" s="221"/>
      <c r="AH32" s="244"/>
      <c r="AI32" s="154"/>
    </row>
    <row r="33" spans="1:35" ht="273" x14ac:dyDescent="0.25">
      <c r="A33" s="261">
        <v>13</v>
      </c>
      <c r="B33" s="176" t="s">
        <v>532</v>
      </c>
      <c r="C33" s="161" t="s">
        <v>347</v>
      </c>
      <c r="D33" s="161" t="s">
        <v>348</v>
      </c>
      <c r="E33" s="176" t="s">
        <v>502</v>
      </c>
      <c r="F33" s="161" t="s">
        <v>284</v>
      </c>
      <c r="G33" s="161" t="s">
        <v>349</v>
      </c>
      <c r="H33" s="161" t="s">
        <v>350</v>
      </c>
      <c r="I33" s="161" t="str">
        <f>IF(M33="","",+IF(M33&lt;=20%,"Muy Baja",IF(AND(M33&gt;20%,M33&lt;=40%),"Baja",IF(AND(M33&gt;40%,M33&lt;=60%),"Media",IF(AND(M33&gt;60%,M33&lt;=80%),"alta",IF(AND(M33&gt;80%,M33&lt;=100%),"Muy alta",""))))))</f>
        <v>alta</v>
      </c>
      <c r="J33" s="161" t="str">
        <f>IF(N33="","",+IF(N33&lt;=20%,"Leve",IF(AND(N33&gt;20%,N33&lt;=40%),"Menor",IF(AND(N33&gt;40%,N33&lt;=60%),"Moderado",IF(AND(N33&gt;60%,N33&lt;=80%),"Mayor",IF(AND(N33&gt;80%,N33&lt;=100%),"Catastrofico",""))))))</f>
        <v>Moderado</v>
      </c>
      <c r="K33" s="161" t="s">
        <v>249</v>
      </c>
      <c r="L33" s="161" t="s">
        <v>249</v>
      </c>
      <c r="M33" s="265">
        <v>0.8</v>
      </c>
      <c r="N33" s="225">
        <v>0.6</v>
      </c>
      <c r="O33" s="226" t="str">
        <f>IF(M33="","",+IF(AND(N33=100%,M33=20%),"EXTREMO",IF(AND(N33=100%,M33=40%),"EXTREMO",IF(AND(N33=100%,M33=60%),"EXTREMO",IF(AND(N33=100%,M33=80%),"EXTREMO",IF(AND(N33=100%,M33=100%),"EXTREMO",IF(AND(N33=80%,M33=20%),"ALTO",IF(AND(N33=80%,M33=40%),"ALTO",IF(AND(N33=80%,M33=60%),"ALTO",IF(AND(N33=80%,M33=80%),"ALTO",IF(AND(N33=80%,M33=100%),"ALTO",IF(AND(N33=60%,M33=20%),"MODERADO",IF(AND(N33=60%,M33=40%),"MODERADO",IF(AND(N33=60%,M33=60%),"MODERADO",IF(AND(N33=60%,M33=80%),"ALTO",IF(AND(N33=60%,M33=100%),"ALTO",IF(AND(N33=40%,M33=20%),"BAJO",IF(AND(N33=40%,M33=40%),"MODERADO",IF(AND(N33=40%,M33=60%),"MODERADO",IF(AND(N33=40%,M33=80%),"MODERADO",IF(AND(N33=40%,M33=100%),"ALTO",IF(AND(N33=20%,M33=20%),"BAJO",IF(AND(N33=20%,M33=40%),"BAJO",IF(AND(N33=20%,M33=60%),"MODERADO",IF(AND(N33=20%,M33=80%),"MODERADO",IF(AND(N33=20%,M33=100%),"ALTO","FUERA DE RANDO"))))))))))))))))))))))))))</f>
        <v>ALTO</v>
      </c>
      <c r="P33" s="18" t="s">
        <v>585</v>
      </c>
      <c r="Q33" s="18" t="s">
        <v>351</v>
      </c>
      <c r="R33" s="12" t="s">
        <v>352</v>
      </c>
      <c r="S33" s="38" t="s">
        <v>128</v>
      </c>
      <c r="T33" s="38" t="s">
        <v>59</v>
      </c>
      <c r="U33" s="12" t="s">
        <v>656</v>
      </c>
      <c r="V33" s="38" t="s">
        <v>239</v>
      </c>
      <c r="W33" s="38" t="s">
        <v>240</v>
      </c>
      <c r="X33" s="38" t="s">
        <v>241</v>
      </c>
      <c r="Y33" s="38" t="s">
        <v>242</v>
      </c>
      <c r="Z33" s="38" t="s">
        <v>243</v>
      </c>
      <c r="AA33" s="127">
        <v>40</v>
      </c>
      <c r="AB33" s="135">
        <v>45261</v>
      </c>
      <c r="AC33" s="227">
        <v>0.4</v>
      </c>
      <c r="AD33" s="223">
        <f>+M33*(1-AC33)</f>
        <v>0.48</v>
      </c>
      <c r="AE33" s="223">
        <f>IF(N33="","",+N33)</f>
        <v>0.6</v>
      </c>
      <c r="AF33" s="229" t="str">
        <f>IF(AE33="","",IF(AD33="","",+IF(AND(AE33=100%,AD33&gt;0,AD33&lt;=20%),"EXTREMO",IF(AND(AE33=100%,AD33&gt;20%,AD33&lt;=40%),"EXTREMO",IF(AND(AE33=100%,AD33&gt;40%,AD33&lt;=60%),"EXTREMO",IF(AND(AE33=100%,AD33&gt;60%,AD33&lt;=80%),"EXTREMO",IF(AND(AE33=100%,AD33&gt;80%,AD33&lt;=100%),"EXTREMO",IF(AND(AE33=80%,AD33&gt;0,AD33&lt;=20%),"ALTO",IF(AND(AE33=80%,AD33&gt;20%,AD33&lt;=40%),"ALTO",IF(AND(AE33=80%,AD33&gt;40%,AD33&lt;=60%),"ALTO",IF(AND(AE33=80%,AD33&gt;60%,AD33&lt;=80%),"ALTO",IF(AND(AE33=80%,AD33&gt;80%,AD33&lt;=100%),"ALTO",IF(AND(AE33=60%,AD33&gt;0,AD33&lt;=20%),"MODERADO",IF(AND(AE33=60%,AD33&gt;20%,AD33&lt;=40%),"MODERADO",IF(AND(AE33=60%,AD33&gt;40%,AD33&lt;=60%),"MODERADO",IF(AND(AE33=60%,AD33&gt;60%,AD33&lt;=80%),"ALTO",IF(AND(AE33=60%,AD33&gt;80%,AD33&lt;=100%),"ALTO",IF(AND(AE33=40%,AD33&gt;0,AD33&lt;=20%),"BAJO",IF(AND(AE33=40%,AD33&gt;20%,AD33&lt;=40%),"MODERADO",IF(AND(AE33=40%,AD33&gt;40%,AD33&lt;=60%),"MODERADO",IF(AND(AE33=40%,AD33&gt;60%,AD33&lt;=80%),"MODERADO",IF(AND(AE33=40%,AD33&gt;80%,AD33&lt;=100%),"ALTO",IF(AND(AE33=20%,AD33&gt;0,AD33&lt;=20%),"BAJO",IF(AND(AE33=20%,AD33&gt;20%,AD33&lt;=40%),"BAJO",IF(AND(AE33=20%,AD33&gt;40%,AD33&lt;=60%),"MODERADO",IF(AND(AE33=20%,AD33&gt;60%,AD33&lt;=80%),"MODERADO",IF(AND(AE33=20%,AD33&gt;80%,AD33&lt;=100%),"ALTO","FUERA DE RANDO")))))))))))))))))))))))))))</f>
        <v>MODERADO</v>
      </c>
      <c r="AG33" s="220"/>
      <c r="AH33" s="244"/>
      <c r="AI33" s="152"/>
    </row>
    <row r="34" spans="1:35" ht="260" x14ac:dyDescent="0.25">
      <c r="A34" s="262"/>
      <c r="B34" s="160"/>
      <c r="C34" s="160"/>
      <c r="D34" s="160"/>
      <c r="E34" s="263"/>
      <c r="F34" s="263"/>
      <c r="G34" s="160"/>
      <c r="H34" s="160"/>
      <c r="I34" s="160"/>
      <c r="J34" s="160"/>
      <c r="K34" s="160"/>
      <c r="L34" s="160"/>
      <c r="M34" s="160"/>
      <c r="N34" s="160"/>
      <c r="O34" s="160"/>
      <c r="P34" s="18" t="s">
        <v>586</v>
      </c>
      <c r="Q34" s="18" t="s">
        <v>353</v>
      </c>
      <c r="R34" s="12" t="s">
        <v>354</v>
      </c>
      <c r="S34" s="38" t="s">
        <v>128</v>
      </c>
      <c r="T34" s="38" t="s">
        <v>59</v>
      </c>
      <c r="U34" s="12" t="s">
        <v>656</v>
      </c>
      <c r="V34" s="38" t="s">
        <v>239</v>
      </c>
      <c r="W34" s="38" t="s">
        <v>240</v>
      </c>
      <c r="X34" s="38" t="s">
        <v>297</v>
      </c>
      <c r="Y34" s="38" t="s">
        <v>242</v>
      </c>
      <c r="Z34" s="38" t="s">
        <v>243</v>
      </c>
      <c r="AA34" s="127">
        <v>40</v>
      </c>
      <c r="AB34" s="136">
        <v>45421</v>
      </c>
      <c r="AC34" s="230"/>
      <c r="AD34" s="160"/>
      <c r="AE34" s="160"/>
      <c r="AF34" s="175"/>
      <c r="AG34" s="222"/>
      <c r="AH34" s="244"/>
      <c r="AI34" s="153"/>
    </row>
    <row r="35" spans="1:35" ht="221" x14ac:dyDescent="0.25">
      <c r="A35" s="262"/>
      <c r="B35" s="160"/>
      <c r="C35" s="160"/>
      <c r="D35" s="160"/>
      <c r="E35" s="263"/>
      <c r="F35" s="263"/>
      <c r="G35" s="160"/>
      <c r="H35" s="160"/>
      <c r="I35" s="160"/>
      <c r="J35" s="160"/>
      <c r="K35" s="160"/>
      <c r="L35" s="160"/>
      <c r="M35" s="160"/>
      <c r="N35" s="160"/>
      <c r="O35" s="160"/>
      <c r="P35" s="18" t="s">
        <v>587</v>
      </c>
      <c r="Q35" s="18" t="s">
        <v>355</v>
      </c>
      <c r="R35" s="12" t="s">
        <v>356</v>
      </c>
      <c r="S35" s="38" t="s">
        <v>128</v>
      </c>
      <c r="T35" s="38" t="s">
        <v>59</v>
      </c>
      <c r="U35" s="12" t="s">
        <v>657</v>
      </c>
      <c r="V35" s="38" t="s">
        <v>239</v>
      </c>
      <c r="W35" s="38" t="s">
        <v>240</v>
      </c>
      <c r="X35" s="38" t="s">
        <v>241</v>
      </c>
      <c r="Y35" s="38" t="s">
        <v>242</v>
      </c>
      <c r="Z35" s="38" t="s">
        <v>243</v>
      </c>
      <c r="AA35" s="127">
        <v>40</v>
      </c>
      <c r="AB35" s="137">
        <v>45261</v>
      </c>
      <c r="AC35" s="230"/>
      <c r="AD35" s="160"/>
      <c r="AE35" s="160"/>
      <c r="AF35" s="175"/>
      <c r="AG35" s="222"/>
      <c r="AH35" s="244"/>
      <c r="AI35" s="153"/>
    </row>
    <row r="36" spans="1:35" ht="143" x14ac:dyDescent="0.25">
      <c r="A36" s="262"/>
      <c r="B36" s="160"/>
      <c r="C36" s="160"/>
      <c r="D36" s="160"/>
      <c r="E36" s="263"/>
      <c r="F36" s="263"/>
      <c r="G36" s="160"/>
      <c r="H36" s="160"/>
      <c r="I36" s="160"/>
      <c r="J36" s="160"/>
      <c r="K36" s="160"/>
      <c r="L36" s="160"/>
      <c r="M36" s="160"/>
      <c r="N36" s="160"/>
      <c r="O36" s="160"/>
      <c r="P36" s="18" t="s">
        <v>588</v>
      </c>
      <c r="Q36" s="18" t="s">
        <v>357</v>
      </c>
      <c r="R36" s="12" t="s">
        <v>358</v>
      </c>
      <c r="S36" s="38" t="s">
        <v>128</v>
      </c>
      <c r="T36" s="38" t="s">
        <v>59</v>
      </c>
      <c r="U36" s="12" t="s">
        <v>658</v>
      </c>
      <c r="V36" s="38" t="s">
        <v>239</v>
      </c>
      <c r="W36" s="38" t="s">
        <v>240</v>
      </c>
      <c r="X36" s="38" t="s">
        <v>241</v>
      </c>
      <c r="Y36" s="38" t="s">
        <v>242</v>
      </c>
      <c r="Z36" s="38" t="s">
        <v>243</v>
      </c>
      <c r="AA36" s="127">
        <v>40</v>
      </c>
      <c r="AB36" s="70">
        <v>45420</v>
      </c>
      <c r="AC36" s="230"/>
      <c r="AD36" s="160"/>
      <c r="AE36" s="160"/>
      <c r="AF36" s="175"/>
      <c r="AG36" s="221"/>
      <c r="AH36" s="244"/>
      <c r="AI36" s="154"/>
    </row>
    <row r="37" spans="1:35" ht="187.5" x14ac:dyDescent="0.25">
      <c r="A37" s="101">
        <v>14</v>
      </c>
      <c r="B37" s="104" t="s">
        <v>533</v>
      </c>
      <c r="C37" s="18" t="s">
        <v>359</v>
      </c>
      <c r="D37" s="18" t="s">
        <v>360</v>
      </c>
      <c r="E37" s="104" t="s">
        <v>508</v>
      </c>
      <c r="F37" s="18" t="s">
        <v>246</v>
      </c>
      <c r="G37" s="18" t="s">
        <v>361</v>
      </c>
      <c r="H37" s="18" t="s">
        <v>362</v>
      </c>
      <c r="I37" s="18" t="str">
        <f t="shared" ref="I37:I40" si="20">IF(M37="","",+IF(M37&lt;=20%,"Muy Baja",IF(AND(M37&gt;20%,M37&lt;=40%),"Baja",IF(AND(M37&gt;40%,M37&lt;=60%),"Media",IF(AND(M37&gt;60%,M37&lt;=80%),"alta",IF(AND(M37&gt;80%,M37&lt;=100%),"Muy alta",""))))))</f>
        <v>alta</v>
      </c>
      <c r="J37" s="18" t="str">
        <f t="shared" ref="J37:J40" si="21">IF(N37="","",+IF(N37&lt;=20%,"Leve",IF(AND(N37&gt;20%,N37&lt;=40%),"Menor",IF(AND(N37&gt;40%,N37&lt;=60%),"Moderado",IF(AND(N37&gt;60%,N37&lt;=80%),"Mayor",IF(AND(N37&gt;80%,N37&lt;=100%),"Catastrofico",""))))))</f>
        <v>Leve</v>
      </c>
      <c r="K37" s="18" t="s">
        <v>309</v>
      </c>
      <c r="L37" s="18" t="s">
        <v>309</v>
      </c>
      <c r="M37" s="100">
        <v>0.8</v>
      </c>
      <c r="N37" s="96">
        <v>0.2</v>
      </c>
      <c r="O37" s="98" t="str">
        <f t="shared" ref="O37:O40" si="22">IF(M37="","",+IF(AND(N37=100%,M37=20%),"EXTREMO",IF(AND(N37=100%,M37=40%),"EXTREMO",IF(AND(N37=100%,M37=60%),"EXTREMO",IF(AND(N37=100%,M37=80%),"EXTREMO",IF(AND(N37=100%,M37=100%),"EXTREMO",IF(AND(N37=80%,M37=20%),"ALTO",IF(AND(N37=80%,M37=40%),"ALTO",IF(AND(N37=80%,M37=60%),"ALTO",IF(AND(N37=80%,M37=80%),"ALTO",IF(AND(N37=80%,M37=100%),"ALTO",IF(AND(N37=60%,M37=20%),"MODERADO",IF(AND(N37=60%,M37=40%),"MODERADO",IF(AND(N37=60%,M37=60%),"MODERADO",IF(AND(N37=60%,M37=80%),"ALTO",IF(AND(N37=60%,M37=100%),"ALTO",IF(AND(N37=40%,M37=20%),"BAJO",IF(AND(N37=40%,M37=40%),"MODERADO",IF(AND(N37=40%,M37=60%),"MODERADO",IF(AND(N37=40%,M37=80%),"MODERADO",IF(AND(N37=40%,M37=100%),"ALTO",IF(AND(N37=20%,M37=20%),"BAJO",IF(AND(N37=20%,M37=40%),"BAJO",IF(AND(N37=20%,M37=60%),"MODERADO",IF(AND(N37=20%,M37=80%),"MODERADO",IF(AND(N37=20%,M37=100%),"ALTO","FUERA DE RANDO"))))))))))))))))))))))))))</f>
        <v>MODERADO</v>
      </c>
      <c r="P37" s="18" t="s">
        <v>590</v>
      </c>
      <c r="Q37" s="18" t="s">
        <v>363</v>
      </c>
      <c r="R37" s="12" t="s">
        <v>364</v>
      </c>
      <c r="S37" s="38" t="s">
        <v>85</v>
      </c>
      <c r="T37" s="38" t="s">
        <v>252</v>
      </c>
      <c r="U37" s="12" t="s">
        <v>659</v>
      </c>
      <c r="V37" s="38" t="s">
        <v>239</v>
      </c>
      <c r="W37" s="38" t="s">
        <v>240</v>
      </c>
      <c r="X37" s="38" t="s">
        <v>241</v>
      </c>
      <c r="Y37" s="38" t="s">
        <v>242</v>
      </c>
      <c r="Z37" s="38" t="s">
        <v>243</v>
      </c>
      <c r="AA37" s="127">
        <v>40</v>
      </c>
      <c r="AB37" s="141">
        <v>45421</v>
      </c>
      <c r="AC37" s="140">
        <v>0.4</v>
      </c>
      <c r="AD37" s="94">
        <f>+M37*(1-AC37)</f>
        <v>0.48</v>
      </c>
      <c r="AE37" s="94">
        <f>IF(N37="","",+N37)</f>
        <v>0.2</v>
      </c>
      <c r="AF37" s="93" t="str">
        <f t="shared" ref="AF37:AF40" si="23">IF(AE37="","",IF(AD37="","",+IF(AND(AE37=100%,AD37&gt;0,AD37&lt;=20%),"EXTREMO",IF(AND(AE37=100%,AD37&gt;20%,AD37&lt;=40%),"EXTREMO",IF(AND(AE37=100%,AD37&gt;40%,AD37&lt;=60%),"EXTREMO",IF(AND(AE37=100%,AD37&gt;60%,AD37&lt;=80%),"EXTREMO",IF(AND(AE37=100%,AD37&gt;80%,AD37&lt;=100%),"EXTREMO",IF(AND(AE37=80%,AD37&gt;0,AD37&lt;=20%),"ALTO",IF(AND(AE37=80%,AD37&gt;20%,AD37&lt;=40%),"ALTO",IF(AND(AE37=80%,AD37&gt;40%,AD37&lt;=60%),"ALTO",IF(AND(AE37=80%,AD37&gt;60%,AD37&lt;=80%),"ALTO",IF(AND(AE37=80%,AD37&gt;80%,AD37&lt;=100%),"ALTO",IF(AND(AE37=60%,AD37&gt;0,AD37&lt;=20%),"MODERADO",IF(AND(AE37=60%,AD37&gt;20%,AD37&lt;=40%),"MODERADO",IF(AND(AE37=60%,AD37&gt;40%,AD37&lt;=60%),"MODERADO",IF(AND(AE37=60%,AD37&gt;60%,AD37&lt;=80%),"ALTO",IF(AND(AE37=60%,AD37&gt;80%,AD37&lt;=100%),"ALTO",IF(AND(AE37=40%,AD37&gt;0,AD37&lt;=20%),"BAJO",IF(AND(AE37=40%,AD37&gt;20%,AD37&lt;=40%),"MODERADO",IF(AND(AE37=40%,AD37&gt;40%,AD37&lt;=60%),"MODERADO",IF(AND(AE37=40%,AD37&gt;60%,AD37&lt;=80%),"MODERADO",IF(AND(AE37=40%,AD37&gt;80%,AD37&lt;=100%),"ALTO",IF(AND(AE37=20%,AD37&gt;0,AD37&lt;=20%),"BAJO",IF(AND(AE37=20%,AD37&gt;20%,AD37&lt;=40%),"BAJO",IF(AND(AE37=20%,AD37&gt;40%,AD37&lt;=60%),"MODERADO",IF(AND(AE37=20%,AD37&gt;60%,AD37&lt;=80%),"MODERADO",IF(AND(AE37=20%,AD37&gt;80%,AD37&lt;=100%),"ALTO","FUERA DE RANDO")))))))))))))))))))))))))))</f>
        <v>MODERADO</v>
      </c>
      <c r="AG37" s="93"/>
      <c r="AH37" s="41"/>
      <c r="AI37" s="59"/>
    </row>
    <row r="38" spans="1:35" s="88" customFormat="1" ht="85.5" customHeight="1" x14ac:dyDescent="0.25">
      <c r="A38" s="271">
        <v>15</v>
      </c>
      <c r="B38" s="266" t="s">
        <v>534</v>
      </c>
      <c r="C38" s="266" t="s">
        <v>365</v>
      </c>
      <c r="D38" s="266" t="s">
        <v>366</v>
      </c>
      <c r="E38" s="266" t="s">
        <v>503</v>
      </c>
      <c r="F38" s="266"/>
      <c r="G38" s="266"/>
      <c r="H38" s="266"/>
      <c r="I38" s="102" t="str">
        <f t="shared" si="20"/>
        <v/>
      </c>
      <c r="J38" s="102" t="str">
        <f t="shared" si="21"/>
        <v/>
      </c>
      <c r="K38" s="266"/>
      <c r="L38" s="266"/>
      <c r="M38" s="268"/>
      <c r="N38" s="268"/>
      <c r="O38" s="83" t="str">
        <f t="shared" si="22"/>
        <v/>
      </c>
      <c r="P38" s="118" t="s">
        <v>589</v>
      </c>
      <c r="Q38" s="102" t="s">
        <v>367</v>
      </c>
      <c r="R38" s="84" t="s">
        <v>368</v>
      </c>
      <c r="S38" s="85" t="s">
        <v>369</v>
      </c>
      <c r="T38" s="85" t="s">
        <v>59</v>
      </c>
      <c r="U38" s="102"/>
      <c r="V38" s="38" t="s">
        <v>239</v>
      </c>
      <c r="W38" s="38" t="s">
        <v>240</v>
      </c>
      <c r="X38" s="38" t="s">
        <v>241</v>
      </c>
      <c r="Y38" s="38" t="s">
        <v>242</v>
      </c>
      <c r="Z38" s="38" t="s">
        <v>243</v>
      </c>
      <c r="AA38" s="139"/>
      <c r="AB38" s="102"/>
      <c r="AC38" s="269"/>
      <c r="AD38" s="86">
        <f>+M38*(1-AC38)</f>
        <v>0</v>
      </c>
      <c r="AE38" s="86" t="str">
        <f>IF(N38="","",+N38)</f>
        <v/>
      </c>
      <c r="AF38" s="87" t="str">
        <f t="shared" si="23"/>
        <v/>
      </c>
      <c r="AG38" s="87"/>
      <c r="AH38" s="111"/>
      <c r="AI38" s="113"/>
    </row>
    <row r="39" spans="1:35" s="88" customFormat="1" ht="107.15" customHeight="1" x14ac:dyDescent="0.25">
      <c r="A39" s="272"/>
      <c r="B39" s="267"/>
      <c r="C39" s="267"/>
      <c r="D39" s="267"/>
      <c r="E39" s="273"/>
      <c r="F39" s="273"/>
      <c r="G39" s="267"/>
      <c r="H39" s="267"/>
      <c r="I39" s="102" t="str">
        <f t="shared" si="20"/>
        <v/>
      </c>
      <c r="J39" s="102" t="str">
        <f t="shared" si="21"/>
        <v/>
      </c>
      <c r="K39" s="267"/>
      <c r="L39" s="267"/>
      <c r="M39" s="267"/>
      <c r="N39" s="267"/>
      <c r="O39" s="83" t="str">
        <f t="shared" si="22"/>
        <v/>
      </c>
      <c r="P39" s="118" t="s">
        <v>591</v>
      </c>
      <c r="Q39" s="102" t="s">
        <v>370</v>
      </c>
      <c r="R39" s="84" t="s">
        <v>371</v>
      </c>
      <c r="S39" s="85" t="s">
        <v>57</v>
      </c>
      <c r="T39" s="85" t="s">
        <v>59</v>
      </c>
      <c r="U39" s="102"/>
      <c r="V39" s="38" t="s">
        <v>239</v>
      </c>
      <c r="W39" s="38" t="s">
        <v>240</v>
      </c>
      <c r="X39" s="38" t="s">
        <v>241</v>
      </c>
      <c r="Y39" s="38" t="s">
        <v>242</v>
      </c>
      <c r="Z39" s="38" t="s">
        <v>243</v>
      </c>
      <c r="AA39" s="139"/>
      <c r="AB39" s="102"/>
      <c r="AC39" s="270"/>
      <c r="AD39" s="86">
        <f>+M39*(1-AC39)</f>
        <v>0</v>
      </c>
      <c r="AE39" s="86" t="str">
        <f>IF(N39="","",+N39)</f>
        <v/>
      </c>
      <c r="AF39" s="87" t="str">
        <f t="shared" si="23"/>
        <v/>
      </c>
      <c r="AG39" s="87"/>
      <c r="AH39" s="111"/>
      <c r="AI39" s="113"/>
    </row>
    <row r="40" spans="1:35" ht="159" customHeight="1" x14ac:dyDescent="0.25">
      <c r="A40" s="261">
        <v>16</v>
      </c>
      <c r="B40" s="176" t="s">
        <v>548</v>
      </c>
      <c r="C40" s="161" t="s">
        <v>372</v>
      </c>
      <c r="D40" s="161" t="s">
        <v>373</v>
      </c>
      <c r="E40" s="176" t="s">
        <v>514</v>
      </c>
      <c r="F40" s="161" t="s">
        <v>246</v>
      </c>
      <c r="G40" s="161" t="s">
        <v>374</v>
      </c>
      <c r="H40" s="161" t="s">
        <v>375</v>
      </c>
      <c r="I40" s="161" t="str">
        <f t="shared" si="20"/>
        <v>Muy Baja</v>
      </c>
      <c r="J40" s="161" t="str">
        <f t="shared" si="21"/>
        <v>Mayor</v>
      </c>
      <c r="K40" s="161" t="s">
        <v>376</v>
      </c>
      <c r="L40" s="161" t="s">
        <v>235</v>
      </c>
      <c r="M40" s="224">
        <v>0.2</v>
      </c>
      <c r="N40" s="265">
        <v>0.8</v>
      </c>
      <c r="O40" s="226" t="str">
        <f t="shared" si="22"/>
        <v>ALTO</v>
      </c>
      <c r="P40" s="18" t="s">
        <v>592</v>
      </c>
      <c r="Q40" s="18" t="s">
        <v>377</v>
      </c>
      <c r="R40" s="12" t="s">
        <v>378</v>
      </c>
      <c r="S40" s="38" t="s">
        <v>97</v>
      </c>
      <c r="T40" s="85" t="s">
        <v>59</v>
      </c>
      <c r="U40" s="12" t="s">
        <v>660</v>
      </c>
      <c r="V40" s="38" t="s">
        <v>239</v>
      </c>
      <c r="W40" s="38" t="s">
        <v>240</v>
      </c>
      <c r="X40" s="38" t="s">
        <v>241</v>
      </c>
      <c r="Y40" s="38" t="s">
        <v>242</v>
      </c>
      <c r="Z40" s="38" t="s">
        <v>243</v>
      </c>
      <c r="AA40" s="127">
        <v>40</v>
      </c>
      <c r="AB40" s="135">
        <v>45482</v>
      </c>
      <c r="AC40" s="227">
        <v>0.4</v>
      </c>
      <c r="AD40" s="223">
        <f>+M40*(1-AC40)</f>
        <v>0.12</v>
      </c>
      <c r="AE40" s="223">
        <f>IF(N40="","",+N40)</f>
        <v>0.8</v>
      </c>
      <c r="AF40" s="229" t="str">
        <f t="shared" si="23"/>
        <v>ALTO</v>
      </c>
      <c r="AG40" s="93"/>
      <c r="AH40" s="41"/>
      <c r="AI40" s="59"/>
    </row>
    <row r="41" spans="1:35" ht="91" x14ac:dyDescent="0.25">
      <c r="A41" s="262"/>
      <c r="B41" s="160"/>
      <c r="C41" s="160"/>
      <c r="D41" s="160"/>
      <c r="E41" s="263"/>
      <c r="F41" s="263"/>
      <c r="G41" s="160"/>
      <c r="H41" s="160"/>
      <c r="I41" s="160"/>
      <c r="J41" s="160"/>
      <c r="K41" s="160"/>
      <c r="L41" s="160"/>
      <c r="M41" s="160"/>
      <c r="N41" s="160"/>
      <c r="O41" s="160"/>
      <c r="P41" s="18" t="s">
        <v>593</v>
      </c>
      <c r="Q41" s="18" t="s">
        <v>379</v>
      </c>
      <c r="R41" s="12" t="s">
        <v>380</v>
      </c>
      <c r="S41" s="38" t="s">
        <v>74</v>
      </c>
      <c r="T41" s="85" t="s">
        <v>59</v>
      </c>
      <c r="U41" s="12" t="s">
        <v>661</v>
      </c>
      <c r="V41" s="38" t="s">
        <v>239</v>
      </c>
      <c r="W41" s="38" t="s">
        <v>240</v>
      </c>
      <c r="X41" s="38" t="s">
        <v>241</v>
      </c>
      <c r="Y41" s="38" t="s">
        <v>242</v>
      </c>
      <c r="Z41" s="38" t="s">
        <v>243</v>
      </c>
      <c r="AA41" s="127">
        <v>40</v>
      </c>
      <c r="AB41" s="136">
        <v>45482</v>
      </c>
      <c r="AC41" s="230"/>
      <c r="AD41" s="160"/>
      <c r="AE41" s="160"/>
      <c r="AF41" s="175"/>
      <c r="AG41" s="240"/>
      <c r="AH41" s="242"/>
      <c r="AI41" s="152"/>
    </row>
    <row r="42" spans="1:35" ht="104" x14ac:dyDescent="0.25">
      <c r="A42" s="262"/>
      <c r="B42" s="160"/>
      <c r="C42" s="160"/>
      <c r="D42" s="160"/>
      <c r="E42" s="263"/>
      <c r="F42" s="263"/>
      <c r="G42" s="160"/>
      <c r="H42" s="160"/>
      <c r="I42" s="160"/>
      <c r="J42" s="160"/>
      <c r="K42" s="160"/>
      <c r="L42" s="160"/>
      <c r="M42" s="160"/>
      <c r="N42" s="160"/>
      <c r="O42" s="160"/>
      <c r="P42" s="18" t="s">
        <v>594</v>
      </c>
      <c r="Q42" s="18" t="s">
        <v>381</v>
      </c>
      <c r="R42" s="12" t="s">
        <v>382</v>
      </c>
      <c r="S42" s="38" t="s">
        <v>74</v>
      </c>
      <c r="T42" s="85" t="s">
        <v>59</v>
      </c>
      <c r="U42" s="12" t="s">
        <v>662</v>
      </c>
      <c r="V42" s="38" t="s">
        <v>239</v>
      </c>
      <c r="W42" s="38" t="s">
        <v>240</v>
      </c>
      <c r="X42" s="38" t="s">
        <v>241</v>
      </c>
      <c r="Y42" s="38" t="s">
        <v>242</v>
      </c>
      <c r="Z42" s="38" t="s">
        <v>243</v>
      </c>
      <c r="AA42" s="127">
        <v>40</v>
      </c>
      <c r="AB42" s="136">
        <v>45482</v>
      </c>
      <c r="AC42" s="230"/>
      <c r="AD42" s="160"/>
      <c r="AE42" s="160"/>
      <c r="AF42" s="175"/>
      <c r="AG42" s="241"/>
      <c r="AH42" s="243"/>
      <c r="AI42" s="154"/>
    </row>
    <row r="43" spans="1:35" ht="69" customHeight="1" x14ac:dyDescent="0.25">
      <c r="A43" s="261">
        <v>17</v>
      </c>
      <c r="B43" s="176" t="s">
        <v>535</v>
      </c>
      <c r="C43" s="161" t="s">
        <v>383</v>
      </c>
      <c r="D43" s="161" t="s">
        <v>384</v>
      </c>
      <c r="E43" s="176" t="s">
        <v>515</v>
      </c>
      <c r="F43" s="161"/>
      <c r="G43" s="161" t="s">
        <v>385</v>
      </c>
      <c r="H43" s="161" t="s">
        <v>386</v>
      </c>
      <c r="I43" s="161" t="str">
        <f>IF(M43="","",+IF(M43&lt;=20%,"Muy Baja",IF(AND(M43&gt;20%,M43&lt;=40%),"Baja",IF(AND(M43&gt;40%,M43&lt;=60%),"Media",IF(AND(M43&gt;60%,M43&lt;=80%),"alta",IF(AND(M43&gt;80%,M43&lt;=100%),"Muy alta",""))))))</f>
        <v>alta</v>
      </c>
      <c r="J43" s="161" t="str">
        <f>IF(N43="","",+IF(N43&lt;=20%,"Leve",IF(AND(N43&gt;20%,N43&lt;=40%),"Menor",IF(AND(N43&gt;40%,N43&lt;=60%),"Moderado",IF(AND(N43&gt;60%,N43&lt;=80%),"Mayor",IF(AND(N43&gt;80%,N43&lt;=100%),"Catastrofico",""))))))</f>
        <v>Mayor</v>
      </c>
      <c r="K43" s="161" t="s">
        <v>235</v>
      </c>
      <c r="L43" s="161" t="s">
        <v>376</v>
      </c>
      <c r="M43" s="265">
        <v>0.8</v>
      </c>
      <c r="N43" s="265">
        <v>0.8</v>
      </c>
      <c r="O43" s="226" t="str">
        <f>IF(M43="","",+IF(AND(N43=100%,M43=20%),"EXTREMO",IF(AND(N43=100%,M43=40%),"EXTREMO",IF(AND(N43=100%,M43=60%),"EXTREMO",IF(AND(N43=100%,M43=80%),"EXTREMO",IF(AND(N43=100%,M43=100%),"EXTREMO",IF(AND(N43=80%,M43=20%),"ALTO",IF(AND(N43=80%,M43=40%),"ALTO",IF(AND(N43=80%,M43=60%),"ALTO",IF(AND(N43=80%,M43=80%),"ALTO",IF(AND(N43=80%,M43=100%),"ALTO",IF(AND(N43=60%,M43=20%),"MODERADO",IF(AND(N43=60%,M43=40%),"MODERADO",IF(AND(N43=60%,M43=60%),"MODERADO",IF(AND(N43=60%,M43=80%),"ALTO",IF(AND(N43=60%,M43=100%),"ALTO",IF(AND(N43=40%,M43=20%),"BAJO",IF(AND(N43=40%,M43=40%),"MODERADO",IF(AND(N43=40%,M43=60%),"MODERADO",IF(AND(N43=40%,M43=80%),"MODERADO",IF(AND(N43=40%,M43=100%),"ALTO",IF(AND(N43=20%,M43=20%),"BAJO",IF(AND(N43=20%,M43=40%),"BAJO",IF(AND(N43=20%,M43=60%),"MODERADO",IF(AND(N43=20%,M43=80%),"MODERADO",IF(AND(N43=20%,M43=100%),"ALTO","FUERA DE RANDO"))))))))))))))))))))))))))</f>
        <v>ALTO</v>
      </c>
      <c r="P43" s="18" t="s">
        <v>595</v>
      </c>
      <c r="Q43" s="18" t="s">
        <v>387</v>
      </c>
      <c r="R43" s="12" t="s">
        <v>388</v>
      </c>
      <c r="S43" s="38" t="s">
        <v>57</v>
      </c>
      <c r="T43" s="38" t="s">
        <v>59</v>
      </c>
      <c r="U43" s="12" t="s">
        <v>663</v>
      </c>
      <c r="V43" s="38" t="s">
        <v>239</v>
      </c>
      <c r="W43" s="38" t="s">
        <v>262</v>
      </c>
      <c r="X43" s="38" t="s">
        <v>241</v>
      </c>
      <c r="Y43" s="38" t="s">
        <v>242</v>
      </c>
      <c r="Z43" s="38" t="s">
        <v>243</v>
      </c>
      <c r="AA43" s="126">
        <v>50</v>
      </c>
      <c r="AB43" s="136">
        <v>45421</v>
      </c>
      <c r="AC43" s="227">
        <v>0.5</v>
      </c>
      <c r="AD43" s="223">
        <f>+M43*(1-AC43)</f>
        <v>0.4</v>
      </c>
      <c r="AE43" s="223">
        <f>IF(N43="","",+N43)</f>
        <v>0.8</v>
      </c>
      <c r="AF43" s="229" t="str">
        <f>IF(AE43="","",IF(AD43="","",+IF(AND(AE43=100%,AD43&gt;0,AD43&lt;=20%),"EXTREMO",IF(AND(AE43=100%,AD43&gt;20%,AD43&lt;=40%),"EXTREMO",IF(AND(AE43=100%,AD43&gt;40%,AD43&lt;=60%),"EXTREMO",IF(AND(AE43=100%,AD43&gt;60%,AD43&lt;=80%),"EXTREMO",IF(AND(AE43=100%,AD43&gt;80%,AD43&lt;=100%),"EXTREMO",IF(AND(AE43=80%,AD43&gt;0,AD43&lt;=20%),"ALTO",IF(AND(AE43=80%,AD43&gt;20%,AD43&lt;=40%),"ALTO",IF(AND(AE43=80%,AD43&gt;40%,AD43&lt;=60%),"ALTO",IF(AND(AE43=80%,AD43&gt;60%,AD43&lt;=80%),"ALTO",IF(AND(AE43=80%,AD43&gt;80%,AD43&lt;=100%),"ALTO",IF(AND(AE43=60%,AD43&gt;0,AD43&lt;=20%),"MODERADO",IF(AND(AE43=60%,AD43&gt;20%,AD43&lt;=40%),"MODERADO",IF(AND(AE43=60%,AD43&gt;40%,AD43&lt;=60%),"MODERADO",IF(AND(AE43=60%,AD43&gt;60%,AD43&lt;=80%),"ALTO",IF(AND(AE43=60%,AD43&gt;80%,AD43&lt;=100%),"ALTO",IF(AND(AE43=40%,AD43&gt;0,AD43&lt;=20%),"BAJO",IF(AND(AE43=40%,AD43&gt;20%,AD43&lt;=40%),"MODERADO",IF(AND(AE43=40%,AD43&gt;40%,AD43&lt;=60%),"MODERADO",IF(AND(AE43=40%,AD43&gt;60%,AD43&lt;=80%),"MODERADO",IF(AND(AE43=40%,AD43&gt;80%,AD43&lt;=100%),"ALTO",IF(AND(AE43=20%,AD43&gt;0,AD43&lt;=20%),"BAJO",IF(AND(AE43=20%,AD43&gt;20%,AD43&lt;=40%),"BAJO",IF(AND(AE43=20%,AD43&gt;40%,AD43&lt;=60%),"MODERADO",IF(AND(AE43=20%,AD43&gt;60%,AD43&lt;=80%),"MODERADO",IF(AND(AE43=20%,AD43&gt;80%,AD43&lt;=100%),"ALTO","FUERA DE RANDO")))))))))))))))))))))))))))</f>
        <v>ALTO</v>
      </c>
      <c r="AG43" s="220"/>
      <c r="AH43" s="244"/>
      <c r="AI43" s="152"/>
    </row>
    <row r="44" spans="1:35" ht="78" x14ac:dyDescent="0.25">
      <c r="A44" s="262"/>
      <c r="B44" s="160"/>
      <c r="C44" s="160"/>
      <c r="D44" s="160"/>
      <c r="E44" s="263"/>
      <c r="F44" s="263"/>
      <c r="G44" s="160"/>
      <c r="H44" s="160"/>
      <c r="I44" s="160"/>
      <c r="J44" s="160"/>
      <c r="K44" s="160"/>
      <c r="L44" s="160"/>
      <c r="M44" s="160"/>
      <c r="N44" s="160"/>
      <c r="O44" s="160"/>
      <c r="P44" s="18" t="s">
        <v>596</v>
      </c>
      <c r="Q44" s="18" t="s">
        <v>389</v>
      </c>
      <c r="R44" s="12" t="s">
        <v>390</v>
      </c>
      <c r="S44" s="38" t="s">
        <v>57</v>
      </c>
      <c r="T44" s="38" t="s">
        <v>59</v>
      </c>
      <c r="U44" s="12" t="s">
        <v>664</v>
      </c>
      <c r="V44" s="38" t="s">
        <v>391</v>
      </c>
      <c r="W44" s="38" t="s">
        <v>240</v>
      </c>
      <c r="X44" s="38" t="s">
        <v>241</v>
      </c>
      <c r="Y44" s="38" t="s">
        <v>242</v>
      </c>
      <c r="Z44" s="38" t="s">
        <v>243</v>
      </c>
      <c r="AA44" s="142">
        <v>25</v>
      </c>
      <c r="AB44" s="137">
        <v>45436</v>
      </c>
      <c r="AC44" s="230"/>
      <c r="AD44" s="160"/>
      <c r="AE44" s="160"/>
      <c r="AF44" s="175"/>
      <c r="AG44" s="221"/>
      <c r="AH44" s="244"/>
      <c r="AI44" s="154"/>
    </row>
    <row r="45" spans="1:35" ht="130" x14ac:dyDescent="0.25">
      <c r="A45" s="261">
        <v>18</v>
      </c>
      <c r="B45" s="176" t="s">
        <v>536</v>
      </c>
      <c r="C45" s="161" t="s">
        <v>392</v>
      </c>
      <c r="D45" s="161" t="s">
        <v>393</v>
      </c>
      <c r="E45" s="176" t="s">
        <v>516</v>
      </c>
      <c r="F45" s="161" t="s">
        <v>284</v>
      </c>
      <c r="G45" s="161" t="s">
        <v>394</v>
      </c>
      <c r="H45" s="161" t="s">
        <v>395</v>
      </c>
      <c r="I45" s="161" t="str">
        <f>IF(M45="","",+IF(M45&lt;=20%,"Muy Baja",IF(AND(M45&gt;20%,M45&lt;=40%),"Baja",IF(AND(M45&gt;40%,M45&lt;=60%),"Media",IF(AND(M45&gt;60%,M45&lt;=80%),"alta",IF(AND(M45&gt;80%,M45&lt;=100%),"Muy alta",""))))))</f>
        <v>Muy Baja</v>
      </c>
      <c r="J45" s="161" t="str">
        <f>IF(N45="","",+IF(N45&lt;=20%,"Leve",IF(AND(N45&gt;20%,N45&lt;=40%),"Menor",IF(AND(N45&gt;40%,N45&lt;=60%),"Moderado",IF(AND(N45&gt;60%,N45&lt;=80%),"Mayor",IF(AND(N45&gt;80%,N45&lt;=100%),"Catastrofico",""))))))</f>
        <v>Catastrofico</v>
      </c>
      <c r="K45" s="161" t="s">
        <v>396</v>
      </c>
      <c r="L45" s="161" t="s">
        <v>396</v>
      </c>
      <c r="M45" s="224">
        <v>0.2</v>
      </c>
      <c r="N45" s="274">
        <v>1</v>
      </c>
      <c r="O45" s="226" t="str">
        <f>IF(M45="","",+IF(AND(N45=100%,M45=20%),"EXTREMO",IF(AND(N45=100%,M45=40%),"EXTREMO",IF(AND(N45=100%,M45=60%),"EXTREMO",IF(AND(N45=100%,M45=80%),"EXTREMO",IF(AND(N45=100%,M45=100%),"EXTREMO",IF(AND(N45=80%,M45=20%),"ALTO",IF(AND(N45=80%,M45=40%),"ALTO",IF(AND(N45=80%,M45=60%),"ALTO",IF(AND(N45=80%,M45=80%),"ALTO",IF(AND(N45=80%,M45=100%),"ALTO",IF(AND(N45=60%,M45=20%),"MODERADO",IF(AND(N45=60%,M45=40%),"MODERADO",IF(AND(N45=60%,M45=60%),"MODERADO",IF(AND(N45=60%,M45=80%),"ALTO",IF(AND(N45=60%,M45=100%),"ALTO",IF(AND(N45=40%,M45=20%),"BAJO",IF(AND(N45=40%,M45=40%),"MODERADO",IF(AND(N45=40%,M45=60%),"MODERADO",IF(AND(N45=40%,M45=80%),"MODERADO",IF(AND(N45=40%,M45=100%),"ALTO",IF(AND(N45=20%,M45=20%),"BAJO",IF(AND(N45=20%,M45=40%),"BAJO",IF(AND(N45=20%,M45=60%),"MODERADO",IF(AND(N45=20%,M45=80%),"MODERADO",IF(AND(N45=20%,M45=100%),"ALTO","FUERA DE RANDO"))))))))))))))))))))))))))</f>
        <v>EXTREMO</v>
      </c>
      <c r="P45" s="18" t="s">
        <v>597</v>
      </c>
      <c r="Q45" s="18" t="s">
        <v>397</v>
      </c>
      <c r="R45" s="12" t="s">
        <v>398</v>
      </c>
      <c r="S45" s="38" t="s">
        <v>57</v>
      </c>
      <c r="T45" s="38" t="s">
        <v>59</v>
      </c>
      <c r="U45" s="12" t="s">
        <v>665</v>
      </c>
      <c r="V45" s="38" t="s">
        <v>239</v>
      </c>
      <c r="W45" s="38" t="s">
        <v>240</v>
      </c>
      <c r="X45" s="38" t="s">
        <v>241</v>
      </c>
      <c r="Y45" s="38" t="s">
        <v>242</v>
      </c>
      <c r="Z45" s="38" t="s">
        <v>243</v>
      </c>
      <c r="AA45" s="127">
        <v>40</v>
      </c>
      <c r="AB45" s="135">
        <v>45355</v>
      </c>
      <c r="AC45" s="227">
        <v>0.4</v>
      </c>
      <c r="AD45" s="223">
        <f>+M45*(1-AC45)</f>
        <v>0.12</v>
      </c>
      <c r="AE45" s="223">
        <f>IF(N45="","",+N45)</f>
        <v>1</v>
      </c>
      <c r="AF45" s="229" t="str">
        <f>IF(AE45="","",IF(AD45="","",+IF(AND(AE45=100%,AD45&gt;0,AD45&lt;=20%),"EXTREMO",IF(AND(AE45=100%,AD45&gt;20%,AD45&lt;=40%),"EXTREMO",IF(AND(AE45=100%,AD45&gt;40%,AD45&lt;=60%),"EXTREMO",IF(AND(AE45=100%,AD45&gt;60%,AD45&lt;=80%),"EXTREMO",IF(AND(AE45=100%,AD45&gt;80%,AD45&lt;=100%),"EXTREMO",IF(AND(AE45=80%,AD45&gt;0,AD45&lt;=20%),"ALTO",IF(AND(AE45=80%,AD45&gt;20%,AD45&lt;=40%),"ALTO",IF(AND(AE45=80%,AD45&gt;40%,AD45&lt;=60%),"ALTO",IF(AND(AE45=80%,AD45&gt;60%,AD45&lt;=80%),"ALTO",IF(AND(AE45=80%,AD45&gt;80%,AD45&lt;=100%),"ALTO",IF(AND(AE45=60%,AD45&gt;0,AD45&lt;=20%),"MODERADO",IF(AND(AE45=60%,AD45&gt;20%,AD45&lt;=40%),"MODERADO",IF(AND(AE45=60%,AD45&gt;40%,AD45&lt;=60%),"MODERADO",IF(AND(AE45=60%,AD45&gt;60%,AD45&lt;=80%),"ALTO",IF(AND(AE45=60%,AD45&gt;80%,AD45&lt;=100%),"ALTO",IF(AND(AE45=40%,AD45&gt;0,AD45&lt;=20%),"BAJO",IF(AND(AE45=40%,AD45&gt;20%,AD45&lt;=40%),"MODERADO",IF(AND(AE45=40%,AD45&gt;40%,AD45&lt;=60%),"MODERADO",IF(AND(AE45=40%,AD45&gt;60%,AD45&lt;=80%),"MODERADO",IF(AND(AE45=40%,AD45&gt;80%,AD45&lt;=100%),"ALTO",IF(AND(AE45=20%,AD45&gt;0,AD45&lt;=20%),"BAJO",IF(AND(AE45=20%,AD45&gt;20%,AD45&lt;=40%),"BAJO",IF(AND(AE45=20%,AD45&gt;40%,AD45&lt;=60%),"MODERADO",IF(AND(AE45=20%,AD45&gt;60%,AD45&lt;=80%),"MODERADO",IF(AND(AE45=20%,AD45&gt;80%,AD45&lt;=100%),"ALTO","FUERA DE RANDO")))))))))))))))))))))))))))</f>
        <v>EXTREMO</v>
      </c>
      <c r="AG45" s="220"/>
      <c r="AH45" s="242"/>
      <c r="AI45" s="152"/>
    </row>
    <row r="46" spans="1:35" ht="143" x14ac:dyDescent="0.25">
      <c r="A46" s="262"/>
      <c r="B46" s="160"/>
      <c r="C46" s="160"/>
      <c r="D46" s="160"/>
      <c r="E46" s="263"/>
      <c r="F46" s="263"/>
      <c r="G46" s="160"/>
      <c r="H46" s="160"/>
      <c r="I46" s="160"/>
      <c r="J46" s="160"/>
      <c r="K46" s="160"/>
      <c r="L46" s="160"/>
      <c r="M46" s="160"/>
      <c r="N46" s="160"/>
      <c r="O46" s="160"/>
      <c r="P46" s="18" t="s">
        <v>598</v>
      </c>
      <c r="Q46" s="18" t="s">
        <v>399</v>
      </c>
      <c r="R46" s="12" t="s">
        <v>400</v>
      </c>
      <c r="S46" s="38" t="s">
        <v>57</v>
      </c>
      <c r="T46" s="38" t="s">
        <v>59</v>
      </c>
      <c r="U46" s="12" t="s">
        <v>666</v>
      </c>
      <c r="V46" s="38" t="s">
        <v>239</v>
      </c>
      <c r="W46" s="38" t="s">
        <v>240</v>
      </c>
      <c r="X46" s="38" t="s">
        <v>241</v>
      </c>
      <c r="Y46" s="38" t="s">
        <v>242</v>
      </c>
      <c r="Z46" s="38" t="s">
        <v>243</v>
      </c>
      <c r="AA46" s="127">
        <v>40</v>
      </c>
      <c r="AB46" s="136">
        <v>45355</v>
      </c>
      <c r="AC46" s="230"/>
      <c r="AD46" s="160"/>
      <c r="AE46" s="160"/>
      <c r="AF46" s="175"/>
      <c r="AG46" s="222"/>
      <c r="AH46" s="264"/>
      <c r="AI46" s="153"/>
    </row>
    <row r="47" spans="1:35" ht="156" x14ac:dyDescent="0.25">
      <c r="A47" s="262"/>
      <c r="B47" s="160"/>
      <c r="C47" s="160"/>
      <c r="D47" s="160"/>
      <c r="E47" s="263"/>
      <c r="F47" s="263"/>
      <c r="G47" s="160"/>
      <c r="H47" s="160"/>
      <c r="I47" s="160"/>
      <c r="J47" s="160"/>
      <c r="K47" s="160"/>
      <c r="L47" s="160"/>
      <c r="M47" s="160"/>
      <c r="N47" s="160"/>
      <c r="O47" s="160"/>
      <c r="P47" s="18" t="s">
        <v>599</v>
      </c>
      <c r="Q47" s="18" t="s">
        <v>401</v>
      </c>
      <c r="R47" s="12" t="s">
        <v>402</v>
      </c>
      <c r="S47" s="38" t="s">
        <v>57</v>
      </c>
      <c r="T47" s="38" t="s">
        <v>59</v>
      </c>
      <c r="U47" s="12" t="s">
        <v>667</v>
      </c>
      <c r="V47" s="38" t="s">
        <v>239</v>
      </c>
      <c r="W47" s="38" t="s">
        <v>240</v>
      </c>
      <c r="X47" s="38" t="s">
        <v>241</v>
      </c>
      <c r="Y47" s="38" t="s">
        <v>242</v>
      </c>
      <c r="Z47" s="38" t="s">
        <v>243</v>
      </c>
      <c r="AA47" s="127">
        <v>40</v>
      </c>
      <c r="AB47" s="137">
        <v>45355</v>
      </c>
      <c r="AC47" s="230"/>
      <c r="AD47" s="160"/>
      <c r="AE47" s="160"/>
      <c r="AF47" s="175"/>
      <c r="AG47" s="222"/>
      <c r="AH47" s="264"/>
      <c r="AI47" s="153"/>
    </row>
    <row r="48" spans="1:35" ht="195" x14ac:dyDescent="0.25">
      <c r="A48" s="262"/>
      <c r="B48" s="160"/>
      <c r="C48" s="160"/>
      <c r="D48" s="160"/>
      <c r="E48" s="263"/>
      <c r="F48" s="263"/>
      <c r="G48" s="160"/>
      <c r="H48" s="160"/>
      <c r="I48" s="160"/>
      <c r="J48" s="160"/>
      <c r="K48" s="160"/>
      <c r="L48" s="160"/>
      <c r="M48" s="160"/>
      <c r="N48" s="160"/>
      <c r="O48" s="160"/>
      <c r="P48" s="18" t="s">
        <v>600</v>
      </c>
      <c r="Q48" s="18" t="s">
        <v>403</v>
      </c>
      <c r="R48" s="12" t="s">
        <v>404</v>
      </c>
      <c r="S48" s="38" t="s">
        <v>57</v>
      </c>
      <c r="T48" s="38" t="s">
        <v>59</v>
      </c>
      <c r="U48" s="12" t="s">
        <v>668</v>
      </c>
      <c r="V48" s="38" t="s">
        <v>239</v>
      </c>
      <c r="W48" s="38" t="s">
        <v>240</v>
      </c>
      <c r="X48" s="38" t="s">
        <v>241</v>
      </c>
      <c r="Y48" s="38" t="s">
        <v>242</v>
      </c>
      <c r="Z48" s="38" t="s">
        <v>243</v>
      </c>
      <c r="AA48" s="55"/>
      <c r="AB48" s="18"/>
      <c r="AC48" s="160"/>
      <c r="AD48" s="160"/>
      <c r="AE48" s="160"/>
      <c r="AF48" s="175"/>
      <c r="AG48" s="221"/>
      <c r="AH48" s="243"/>
      <c r="AI48" s="154"/>
    </row>
    <row r="49" spans="1:35" ht="104" x14ac:dyDescent="0.25">
      <c r="A49" s="261">
        <v>19</v>
      </c>
      <c r="B49" s="176" t="s">
        <v>537</v>
      </c>
      <c r="C49" s="161" t="s">
        <v>405</v>
      </c>
      <c r="D49" s="161" t="s">
        <v>406</v>
      </c>
      <c r="E49" s="161" t="s">
        <v>516</v>
      </c>
      <c r="F49" s="161" t="s">
        <v>284</v>
      </c>
      <c r="G49" s="161" t="s">
        <v>407</v>
      </c>
      <c r="H49" s="161" t="s">
        <v>408</v>
      </c>
      <c r="I49" s="161" t="str">
        <f>IF(M49="","",+IF(M49&lt;=20%,"Muy Baja",IF(AND(M49&gt;20%,M49&lt;=40%),"Baja",IF(AND(M49&gt;40%,M49&lt;=60%),"Media",IF(AND(M49&gt;60%,M49&lt;=80%),"alta",IF(AND(M49&gt;80%,M49&lt;=100%),"Muy alta",""))))))</f>
        <v>alta</v>
      </c>
      <c r="J49" s="161" t="str">
        <f>IF(N49="","",+IF(N49&lt;=20%,"Leve",IF(AND(N49&gt;20%,N49&lt;=40%),"Menor",IF(AND(N49&gt;40%,N49&lt;=60%),"Moderado",IF(AND(N49&gt;60%,N49&lt;=80%),"Mayor",IF(AND(N49&gt;80%,N49&lt;=100%),"Catastrofico",""))))))</f>
        <v>Leve</v>
      </c>
      <c r="K49" s="161" t="s">
        <v>309</v>
      </c>
      <c r="L49" s="161" t="s">
        <v>309</v>
      </c>
      <c r="M49" s="265">
        <v>0.8</v>
      </c>
      <c r="N49" s="224">
        <v>0.2</v>
      </c>
      <c r="O49" s="226" t="str">
        <f>IF(M49="","",+IF(AND(N49=100%,M49=20%),"EXTREMO",IF(AND(N49=100%,M49=40%),"EXTREMO",IF(AND(N49=100%,M49=60%),"EXTREMO",IF(AND(N49=100%,M49=80%),"EXTREMO",IF(AND(N49=100%,M49=100%),"EXTREMO",IF(AND(N49=80%,M49=20%),"ALTO",IF(AND(N49=80%,M49=40%),"ALTO",IF(AND(N49=80%,M49=60%),"ALTO",IF(AND(N49=80%,M49=80%),"ALTO",IF(AND(N49=80%,M49=100%),"ALTO",IF(AND(N49=60%,M49=20%),"MODERADO",IF(AND(N49=60%,M49=40%),"MODERADO",IF(AND(N49=60%,M49=60%),"MODERADO",IF(AND(N49=60%,M49=80%),"ALTO",IF(AND(N49=60%,M49=100%),"ALTO",IF(AND(N49=40%,M49=20%),"BAJO",IF(AND(N49=40%,M49=40%),"MODERADO",IF(AND(N49=40%,M49=60%),"MODERADO",IF(AND(N49=40%,M49=80%),"MODERADO",IF(AND(N49=40%,M49=100%),"ALTO",IF(AND(N49=20%,M49=20%),"BAJO",IF(AND(N49=20%,M49=40%),"BAJO",IF(AND(N49=20%,M49=60%),"MODERADO",IF(AND(N49=20%,M49=80%),"MODERADO",IF(AND(N49=20%,M49=100%),"ALTO","FUERA DE RANDO"))))))))))))))))))))))))))</f>
        <v>MODERADO</v>
      </c>
      <c r="P49" s="18" t="s">
        <v>601</v>
      </c>
      <c r="Q49" s="18" t="s">
        <v>409</v>
      </c>
      <c r="R49" s="12" t="s">
        <v>410</v>
      </c>
      <c r="S49" s="38" t="s">
        <v>210</v>
      </c>
      <c r="T49" s="38" t="s">
        <v>59</v>
      </c>
      <c r="U49" s="12" t="s">
        <v>669</v>
      </c>
      <c r="V49" s="38" t="s">
        <v>239</v>
      </c>
      <c r="W49" s="38" t="s">
        <v>240</v>
      </c>
      <c r="X49" s="38" t="s">
        <v>241</v>
      </c>
      <c r="Y49" s="38" t="s">
        <v>298</v>
      </c>
      <c r="Z49" s="38" t="s">
        <v>243</v>
      </c>
      <c r="AA49" s="127">
        <v>40</v>
      </c>
      <c r="AB49" s="135">
        <v>45174</v>
      </c>
      <c r="AC49" s="277">
        <v>0.4</v>
      </c>
      <c r="AD49" s="223">
        <f>+M49*(1-AC49)</f>
        <v>0.48</v>
      </c>
      <c r="AE49" s="223">
        <f>IF(N49="","",+N49)</f>
        <v>0.2</v>
      </c>
      <c r="AF49" s="229" t="str">
        <f>IF(AE49="","",IF(AD49="","",+IF(AND(AE49=100%,AD49&gt;0,AD49&lt;=20%),"EXTREMO",IF(AND(AE49=100%,AD49&gt;20%,AD49&lt;=40%),"EXTREMO",IF(AND(AE49=100%,AD49&gt;40%,AD49&lt;=60%),"EXTREMO",IF(AND(AE49=100%,AD49&gt;60%,AD49&lt;=80%),"EXTREMO",IF(AND(AE49=100%,AD49&gt;80%,AD49&lt;=100%),"EXTREMO",IF(AND(AE49=80%,AD49&gt;0,AD49&lt;=20%),"ALTO",IF(AND(AE49=80%,AD49&gt;20%,AD49&lt;=40%),"ALTO",IF(AND(AE49=80%,AD49&gt;40%,AD49&lt;=60%),"ALTO",IF(AND(AE49=80%,AD49&gt;60%,AD49&lt;=80%),"ALTO",IF(AND(AE49=80%,AD49&gt;80%,AD49&lt;=100%),"ALTO",IF(AND(AE49=60%,AD49&gt;0,AD49&lt;=20%),"MODERADO",IF(AND(AE49=60%,AD49&gt;20%,AD49&lt;=40%),"MODERADO",IF(AND(AE49=60%,AD49&gt;40%,AD49&lt;=60%),"MODERADO",IF(AND(AE49=60%,AD49&gt;60%,AD49&lt;=80%),"ALTO",IF(AND(AE49=60%,AD49&gt;80%,AD49&lt;=100%),"ALTO",IF(AND(AE49=40%,AD49&gt;0,AD49&lt;=20%),"BAJO",IF(AND(AE49=40%,AD49&gt;20%,AD49&lt;=40%),"MODERADO",IF(AND(AE49=40%,AD49&gt;40%,AD49&lt;=60%),"MODERADO",IF(AND(AE49=40%,AD49&gt;60%,AD49&lt;=80%),"MODERADO",IF(AND(AE49=40%,AD49&gt;80%,AD49&lt;=100%),"ALTO",IF(AND(AE49=20%,AD49&gt;0,AD49&lt;=20%),"BAJO",IF(AND(AE49=20%,AD49&gt;20%,AD49&lt;=40%),"BAJO",IF(AND(AE49=20%,AD49&gt;40%,AD49&lt;=60%),"MODERADO",IF(AND(AE49=20%,AD49&gt;60%,AD49&lt;=80%),"MODERADO",IF(AND(AE49=20%,AD49&gt;80%,AD49&lt;=100%),"ALTO","FUERA DE RANDO")))))))))))))))))))))))))))</f>
        <v>MODERADO</v>
      </c>
      <c r="AG49" s="220"/>
      <c r="AH49" s="244"/>
      <c r="AI49" s="152"/>
    </row>
    <row r="50" spans="1:35" ht="148.5" customHeight="1" x14ac:dyDescent="0.25">
      <c r="A50" s="262"/>
      <c r="B50" s="160"/>
      <c r="C50" s="160"/>
      <c r="D50" s="160"/>
      <c r="E50" s="263"/>
      <c r="F50" s="263"/>
      <c r="G50" s="160"/>
      <c r="H50" s="160"/>
      <c r="I50" s="160"/>
      <c r="J50" s="160"/>
      <c r="K50" s="160"/>
      <c r="L50" s="160"/>
      <c r="M50" s="160"/>
      <c r="N50" s="160"/>
      <c r="O50" s="160"/>
      <c r="P50" s="18" t="s">
        <v>602</v>
      </c>
      <c r="Q50" s="18" t="s">
        <v>411</v>
      </c>
      <c r="R50" s="12" t="s">
        <v>412</v>
      </c>
      <c r="S50" s="38" t="s">
        <v>210</v>
      </c>
      <c r="T50" s="38" t="s">
        <v>59</v>
      </c>
      <c r="U50" s="12" t="s">
        <v>669</v>
      </c>
      <c r="V50" s="38" t="s">
        <v>239</v>
      </c>
      <c r="W50" s="38" t="s">
        <v>240</v>
      </c>
      <c r="X50" s="38" t="s">
        <v>241</v>
      </c>
      <c r="Y50" s="38" t="s">
        <v>298</v>
      </c>
      <c r="Z50" s="38" t="s">
        <v>243</v>
      </c>
      <c r="AA50" s="127">
        <v>40</v>
      </c>
      <c r="AB50" s="136">
        <v>45174</v>
      </c>
      <c r="AC50" s="230"/>
      <c r="AD50" s="160"/>
      <c r="AE50" s="160"/>
      <c r="AF50" s="175"/>
      <c r="AG50" s="221"/>
      <c r="AH50" s="244"/>
      <c r="AI50" s="154"/>
    </row>
    <row r="51" spans="1:35" ht="167.15" customHeight="1" x14ac:dyDescent="0.25">
      <c r="A51" s="101">
        <v>20</v>
      </c>
      <c r="B51" s="104" t="s">
        <v>538</v>
      </c>
      <c r="C51" s="18" t="s">
        <v>413</v>
      </c>
      <c r="D51" s="18" t="s">
        <v>414</v>
      </c>
      <c r="E51" s="104" t="s">
        <v>516</v>
      </c>
      <c r="F51" s="18"/>
      <c r="G51" s="18" t="s">
        <v>415</v>
      </c>
      <c r="H51" s="18" t="s">
        <v>416</v>
      </c>
      <c r="I51" s="18" t="str">
        <f t="shared" ref="I51:I52" si="24">IF(M51="","",+IF(M51&lt;=20%,"Muy Baja",IF(AND(M51&gt;20%,M51&lt;=40%),"Baja",IF(AND(M51&gt;40%,M51&lt;=60%),"Media",IF(AND(M51&gt;60%,M51&lt;=80%),"alta",IF(AND(M51&gt;80%,M51&lt;=100%),"Muy alta",""))))))</f>
        <v>Media</v>
      </c>
      <c r="J51" s="18" t="str">
        <f t="shared" ref="J51:J52" si="25">IF(N51="","",+IF(N51&lt;=20%,"Leve",IF(AND(N51&gt;20%,N51&lt;=40%),"Menor",IF(AND(N51&gt;40%,N51&lt;=60%),"Moderado",IF(AND(N51&gt;60%,N51&lt;=80%),"Mayor",IF(AND(N51&gt;80%,N51&lt;=100%),"Catastrofico",""))))))</f>
        <v>Menor</v>
      </c>
      <c r="K51" s="18" t="s">
        <v>236</v>
      </c>
      <c r="L51" s="18" t="s">
        <v>236</v>
      </c>
      <c r="M51" s="97">
        <v>0.6</v>
      </c>
      <c r="N51" s="95">
        <v>0.4</v>
      </c>
      <c r="O51" s="98" t="str">
        <f t="shared" ref="O51:O52" si="26">IF(M51="","",+IF(AND(N51=100%,M51=20%),"EXTREMO",IF(AND(N51=100%,M51=40%),"EXTREMO",IF(AND(N51=100%,M51=60%),"EXTREMO",IF(AND(N51=100%,M51=80%),"EXTREMO",IF(AND(N51=100%,M51=100%),"EXTREMO",IF(AND(N51=80%,M51=20%),"ALTO",IF(AND(N51=80%,M51=40%),"ALTO",IF(AND(N51=80%,M51=60%),"ALTO",IF(AND(N51=80%,M51=80%),"ALTO",IF(AND(N51=80%,M51=100%),"ALTO",IF(AND(N51=60%,M51=20%),"MODERADO",IF(AND(N51=60%,M51=40%),"MODERADO",IF(AND(N51=60%,M51=60%),"MODERADO",IF(AND(N51=60%,M51=80%),"ALTO",IF(AND(N51=60%,M51=100%),"ALTO",IF(AND(N51=40%,M51=20%),"BAJO",IF(AND(N51=40%,M51=40%),"MODERADO",IF(AND(N51=40%,M51=60%),"MODERADO",IF(AND(N51=40%,M51=80%),"MODERADO",IF(AND(N51=40%,M51=100%),"ALTO",IF(AND(N51=20%,M51=20%),"BAJO",IF(AND(N51=20%,M51=40%),"BAJO",IF(AND(N51=20%,M51=60%),"MODERADO",IF(AND(N51=20%,M51=80%),"MODERADO",IF(AND(N51=20%,M51=100%),"ALTO","FUERA DE RANDO"))))))))))))))))))))))))))</f>
        <v>MODERADO</v>
      </c>
      <c r="P51" s="18" t="s">
        <v>603</v>
      </c>
      <c r="Q51" s="18" t="s">
        <v>417</v>
      </c>
      <c r="R51" s="12" t="s">
        <v>418</v>
      </c>
      <c r="S51" s="38" t="s">
        <v>57</v>
      </c>
      <c r="T51" s="38" t="s">
        <v>59</v>
      </c>
      <c r="U51" s="12" t="s">
        <v>670</v>
      </c>
      <c r="V51" s="38" t="s">
        <v>239</v>
      </c>
      <c r="W51" s="38" t="s">
        <v>240</v>
      </c>
      <c r="X51" s="38" t="s">
        <v>241</v>
      </c>
      <c r="Y51" s="38" t="s">
        <v>242</v>
      </c>
      <c r="Z51" s="38" t="s">
        <v>243</v>
      </c>
      <c r="AA51" s="127">
        <v>40</v>
      </c>
      <c r="AB51" s="136">
        <v>45259</v>
      </c>
      <c r="AC51" s="123">
        <v>0.4</v>
      </c>
      <c r="AD51" s="94">
        <f>+M51*(1-AC51)</f>
        <v>0.36</v>
      </c>
      <c r="AE51" s="94">
        <f>IF(N51="","",+N51)</f>
        <v>0.4</v>
      </c>
      <c r="AF51" s="93" t="str">
        <f t="shared" ref="AF51:AF52" si="27">IF(AE51="","",IF(AD51="","",+IF(AND(AE51=100%,AD51&gt;0,AD51&lt;=20%),"EXTREMO",IF(AND(AE51=100%,AD51&gt;20%,AD51&lt;=40%),"EXTREMO",IF(AND(AE51=100%,AD51&gt;40%,AD51&lt;=60%),"EXTREMO",IF(AND(AE51=100%,AD51&gt;60%,AD51&lt;=80%),"EXTREMO",IF(AND(AE51=100%,AD51&gt;80%,AD51&lt;=100%),"EXTREMO",IF(AND(AE51=80%,AD51&gt;0,AD51&lt;=20%),"ALTO",IF(AND(AE51=80%,AD51&gt;20%,AD51&lt;=40%),"ALTO",IF(AND(AE51=80%,AD51&gt;40%,AD51&lt;=60%),"ALTO",IF(AND(AE51=80%,AD51&gt;60%,AD51&lt;=80%),"ALTO",IF(AND(AE51=80%,AD51&gt;80%,AD51&lt;=100%),"ALTO",IF(AND(AE51=60%,AD51&gt;0,AD51&lt;=20%),"MODERADO",IF(AND(AE51=60%,AD51&gt;20%,AD51&lt;=40%),"MODERADO",IF(AND(AE51=60%,AD51&gt;40%,AD51&lt;=60%),"MODERADO",IF(AND(AE51=60%,AD51&gt;60%,AD51&lt;=80%),"ALTO",IF(AND(AE51=60%,AD51&gt;80%,AD51&lt;=100%),"ALTO",IF(AND(AE51=40%,AD51&gt;0,AD51&lt;=20%),"BAJO",IF(AND(AE51=40%,AD51&gt;20%,AD51&lt;=40%),"MODERADO",IF(AND(AE51=40%,AD51&gt;40%,AD51&lt;=60%),"MODERADO",IF(AND(AE51=40%,AD51&gt;60%,AD51&lt;=80%),"MODERADO",IF(AND(AE51=40%,AD51&gt;80%,AD51&lt;=100%),"ALTO",IF(AND(AE51=20%,AD51&gt;0,AD51&lt;=20%),"BAJO",IF(AND(AE51=20%,AD51&gt;20%,AD51&lt;=40%),"BAJO",IF(AND(AE51=20%,AD51&gt;40%,AD51&lt;=60%),"MODERADO",IF(AND(AE51=20%,AD51&gt;60%,AD51&lt;=80%),"MODERADO",IF(AND(AE51=20%,AD51&gt;80%,AD51&lt;=100%),"ALTO","FUERA DE RANDO")))))))))))))))))))))))))))</f>
        <v>MODERADO</v>
      </c>
      <c r="AG51" s="93"/>
      <c r="AH51" s="41"/>
      <c r="AI51" s="59"/>
    </row>
    <row r="52" spans="1:35" ht="122.15" customHeight="1" x14ac:dyDescent="0.25">
      <c r="A52" s="261">
        <v>21</v>
      </c>
      <c r="B52" s="176" t="s">
        <v>549</v>
      </c>
      <c r="C52" s="161" t="s">
        <v>419</v>
      </c>
      <c r="D52" s="161" t="s">
        <v>420</v>
      </c>
      <c r="E52" s="176" t="s">
        <v>514</v>
      </c>
      <c r="F52" s="161"/>
      <c r="G52" s="161" t="s">
        <v>421</v>
      </c>
      <c r="H52" s="161" t="s">
        <v>422</v>
      </c>
      <c r="I52" s="161" t="str">
        <f t="shared" si="24"/>
        <v>Media</v>
      </c>
      <c r="J52" s="161" t="str">
        <f t="shared" si="25"/>
        <v>Moderado</v>
      </c>
      <c r="K52" s="161" t="s">
        <v>235</v>
      </c>
      <c r="L52" s="161" t="s">
        <v>249</v>
      </c>
      <c r="M52" s="225">
        <v>0.6</v>
      </c>
      <c r="N52" s="225">
        <v>0.6</v>
      </c>
      <c r="O52" s="226" t="str">
        <f t="shared" si="26"/>
        <v>MODERADO</v>
      </c>
      <c r="P52" s="18" t="s">
        <v>604</v>
      </c>
      <c r="Q52" s="18" t="s">
        <v>423</v>
      </c>
      <c r="R52" s="12" t="s">
        <v>424</v>
      </c>
      <c r="S52" s="38" t="s">
        <v>74</v>
      </c>
      <c r="T52" s="38" t="s">
        <v>59</v>
      </c>
      <c r="U52" s="12" t="s">
        <v>671</v>
      </c>
      <c r="V52" s="38" t="s">
        <v>239</v>
      </c>
      <c r="W52" s="38" t="s">
        <v>240</v>
      </c>
      <c r="X52" s="38" t="s">
        <v>241</v>
      </c>
      <c r="Y52" s="38" t="s">
        <v>242</v>
      </c>
      <c r="Z52" s="38" t="s">
        <v>243</v>
      </c>
      <c r="AA52" s="127">
        <v>40</v>
      </c>
      <c r="AB52" s="137">
        <v>45482</v>
      </c>
      <c r="AC52" s="227">
        <v>0.4</v>
      </c>
      <c r="AD52" s="223">
        <f>+M52*(1-AC52)</f>
        <v>0.36</v>
      </c>
      <c r="AE52" s="223">
        <f>IF(N52="","",+N52)</f>
        <v>0.6</v>
      </c>
      <c r="AF52" s="229" t="str">
        <f t="shared" si="27"/>
        <v>MODERADO</v>
      </c>
      <c r="AG52" s="220"/>
      <c r="AH52" s="244"/>
      <c r="AI52" s="152"/>
    </row>
    <row r="53" spans="1:35" ht="173.5" customHeight="1" x14ac:dyDescent="0.25">
      <c r="A53" s="262"/>
      <c r="B53" s="160"/>
      <c r="C53" s="160"/>
      <c r="D53" s="160"/>
      <c r="E53" s="263"/>
      <c r="F53" s="263"/>
      <c r="G53" s="160"/>
      <c r="H53" s="160"/>
      <c r="I53" s="160"/>
      <c r="J53" s="160"/>
      <c r="K53" s="160"/>
      <c r="L53" s="160"/>
      <c r="M53" s="160"/>
      <c r="N53" s="160"/>
      <c r="O53" s="160"/>
      <c r="P53" s="18" t="s">
        <v>605</v>
      </c>
      <c r="Q53" s="18" t="s">
        <v>425</v>
      </c>
      <c r="R53" s="12" t="s">
        <v>426</v>
      </c>
      <c r="S53" s="38" t="s">
        <v>74</v>
      </c>
      <c r="T53" s="38" t="s">
        <v>59</v>
      </c>
      <c r="U53" s="11" t="s">
        <v>672</v>
      </c>
      <c r="V53" s="38" t="s">
        <v>239</v>
      </c>
      <c r="W53" s="38" t="s">
        <v>240</v>
      </c>
      <c r="X53" s="38" t="s">
        <v>241</v>
      </c>
      <c r="Y53" s="38" t="s">
        <v>242</v>
      </c>
      <c r="Z53" s="38" t="s">
        <v>243</v>
      </c>
      <c r="AA53" s="13">
        <v>40</v>
      </c>
      <c r="AB53" s="138">
        <v>45482</v>
      </c>
      <c r="AC53" s="230"/>
      <c r="AD53" s="160"/>
      <c r="AE53" s="160"/>
      <c r="AF53" s="175"/>
      <c r="AG53" s="221"/>
      <c r="AH53" s="244"/>
      <c r="AI53" s="154"/>
    </row>
    <row r="54" spans="1:35" ht="143" customHeight="1" x14ac:dyDescent="0.25">
      <c r="A54" s="101">
        <v>22</v>
      </c>
      <c r="B54" s="104" t="s">
        <v>539</v>
      </c>
      <c r="C54" s="18" t="s">
        <v>427</v>
      </c>
      <c r="D54" s="18" t="s">
        <v>428</v>
      </c>
      <c r="E54" s="104" t="s">
        <v>517</v>
      </c>
      <c r="F54" s="18"/>
      <c r="G54" s="18" t="s">
        <v>429</v>
      </c>
      <c r="H54" s="18" t="s">
        <v>430</v>
      </c>
      <c r="I54" s="18" t="str">
        <f t="shared" ref="I54:I57" si="28">IF(M54="","",+IF(M54&lt;=20%,"Muy Baja",IF(AND(M54&gt;20%,M54&lt;=40%),"Baja",IF(AND(M54&gt;40%,M54&lt;=60%),"Media",IF(AND(M54&gt;60%,M54&lt;=80%),"alta",IF(AND(M54&gt;80%,M54&lt;=100%),"Muy alta",""))))))</f>
        <v>Muy Baja</v>
      </c>
      <c r="J54" s="18" t="str">
        <f t="shared" ref="J54:J57" si="29">IF(N54="","",+IF(N54&lt;=20%,"Leve",IF(AND(N54&gt;20%,N54&lt;=40%),"Menor",IF(AND(N54&gt;40%,N54&lt;=60%),"Moderado",IF(AND(N54&gt;60%,N54&lt;=80%),"Mayor",IF(AND(N54&gt;80%,N54&lt;=100%),"Catastrofico",""))))))</f>
        <v>Leve</v>
      </c>
      <c r="K54" s="18" t="s">
        <v>309</v>
      </c>
      <c r="L54" s="18" t="s">
        <v>309</v>
      </c>
      <c r="M54" s="96">
        <v>0.2</v>
      </c>
      <c r="N54" s="96">
        <v>0.2</v>
      </c>
      <c r="O54" s="98" t="str">
        <f t="shared" ref="O54:O57" si="30">IF(M54="","",+IF(AND(N54=100%,M54=20%),"EXTREMO",IF(AND(N54=100%,M54=40%),"EXTREMO",IF(AND(N54=100%,M54=60%),"EXTREMO",IF(AND(N54=100%,M54=80%),"EXTREMO",IF(AND(N54=100%,M54=100%),"EXTREMO",IF(AND(N54=80%,M54=20%),"ALTO",IF(AND(N54=80%,M54=40%),"ALTO",IF(AND(N54=80%,M54=60%),"ALTO",IF(AND(N54=80%,M54=80%),"ALTO",IF(AND(N54=80%,M54=100%),"ALTO",IF(AND(N54=60%,M54=20%),"MODERADO",IF(AND(N54=60%,M54=40%),"MODERADO",IF(AND(N54=60%,M54=60%),"MODERADO",IF(AND(N54=60%,M54=80%),"ALTO",IF(AND(N54=60%,M54=100%),"ALTO",IF(AND(N54=40%,M54=20%),"BAJO",IF(AND(N54=40%,M54=40%),"MODERADO",IF(AND(N54=40%,M54=60%),"MODERADO",IF(AND(N54=40%,M54=80%),"MODERADO",IF(AND(N54=40%,M54=100%),"ALTO",IF(AND(N54=20%,M54=20%),"BAJO",IF(AND(N54=20%,M54=40%),"BAJO",IF(AND(N54=20%,M54=60%),"MODERADO",IF(AND(N54=20%,M54=80%),"MODERADO",IF(AND(N54=20%,M54=100%),"ALTO","FUERA DE RANDO"))))))))))))))))))))))))))</f>
        <v>BAJO</v>
      </c>
      <c r="P54" s="18" t="s">
        <v>606</v>
      </c>
      <c r="Q54" s="18" t="s">
        <v>431</v>
      </c>
      <c r="R54" s="12" t="s">
        <v>432</v>
      </c>
      <c r="S54" s="38" t="s">
        <v>210</v>
      </c>
      <c r="T54" s="38" t="s">
        <v>59</v>
      </c>
      <c r="U54" s="12" t="s">
        <v>673</v>
      </c>
      <c r="V54" s="38" t="s">
        <v>239</v>
      </c>
      <c r="W54" s="38" t="s">
        <v>240</v>
      </c>
      <c r="X54" s="38" t="s">
        <v>241</v>
      </c>
      <c r="Y54" s="38" t="s">
        <v>242</v>
      </c>
      <c r="Z54" s="38" t="s">
        <v>243</v>
      </c>
      <c r="AA54" s="13">
        <v>40</v>
      </c>
      <c r="AB54" s="125">
        <v>45467</v>
      </c>
      <c r="AC54" s="123">
        <v>0.5</v>
      </c>
      <c r="AD54" s="94">
        <f>+M54*(1-AC54)</f>
        <v>0.1</v>
      </c>
      <c r="AE54" s="94">
        <f>IF(N54="","",+N54)</f>
        <v>0.2</v>
      </c>
      <c r="AF54" s="93" t="str">
        <f t="shared" ref="AF54:AF57" si="31">IF(AE54="","",IF(AD54="","",+IF(AND(AE54=100%,AD54&gt;0,AD54&lt;=20%),"EXTREMO",IF(AND(AE54=100%,AD54&gt;20%,AD54&lt;=40%),"EXTREMO",IF(AND(AE54=100%,AD54&gt;40%,AD54&lt;=60%),"EXTREMO",IF(AND(AE54=100%,AD54&gt;60%,AD54&lt;=80%),"EXTREMO",IF(AND(AE54=100%,AD54&gt;80%,AD54&lt;=100%),"EXTREMO",IF(AND(AE54=80%,AD54&gt;0,AD54&lt;=20%),"ALTO",IF(AND(AE54=80%,AD54&gt;20%,AD54&lt;=40%),"ALTO",IF(AND(AE54=80%,AD54&gt;40%,AD54&lt;=60%),"ALTO",IF(AND(AE54=80%,AD54&gt;60%,AD54&lt;=80%),"ALTO",IF(AND(AE54=80%,AD54&gt;80%,AD54&lt;=100%),"ALTO",IF(AND(AE54=60%,AD54&gt;0,AD54&lt;=20%),"MODERADO",IF(AND(AE54=60%,AD54&gt;20%,AD54&lt;=40%),"MODERADO",IF(AND(AE54=60%,AD54&gt;40%,AD54&lt;=60%),"MODERADO",IF(AND(AE54=60%,AD54&gt;60%,AD54&lt;=80%),"ALTO",IF(AND(AE54=60%,AD54&gt;80%,AD54&lt;=100%),"ALTO",IF(AND(AE54=40%,AD54&gt;0,AD54&lt;=20%),"BAJO",IF(AND(AE54=40%,AD54&gt;20%,AD54&lt;=40%),"MODERADO",IF(AND(AE54=40%,AD54&gt;40%,AD54&lt;=60%),"MODERADO",IF(AND(AE54=40%,AD54&gt;60%,AD54&lt;=80%),"MODERADO",IF(AND(AE54=40%,AD54&gt;80%,AD54&lt;=100%),"ALTO",IF(AND(AE54=20%,AD54&gt;0,AD54&lt;=20%),"BAJO",IF(AND(AE54=20%,AD54&gt;20%,AD54&lt;=40%),"BAJO",IF(AND(AE54=20%,AD54&gt;40%,AD54&lt;=60%),"MODERADO",IF(AND(AE54=20%,AD54&gt;60%,AD54&lt;=80%),"MODERADO",IF(AND(AE54=20%,AD54&gt;80%,AD54&lt;=100%),"ALTO","FUERA DE RANDO")))))))))))))))))))))))))))</f>
        <v>BAJO</v>
      </c>
      <c r="AG54" s="93"/>
      <c r="AH54" s="41"/>
      <c r="AI54" s="59"/>
    </row>
    <row r="55" spans="1:35" ht="166.5" customHeight="1" x14ac:dyDescent="0.25">
      <c r="A55" s="101">
        <v>23</v>
      </c>
      <c r="B55" s="104" t="s">
        <v>544</v>
      </c>
      <c r="C55" s="18" t="s">
        <v>433</v>
      </c>
      <c r="D55" s="18" t="s">
        <v>434</v>
      </c>
      <c r="E55" s="104" t="s">
        <v>517</v>
      </c>
      <c r="F55" s="18"/>
      <c r="G55" s="18" t="s">
        <v>435</v>
      </c>
      <c r="H55" s="18" t="s">
        <v>436</v>
      </c>
      <c r="I55" s="18" t="str">
        <f t="shared" si="28"/>
        <v>Baja</v>
      </c>
      <c r="J55" s="18" t="str">
        <f t="shared" si="29"/>
        <v>Moderado</v>
      </c>
      <c r="K55" s="18" t="s">
        <v>249</v>
      </c>
      <c r="L55" s="18" t="s">
        <v>249</v>
      </c>
      <c r="M55" s="95">
        <v>0.4</v>
      </c>
      <c r="N55" s="97">
        <v>0.6</v>
      </c>
      <c r="O55" s="98" t="str">
        <f t="shared" si="30"/>
        <v>MODERADO</v>
      </c>
      <c r="P55" s="18" t="s">
        <v>607</v>
      </c>
      <c r="Q55" s="18" t="s">
        <v>437</v>
      </c>
      <c r="R55" s="12" t="s">
        <v>438</v>
      </c>
      <c r="S55" s="38" t="s">
        <v>57</v>
      </c>
      <c r="T55" s="38" t="s">
        <v>59</v>
      </c>
      <c r="U55" s="12" t="s">
        <v>674</v>
      </c>
      <c r="V55" s="38" t="s">
        <v>239</v>
      </c>
      <c r="W55" s="38" t="s">
        <v>240</v>
      </c>
      <c r="X55" s="38" t="s">
        <v>241</v>
      </c>
      <c r="Y55" s="38" t="s">
        <v>242</v>
      </c>
      <c r="Z55" s="38" t="s">
        <v>243</v>
      </c>
      <c r="AA55" s="13">
        <v>40</v>
      </c>
      <c r="AB55" s="128">
        <v>45467</v>
      </c>
      <c r="AC55" s="123">
        <v>0.5</v>
      </c>
      <c r="AD55" s="94">
        <f>+M55*(1-AC55)</f>
        <v>0.2</v>
      </c>
      <c r="AE55" s="94">
        <f>IF(N55="","",+N55)</f>
        <v>0.6</v>
      </c>
      <c r="AF55" s="93" t="str">
        <f t="shared" si="31"/>
        <v>MODERADO</v>
      </c>
      <c r="AG55" s="93"/>
      <c r="AH55" s="41"/>
      <c r="AI55" s="59"/>
    </row>
    <row r="56" spans="1:35" ht="212.5" x14ac:dyDescent="0.25">
      <c r="A56" s="101">
        <v>24</v>
      </c>
      <c r="B56" s="104" t="s">
        <v>547</v>
      </c>
      <c r="C56" s="18" t="s">
        <v>439</v>
      </c>
      <c r="D56" s="18" t="s">
        <v>440</v>
      </c>
      <c r="E56" s="104" t="s">
        <v>518</v>
      </c>
      <c r="F56" s="18" t="s">
        <v>284</v>
      </c>
      <c r="G56" s="18" t="s">
        <v>441</v>
      </c>
      <c r="H56" s="18" t="s">
        <v>442</v>
      </c>
      <c r="I56" s="18" t="str">
        <f t="shared" si="28"/>
        <v>Baja</v>
      </c>
      <c r="J56" s="18" t="str">
        <f t="shared" si="29"/>
        <v>Moderado</v>
      </c>
      <c r="K56" s="18" t="s">
        <v>249</v>
      </c>
      <c r="L56" s="18" t="s">
        <v>249</v>
      </c>
      <c r="M56" s="95">
        <v>0.4</v>
      </c>
      <c r="N56" s="97">
        <v>0.6</v>
      </c>
      <c r="O56" s="98" t="str">
        <f t="shared" si="30"/>
        <v>MODERADO</v>
      </c>
      <c r="P56" s="18" t="s">
        <v>608</v>
      </c>
      <c r="Q56" s="18" t="s">
        <v>443</v>
      </c>
      <c r="R56" s="12" t="s">
        <v>444</v>
      </c>
      <c r="S56" s="38" t="s">
        <v>57</v>
      </c>
      <c r="T56" s="38" t="s">
        <v>59</v>
      </c>
      <c r="U56" s="12" t="s">
        <v>675</v>
      </c>
      <c r="V56" s="38" t="s">
        <v>239</v>
      </c>
      <c r="W56" s="38" t="s">
        <v>240</v>
      </c>
      <c r="X56" s="38" t="s">
        <v>241</v>
      </c>
      <c r="Y56" s="38" t="s">
        <v>242</v>
      </c>
      <c r="Z56" s="38" t="s">
        <v>243</v>
      </c>
      <c r="AA56" s="143">
        <v>40</v>
      </c>
      <c r="AB56" s="146">
        <v>44972</v>
      </c>
      <c r="AC56" s="145">
        <v>0.4</v>
      </c>
      <c r="AD56" s="94">
        <f>+M56*(1-AC56)</f>
        <v>0.24</v>
      </c>
      <c r="AE56" s="94">
        <f>IF(N56="","",+N56)</f>
        <v>0.6</v>
      </c>
      <c r="AF56" s="93" t="str">
        <f t="shared" si="31"/>
        <v>MODERADO</v>
      </c>
      <c r="AG56" s="93"/>
      <c r="AH56" s="41"/>
      <c r="AI56" s="59"/>
    </row>
    <row r="57" spans="1:35" ht="143" x14ac:dyDescent="0.25">
      <c r="A57" s="261">
        <v>25</v>
      </c>
      <c r="B57" s="176" t="s">
        <v>550</v>
      </c>
      <c r="C57" s="161" t="s">
        <v>445</v>
      </c>
      <c r="D57" s="161" t="s">
        <v>446</v>
      </c>
      <c r="E57" s="176" t="s">
        <v>514</v>
      </c>
      <c r="F57" s="161"/>
      <c r="G57" s="161" t="s">
        <v>447</v>
      </c>
      <c r="H57" s="161" t="s">
        <v>448</v>
      </c>
      <c r="I57" s="161" t="str">
        <f t="shared" si="28"/>
        <v>Media</v>
      </c>
      <c r="J57" s="161" t="str">
        <f t="shared" si="29"/>
        <v>Mayor</v>
      </c>
      <c r="K57" s="161" t="s">
        <v>376</v>
      </c>
      <c r="L57" s="161" t="s">
        <v>376</v>
      </c>
      <c r="M57" s="225">
        <v>0.6</v>
      </c>
      <c r="N57" s="265">
        <v>0.8</v>
      </c>
      <c r="O57" s="226" t="str">
        <f t="shared" si="30"/>
        <v>ALTO</v>
      </c>
      <c r="P57" s="18" t="s">
        <v>609</v>
      </c>
      <c r="Q57" s="18" t="s">
        <v>449</v>
      </c>
      <c r="R57" s="12" t="s">
        <v>450</v>
      </c>
      <c r="S57" s="38" t="s">
        <v>97</v>
      </c>
      <c r="T57" s="38" t="s">
        <v>59</v>
      </c>
      <c r="U57" s="12" t="s">
        <v>676</v>
      </c>
      <c r="V57" s="38" t="s">
        <v>239</v>
      </c>
      <c r="W57" s="38" t="s">
        <v>240</v>
      </c>
      <c r="X57" s="38" t="s">
        <v>241</v>
      </c>
      <c r="Y57" s="38" t="s">
        <v>242</v>
      </c>
      <c r="Z57" s="67" t="s">
        <v>243</v>
      </c>
      <c r="AA57" s="144">
        <v>40</v>
      </c>
      <c r="AB57" s="70">
        <v>45482</v>
      </c>
      <c r="AC57" s="227">
        <v>0.4</v>
      </c>
      <c r="AD57" s="223">
        <f>+M57*(1-AC57)</f>
        <v>0.36</v>
      </c>
      <c r="AE57" s="223">
        <f>IF(N57="","",+N57)</f>
        <v>0.8</v>
      </c>
      <c r="AF57" s="229" t="str">
        <f t="shared" si="31"/>
        <v>ALTO</v>
      </c>
      <c r="AG57" s="220"/>
      <c r="AH57" s="244"/>
      <c r="AI57" s="152"/>
    </row>
    <row r="58" spans="1:35" ht="91" x14ac:dyDescent="0.25">
      <c r="A58" s="262"/>
      <c r="B58" s="160"/>
      <c r="C58" s="160"/>
      <c r="D58" s="279"/>
      <c r="E58" s="263"/>
      <c r="F58" s="263"/>
      <c r="G58" s="160"/>
      <c r="H58" s="160"/>
      <c r="I58" s="160"/>
      <c r="J58" s="160"/>
      <c r="K58" s="160"/>
      <c r="L58" s="160"/>
      <c r="M58" s="160"/>
      <c r="N58" s="160"/>
      <c r="O58" s="160"/>
      <c r="P58" s="18" t="s">
        <v>610</v>
      </c>
      <c r="Q58" s="18" t="s">
        <v>451</v>
      </c>
      <c r="R58" s="12" t="s">
        <v>452</v>
      </c>
      <c r="S58" s="38" t="s">
        <v>85</v>
      </c>
      <c r="T58" s="38" t="s">
        <v>59</v>
      </c>
      <c r="U58" s="12" t="s">
        <v>677</v>
      </c>
      <c r="V58" s="38" t="s">
        <v>239</v>
      </c>
      <c r="W58" s="38" t="s">
        <v>262</v>
      </c>
      <c r="X58" s="38" t="s">
        <v>241</v>
      </c>
      <c r="Y58" s="38" t="s">
        <v>242</v>
      </c>
      <c r="Z58" s="67" t="s">
        <v>243</v>
      </c>
      <c r="AA58" s="71">
        <v>50</v>
      </c>
      <c r="AB58" s="70">
        <v>45446</v>
      </c>
      <c r="AC58" s="160"/>
      <c r="AD58" s="160"/>
      <c r="AE58" s="160"/>
      <c r="AF58" s="175"/>
      <c r="AG58" s="222"/>
      <c r="AH58" s="244"/>
      <c r="AI58" s="153"/>
    </row>
    <row r="59" spans="1:35" ht="130" x14ac:dyDescent="0.25">
      <c r="A59" s="262"/>
      <c r="B59" s="160"/>
      <c r="C59" s="160"/>
      <c r="D59" s="279"/>
      <c r="E59" s="263"/>
      <c r="F59" s="263"/>
      <c r="G59" s="160"/>
      <c r="H59" s="160"/>
      <c r="I59" s="160"/>
      <c r="J59" s="160"/>
      <c r="K59" s="160"/>
      <c r="L59" s="160"/>
      <c r="M59" s="160"/>
      <c r="N59" s="160"/>
      <c r="O59" s="160"/>
      <c r="P59" s="18" t="s">
        <v>611</v>
      </c>
      <c r="Q59" s="18" t="s">
        <v>453</v>
      </c>
      <c r="R59" s="12" t="s">
        <v>454</v>
      </c>
      <c r="S59" s="38" t="s">
        <v>97</v>
      </c>
      <c r="T59" s="38" t="s">
        <v>59</v>
      </c>
      <c r="U59" s="11" t="s">
        <v>678</v>
      </c>
      <c r="V59" s="38" t="s">
        <v>239</v>
      </c>
      <c r="W59" s="38" t="s">
        <v>240</v>
      </c>
      <c r="X59" s="38" t="s">
        <v>241</v>
      </c>
      <c r="Y59" s="38" t="s">
        <v>242</v>
      </c>
      <c r="Z59" s="67" t="s">
        <v>243</v>
      </c>
      <c r="AA59" s="69">
        <v>40</v>
      </c>
      <c r="AB59" s="70">
        <v>45482</v>
      </c>
      <c r="AC59" s="160"/>
      <c r="AD59" s="160"/>
      <c r="AE59" s="160"/>
      <c r="AF59" s="175"/>
      <c r="AG59" s="222"/>
      <c r="AH59" s="244"/>
      <c r="AI59" s="153"/>
    </row>
    <row r="60" spans="1:35" ht="160" customHeight="1" x14ac:dyDescent="0.25">
      <c r="A60" s="262"/>
      <c r="B60" s="160"/>
      <c r="C60" s="160"/>
      <c r="D60" s="279"/>
      <c r="E60" s="263"/>
      <c r="F60" s="263"/>
      <c r="G60" s="160"/>
      <c r="H60" s="160"/>
      <c r="I60" s="160"/>
      <c r="J60" s="160"/>
      <c r="K60" s="160"/>
      <c r="L60" s="160"/>
      <c r="M60" s="160"/>
      <c r="N60" s="160"/>
      <c r="O60" s="160"/>
      <c r="P60" s="18" t="s">
        <v>612</v>
      </c>
      <c r="Q60" s="18" t="s">
        <v>455</v>
      </c>
      <c r="R60" s="12" t="s">
        <v>456</v>
      </c>
      <c r="S60" s="38" t="s">
        <v>193</v>
      </c>
      <c r="T60" s="38" t="s">
        <v>59</v>
      </c>
      <c r="U60" s="12" t="s">
        <v>679</v>
      </c>
      <c r="V60" s="38" t="s">
        <v>239</v>
      </c>
      <c r="W60" s="38" t="s">
        <v>240</v>
      </c>
      <c r="X60" s="38" t="s">
        <v>241</v>
      </c>
      <c r="Y60" s="38" t="s">
        <v>242</v>
      </c>
      <c r="Z60" s="67" t="s">
        <v>243</v>
      </c>
      <c r="AA60" s="69">
        <v>40</v>
      </c>
      <c r="AB60" s="70">
        <v>45482</v>
      </c>
      <c r="AC60" s="160"/>
      <c r="AD60" s="160"/>
      <c r="AE60" s="160"/>
      <c r="AF60" s="175"/>
      <c r="AG60" s="222"/>
      <c r="AH60" s="244"/>
      <c r="AI60" s="153"/>
    </row>
    <row r="61" spans="1:35" ht="131.15" customHeight="1" x14ac:dyDescent="0.25">
      <c r="A61" s="262"/>
      <c r="B61" s="160"/>
      <c r="C61" s="160"/>
      <c r="D61" s="279"/>
      <c r="E61" s="263"/>
      <c r="F61" s="263"/>
      <c r="G61" s="160"/>
      <c r="H61" s="160"/>
      <c r="I61" s="160"/>
      <c r="J61" s="160"/>
      <c r="K61" s="160"/>
      <c r="L61" s="160"/>
      <c r="M61" s="160"/>
      <c r="N61" s="160"/>
      <c r="O61" s="160"/>
      <c r="P61" s="18" t="s">
        <v>613</v>
      </c>
      <c r="Q61" s="18" t="s">
        <v>457</v>
      </c>
      <c r="R61" s="12" t="s">
        <v>458</v>
      </c>
      <c r="S61" s="38" t="s">
        <v>74</v>
      </c>
      <c r="T61" s="38" t="s">
        <v>59</v>
      </c>
      <c r="U61" s="12" t="s">
        <v>680</v>
      </c>
      <c r="V61" s="38" t="s">
        <v>391</v>
      </c>
      <c r="W61" s="38" t="s">
        <v>240</v>
      </c>
      <c r="X61" s="38" t="s">
        <v>297</v>
      </c>
      <c r="Y61" s="38" t="s">
        <v>298</v>
      </c>
      <c r="Z61" s="67" t="s">
        <v>243</v>
      </c>
      <c r="AA61" s="72">
        <v>25</v>
      </c>
      <c r="AB61" s="70">
        <v>45436</v>
      </c>
      <c r="AC61" s="160"/>
      <c r="AD61" s="160"/>
      <c r="AE61" s="160"/>
      <c r="AF61" s="175"/>
      <c r="AG61" s="221"/>
      <c r="AH61" s="244"/>
      <c r="AI61" s="154"/>
    </row>
    <row r="62" spans="1:35" ht="122.5" customHeight="1" x14ac:dyDescent="0.25">
      <c r="A62" s="261">
        <v>26</v>
      </c>
      <c r="B62" s="176" t="s">
        <v>551</v>
      </c>
      <c r="C62" s="161" t="s">
        <v>459</v>
      </c>
      <c r="D62" s="161" t="s">
        <v>460</v>
      </c>
      <c r="E62" s="176" t="s">
        <v>514</v>
      </c>
      <c r="F62" s="161"/>
      <c r="G62" s="161" t="s">
        <v>461</v>
      </c>
      <c r="H62" s="161" t="s">
        <v>462</v>
      </c>
      <c r="I62" s="161" t="str">
        <f>IF(M62="","",+IF(M62&lt;=20%,"Muy Baja",IF(AND(M62&gt;20%,M62&lt;=40%),"Baja",IF(AND(M62&gt;40%,M62&lt;=60%),"Media",IF(AND(M62&gt;60%,M62&lt;=80%),"alta",IF(AND(M62&gt;80%,M62&lt;=100%),"Muy alta",""))))))</f>
        <v>Media</v>
      </c>
      <c r="J62" s="161" t="str">
        <f>IF(N62="","",+IF(N62&lt;=20%,"Leve",IF(AND(N62&gt;20%,N62&lt;=40%),"Menor",IF(AND(N62&gt;40%,N62&lt;=60%),"Moderado",IF(AND(N62&gt;60%,N62&lt;=80%),"Mayor",IF(AND(N62&gt;80%,N62&lt;=100%),"Catastrofico",""))))))</f>
        <v>Moderado</v>
      </c>
      <c r="K62" s="161" t="s">
        <v>249</v>
      </c>
      <c r="L62" s="161" t="s">
        <v>249</v>
      </c>
      <c r="M62" s="225">
        <v>0.6</v>
      </c>
      <c r="N62" s="225">
        <v>0.6</v>
      </c>
      <c r="O62" s="275" t="str">
        <f>IF(M62="","",+IF(AND(N62=100%,M62=20%),"EXTREMO",IF(AND(N62=100%,M62=40%),"EXTREMO",IF(AND(N62=100%,M62=60%),"EXTREMO",IF(AND(N62=100%,M62=80%),"EXTREMO",IF(AND(N62=100%,M62=100%),"EXTREMO",IF(AND(N62=80%,M62=20%),"ALTO",IF(AND(N62=80%,M62=40%),"ALTO",IF(AND(N62=80%,M62=60%),"ALTO",IF(AND(N62=80%,M62=80%),"ALTO",IF(AND(N62=80%,M62=100%),"ALTO",IF(AND(N62=60%,M62=20%),"MODERADO",IF(AND(N62=60%,M62=40%),"MODERADO",IF(AND(N62=60%,M62=60%),"MODERADO",IF(AND(N62=60%,M62=80%),"ALTO",IF(AND(N62=60%,M62=100%),"ALTO",IF(AND(N62=40%,M62=20%),"BAJO",IF(AND(N62=40%,M62=40%),"MODERADO",IF(AND(N62=40%,M62=60%),"MODERADO",IF(AND(N62=40%,M62=80%),"MODERADO",IF(AND(N62=40%,M62=100%),"ALTO",IF(AND(N62=20%,M62=20%),"BAJO",IF(AND(N62=20%,M62=40%),"BAJO",IF(AND(N62=20%,M62=60%),"MODERADO",IF(AND(N62=20%,M62=80%),"MODERADO",IF(AND(N62=20%,M62=100%),"ALTO","FUERA DE RANDO"))))))))))))))))))))))))))</f>
        <v>MODERADO</v>
      </c>
      <c r="P62" s="103" t="s">
        <v>614</v>
      </c>
      <c r="Q62" s="89" t="s">
        <v>463</v>
      </c>
      <c r="R62" s="12" t="s">
        <v>464</v>
      </c>
      <c r="S62" s="38" t="s">
        <v>74</v>
      </c>
      <c r="T62" s="38" t="s">
        <v>59</v>
      </c>
      <c r="U62" s="12" t="s">
        <v>681</v>
      </c>
      <c r="V62" s="38" t="s">
        <v>239</v>
      </c>
      <c r="W62" s="38" t="s">
        <v>240</v>
      </c>
      <c r="X62" s="38" t="s">
        <v>241</v>
      </c>
      <c r="Y62" s="38" t="s">
        <v>242</v>
      </c>
      <c r="Z62" s="67" t="s">
        <v>243</v>
      </c>
      <c r="AA62" s="69">
        <v>40</v>
      </c>
      <c r="AB62" s="70">
        <v>45482</v>
      </c>
      <c r="AC62" s="99">
        <v>0.4</v>
      </c>
      <c r="AD62" s="94">
        <f>+M62*(1-AC62)</f>
        <v>0.36</v>
      </c>
      <c r="AE62" s="94">
        <f>IF(N62="","",+N62)</f>
        <v>0.6</v>
      </c>
      <c r="AF62" s="93" t="str">
        <f>IF(AE62="","",IF(AD62="","",+IF(AND(AE62=100%,AD62&gt;0,AD62&lt;=20%),"EXTREMO",IF(AND(AE62=100%,AD62&gt;20%,AD62&lt;=40%),"EXTREMO",IF(AND(AE62=100%,AD62&gt;40%,AD62&lt;=60%),"EXTREMO",IF(AND(AE62=100%,AD62&gt;60%,AD62&lt;=80%),"EXTREMO",IF(AND(AE62=100%,AD62&gt;80%,AD62&lt;=100%),"EXTREMO",IF(AND(AE62=80%,AD62&gt;0,AD62&lt;=20%),"ALTO",IF(AND(AE62=80%,AD62&gt;20%,AD62&lt;=40%),"ALTO",IF(AND(AE62=80%,AD62&gt;40%,AD62&lt;=60%),"ALTO",IF(AND(AE62=80%,AD62&gt;60%,AD62&lt;=80%),"ALTO",IF(AND(AE62=80%,AD62&gt;80%,AD62&lt;=100%),"ALTO",IF(AND(AE62=60%,AD62&gt;0,AD62&lt;=20%),"MODERADO",IF(AND(AE62=60%,AD62&gt;20%,AD62&lt;=40%),"MODERADO",IF(AND(AE62=60%,AD62&gt;40%,AD62&lt;=60%),"MODERADO",IF(AND(AE62=60%,AD62&gt;60%,AD62&lt;=80%),"ALTO",IF(AND(AE62=60%,AD62&gt;80%,AD62&lt;=100%),"ALTO",IF(AND(AE62=40%,AD62&gt;0,AD62&lt;=20%),"BAJO",IF(AND(AE62=40%,AD62&gt;20%,AD62&lt;=40%),"MODERADO",IF(AND(AE62=40%,AD62&gt;40%,AD62&lt;=60%),"MODERADO",IF(AND(AE62=40%,AD62&gt;60%,AD62&lt;=80%),"MODERADO",IF(AND(AE62=40%,AD62&gt;80%,AD62&lt;=100%),"ALTO",IF(AND(AE62=20%,AD62&gt;0,AD62&lt;=20%),"BAJO",IF(AND(AE62=20%,AD62&gt;20%,AD62&lt;=40%),"BAJO",IF(AND(AE62=20%,AD62&gt;40%,AD62&lt;=60%),"MODERADO",IF(AND(AE62=20%,AD62&gt;60%,AD62&lt;=80%),"MODERADO",IF(AND(AE62=20%,AD62&gt;80%,AD62&lt;=100%),"ALTO","FUERA DE RANDO")))))))))))))))))))))))))))</f>
        <v>MODERADO</v>
      </c>
      <c r="AG62" s="93"/>
      <c r="AH62" s="41"/>
      <c r="AI62" s="59"/>
    </row>
    <row r="63" spans="1:35" s="81" customFormat="1" ht="104" customHeight="1" x14ac:dyDescent="0.25">
      <c r="A63" s="262"/>
      <c r="B63" s="160"/>
      <c r="C63" s="160"/>
      <c r="D63" s="160"/>
      <c r="E63" s="263"/>
      <c r="F63" s="263"/>
      <c r="G63" s="160"/>
      <c r="H63" s="160"/>
      <c r="I63" s="160"/>
      <c r="J63" s="160"/>
      <c r="K63" s="160"/>
      <c r="L63" s="160"/>
      <c r="M63" s="160"/>
      <c r="N63" s="160"/>
      <c r="O63" s="276"/>
      <c r="P63" s="103" t="s">
        <v>615</v>
      </c>
      <c r="Q63" s="89" t="s">
        <v>465</v>
      </c>
      <c r="R63" s="78"/>
      <c r="S63" s="38" t="s">
        <v>74</v>
      </c>
      <c r="T63" s="38" t="s">
        <v>59</v>
      </c>
      <c r="U63" s="78"/>
      <c r="V63" s="38" t="s">
        <v>239</v>
      </c>
      <c r="W63" s="38" t="s">
        <v>240</v>
      </c>
      <c r="X63" s="38" t="s">
        <v>241</v>
      </c>
      <c r="Y63" s="78"/>
      <c r="Z63" s="67" t="s">
        <v>243</v>
      </c>
      <c r="AA63" s="69">
        <v>40</v>
      </c>
      <c r="AB63" s="78"/>
      <c r="AC63" s="79"/>
      <c r="AD63" s="79"/>
      <c r="AE63" s="79"/>
      <c r="AF63" s="80"/>
      <c r="AG63" s="80"/>
      <c r="AH63" s="108"/>
      <c r="AI63" s="114"/>
    </row>
    <row r="64" spans="1:35" ht="143" x14ac:dyDescent="0.25">
      <c r="A64" s="101">
        <v>27</v>
      </c>
      <c r="B64" s="104" t="s">
        <v>543</v>
      </c>
      <c r="C64" s="18" t="s">
        <v>466</v>
      </c>
      <c r="D64" s="18" t="s">
        <v>467</v>
      </c>
      <c r="E64" s="104" t="s">
        <v>516</v>
      </c>
      <c r="F64" s="18" t="s">
        <v>284</v>
      </c>
      <c r="G64" s="18" t="s">
        <v>468</v>
      </c>
      <c r="H64" s="18" t="s">
        <v>469</v>
      </c>
      <c r="I64" s="18" t="str">
        <f t="shared" ref="I64:I67" si="32">IF(M64="","",+IF(M64&lt;=20%,"Muy Baja",IF(AND(M64&gt;20%,M64&lt;=40%),"Baja",IF(AND(M64&gt;40%,M64&lt;=60%),"Media",IF(AND(M64&gt;60%,M64&lt;=80%),"alta",IF(AND(M64&gt;80%,M64&lt;=100%),"Muy alta",""))))))</f>
        <v>alta</v>
      </c>
      <c r="J64" s="18" t="str">
        <f t="shared" ref="J64:J67" si="33">IF(N64="","",+IF(N64&lt;=20%,"Leve",IF(AND(N64&gt;20%,N64&lt;=40%),"Menor",IF(AND(N64&gt;40%,N64&lt;=60%),"Moderado",IF(AND(N64&gt;60%,N64&lt;=80%),"Mayor",IF(AND(N64&gt;80%,N64&lt;=100%),"Catastrofico",""))))))</f>
        <v>Menor</v>
      </c>
      <c r="K64" s="18" t="s">
        <v>236</v>
      </c>
      <c r="L64" s="18" t="s">
        <v>236</v>
      </c>
      <c r="M64" s="100">
        <v>0.8</v>
      </c>
      <c r="N64" s="95">
        <v>0.4</v>
      </c>
      <c r="O64" s="98" t="str">
        <f t="shared" ref="O64:O67" si="34">IF(M64="","",+IF(AND(N64=100%,M64=20%),"EXTREMO",IF(AND(N64=100%,M64=40%),"EXTREMO",IF(AND(N64=100%,M64=60%),"EXTREMO",IF(AND(N64=100%,M64=80%),"EXTREMO",IF(AND(N64=100%,M64=100%),"EXTREMO",IF(AND(N64=80%,M64=20%),"ALTO",IF(AND(N64=80%,M64=40%),"ALTO",IF(AND(N64=80%,M64=60%),"ALTO",IF(AND(N64=80%,M64=80%),"ALTO",IF(AND(N64=80%,M64=100%),"ALTO",IF(AND(N64=60%,M64=20%),"MODERADO",IF(AND(N64=60%,M64=40%),"MODERADO",IF(AND(N64=60%,M64=60%),"MODERADO",IF(AND(N64=60%,M64=80%),"ALTO",IF(AND(N64=60%,M64=100%),"ALTO",IF(AND(N64=40%,M64=20%),"BAJO",IF(AND(N64=40%,M64=40%),"MODERADO",IF(AND(N64=40%,M64=60%),"MODERADO",IF(AND(N64=40%,M64=80%),"MODERADO",IF(AND(N64=40%,M64=100%),"ALTO",IF(AND(N64=20%,M64=20%),"BAJO",IF(AND(N64=20%,M64=40%),"BAJO",IF(AND(N64=20%,M64=60%),"MODERADO",IF(AND(N64=20%,M64=80%),"MODERADO",IF(AND(N64=20%,M64=100%),"ALTO","FUERA DE RANDO"))))))))))))))))))))))))))</f>
        <v>MODERADO</v>
      </c>
      <c r="P64" s="18" t="s">
        <v>616</v>
      </c>
      <c r="Q64" s="18" t="s">
        <v>470</v>
      </c>
      <c r="R64" s="12" t="s">
        <v>471</v>
      </c>
      <c r="S64" s="38" t="s">
        <v>57</v>
      </c>
      <c r="T64" s="38" t="s">
        <v>59</v>
      </c>
      <c r="U64" s="12" t="s">
        <v>682</v>
      </c>
      <c r="V64" s="38" t="s">
        <v>239</v>
      </c>
      <c r="W64" s="38" t="s">
        <v>240</v>
      </c>
      <c r="X64" s="38" t="s">
        <v>241</v>
      </c>
      <c r="Y64" s="38" t="s">
        <v>242</v>
      </c>
      <c r="Z64" s="67" t="s">
        <v>243</v>
      </c>
      <c r="AA64" s="69">
        <v>40</v>
      </c>
      <c r="AB64" s="70">
        <v>45355</v>
      </c>
      <c r="AC64" s="99">
        <v>0.4</v>
      </c>
      <c r="AD64" s="94">
        <f>+M64*(1-AC64)</f>
        <v>0.48</v>
      </c>
      <c r="AE64" s="94">
        <f>IF(N64="","",+N64)</f>
        <v>0.4</v>
      </c>
      <c r="AF64" s="93" t="str">
        <f t="shared" ref="AF64:AF67" si="35">IF(AE64="","",IF(AD64="","",+IF(AND(AE64=100%,AD64&gt;0,AD64&lt;=20%),"EXTREMO",IF(AND(AE64=100%,AD64&gt;20%,AD64&lt;=40%),"EXTREMO",IF(AND(AE64=100%,AD64&gt;40%,AD64&lt;=60%),"EXTREMO",IF(AND(AE64=100%,AD64&gt;60%,AD64&lt;=80%),"EXTREMO",IF(AND(AE64=100%,AD64&gt;80%,AD64&lt;=100%),"EXTREMO",IF(AND(AE64=80%,AD64&gt;0,AD64&lt;=20%),"ALTO",IF(AND(AE64=80%,AD64&gt;20%,AD64&lt;=40%),"ALTO",IF(AND(AE64=80%,AD64&gt;40%,AD64&lt;=60%),"ALTO",IF(AND(AE64=80%,AD64&gt;60%,AD64&lt;=80%),"ALTO",IF(AND(AE64=80%,AD64&gt;80%,AD64&lt;=100%),"ALTO",IF(AND(AE64=60%,AD64&gt;0,AD64&lt;=20%),"MODERADO",IF(AND(AE64=60%,AD64&gt;20%,AD64&lt;=40%),"MODERADO",IF(AND(AE64=60%,AD64&gt;40%,AD64&lt;=60%),"MODERADO",IF(AND(AE64=60%,AD64&gt;60%,AD64&lt;=80%),"ALTO",IF(AND(AE64=60%,AD64&gt;80%,AD64&lt;=100%),"ALTO",IF(AND(AE64=40%,AD64&gt;0,AD64&lt;=20%),"BAJO",IF(AND(AE64=40%,AD64&gt;20%,AD64&lt;=40%),"MODERADO",IF(AND(AE64=40%,AD64&gt;40%,AD64&lt;=60%),"MODERADO",IF(AND(AE64=40%,AD64&gt;60%,AD64&lt;=80%),"MODERADO",IF(AND(AE64=40%,AD64&gt;80%,AD64&lt;=100%),"ALTO",IF(AND(AE64=20%,AD64&gt;0,AD64&lt;=20%),"BAJO",IF(AND(AE64=20%,AD64&gt;20%,AD64&lt;=40%),"BAJO",IF(AND(AE64=20%,AD64&gt;40%,AD64&lt;=60%),"MODERADO",IF(AND(AE64=20%,AD64&gt;60%,AD64&lt;=80%),"MODERADO",IF(AND(AE64=20%,AD64&gt;80%,AD64&lt;=100%),"ALTO","FUERA DE RANDO")))))))))))))))))))))))))))</f>
        <v>MODERADO</v>
      </c>
      <c r="AG64" s="93"/>
      <c r="AH64" s="41"/>
      <c r="AI64" s="59"/>
    </row>
    <row r="65" spans="1:35" ht="125" x14ac:dyDescent="0.25">
      <c r="A65" s="101">
        <v>28</v>
      </c>
      <c r="B65" s="104" t="s">
        <v>540</v>
      </c>
      <c r="C65" s="18" t="s">
        <v>472</v>
      </c>
      <c r="D65" s="18" t="s">
        <v>473</v>
      </c>
      <c r="E65" s="104" t="s">
        <v>501</v>
      </c>
      <c r="F65" s="18" t="s">
        <v>284</v>
      </c>
      <c r="G65" s="18" t="s">
        <v>474</v>
      </c>
      <c r="H65" s="18" t="s">
        <v>475</v>
      </c>
      <c r="I65" s="18" t="str">
        <f t="shared" si="32"/>
        <v>alta</v>
      </c>
      <c r="J65" s="18" t="str">
        <f t="shared" si="33"/>
        <v>Leve</v>
      </c>
      <c r="K65" s="18" t="s">
        <v>309</v>
      </c>
      <c r="L65" s="18" t="s">
        <v>309</v>
      </c>
      <c r="M65" s="100">
        <v>0.8</v>
      </c>
      <c r="N65" s="96">
        <v>0.2</v>
      </c>
      <c r="O65" s="98" t="str">
        <f t="shared" si="34"/>
        <v>MODERADO</v>
      </c>
      <c r="P65" s="18" t="s">
        <v>617</v>
      </c>
      <c r="Q65" s="18" t="s">
        <v>476</v>
      </c>
      <c r="R65" s="12" t="s">
        <v>477</v>
      </c>
      <c r="S65" s="38" t="s">
        <v>57</v>
      </c>
      <c r="T65" s="38" t="s">
        <v>59</v>
      </c>
      <c r="U65" s="12" t="s">
        <v>683</v>
      </c>
      <c r="V65" s="38" t="s">
        <v>239</v>
      </c>
      <c r="W65" s="38" t="s">
        <v>240</v>
      </c>
      <c r="X65" s="38" t="s">
        <v>297</v>
      </c>
      <c r="Y65" s="38" t="s">
        <v>242</v>
      </c>
      <c r="Z65" s="67" t="s">
        <v>243</v>
      </c>
      <c r="AA65" s="69">
        <v>40</v>
      </c>
      <c r="AB65" s="70">
        <v>45355</v>
      </c>
      <c r="AC65" s="99">
        <v>0.4</v>
      </c>
      <c r="AD65" s="94">
        <f>+M65*(1-AC65)</f>
        <v>0.48</v>
      </c>
      <c r="AE65" s="73">
        <f>IF(N65="","",+N65)</f>
        <v>0.2</v>
      </c>
      <c r="AF65" s="93" t="str">
        <f t="shared" si="35"/>
        <v>MODERADO</v>
      </c>
      <c r="AG65" s="93"/>
      <c r="AH65" s="41"/>
      <c r="AI65" s="59"/>
    </row>
    <row r="66" spans="1:35" ht="181.5" customHeight="1" x14ac:dyDescent="0.25">
      <c r="A66" s="101">
        <v>29</v>
      </c>
      <c r="B66" s="104" t="s">
        <v>541</v>
      </c>
      <c r="C66" s="18" t="s">
        <v>478</v>
      </c>
      <c r="D66" s="18" t="s">
        <v>479</v>
      </c>
      <c r="E66" s="104" t="s">
        <v>519</v>
      </c>
      <c r="F66" s="18" t="s">
        <v>284</v>
      </c>
      <c r="G66" s="18" t="s">
        <v>480</v>
      </c>
      <c r="H66" s="18" t="s">
        <v>481</v>
      </c>
      <c r="I66" s="18" t="str">
        <f t="shared" si="32"/>
        <v>alta</v>
      </c>
      <c r="J66" s="18" t="str">
        <f t="shared" si="33"/>
        <v>Leve</v>
      </c>
      <c r="K66" s="18" t="s">
        <v>309</v>
      </c>
      <c r="L66" s="18" t="s">
        <v>309</v>
      </c>
      <c r="M66" s="100">
        <v>0.8</v>
      </c>
      <c r="N66" s="96">
        <v>0.2</v>
      </c>
      <c r="O66" s="98" t="str">
        <f t="shared" si="34"/>
        <v>MODERADO</v>
      </c>
      <c r="P66" s="18" t="s">
        <v>618</v>
      </c>
      <c r="Q66" s="18" t="s">
        <v>482</v>
      </c>
      <c r="R66" s="12" t="s">
        <v>483</v>
      </c>
      <c r="S66" s="38" t="s">
        <v>57</v>
      </c>
      <c r="T66" s="38" t="s">
        <v>59</v>
      </c>
      <c r="U66" s="12" t="s">
        <v>684</v>
      </c>
      <c r="V66" s="38" t="s">
        <v>239</v>
      </c>
      <c r="W66" s="38" t="s">
        <v>240</v>
      </c>
      <c r="X66" s="38" t="s">
        <v>297</v>
      </c>
      <c r="Y66" s="38" t="s">
        <v>242</v>
      </c>
      <c r="Z66" s="67" t="s">
        <v>243</v>
      </c>
      <c r="AA66" s="69">
        <v>40</v>
      </c>
      <c r="AB66" s="70">
        <v>45355</v>
      </c>
      <c r="AC66" s="99">
        <v>0.4</v>
      </c>
      <c r="AD66" s="94">
        <f>+M66*(1-AC66)</f>
        <v>0.48</v>
      </c>
      <c r="AE66" s="94">
        <f>IF(N66="","",+N66)</f>
        <v>0.2</v>
      </c>
      <c r="AF66" s="93" t="str">
        <f t="shared" si="35"/>
        <v>MODERADO</v>
      </c>
      <c r="AG66" s="93"/>
      <c r="AH66" s="41"/>
      <c r="AI66" s="59"/>
    </row>
    <row r="67" spans="1:35" ht="202.5" customHeight="1" x14ac:dyDescent="0.25">
      <c r="A67" s="261">
        <v>30</v>
      </c>
      <c r="B67" s="176" t="s">
        <v>542</v>
      </c>
      <c r="C67" s="161" t="s">
        <v>484</v>
      </c>
      <c r="D67" s="161" t="s">
        <v>485</v>
      </c>
      <c r="E67" s="176" t="s">
        <v>520</v>
      </c>
      <c r="F67" s="161" t="s">
        <v>284</v>
      </c>
      <c r="G67" s="161" t="s">
        <v>486</v>
      </c>
      <c r="H67" s="161" t="s">
        <v>487</v>
      </c>
      <c r="I67" s="161" t="str">
        <f t="shared" si="32"/>
        <v>alta</v>
      </c>
      <c r="J67" s="161" t="str">
        <f t="shared" si="33"/>
        <v>Menor</v>
      </c>
      <c r="K67" s="161" t="s">
        <v>236</v>
      </c>
      <c r="L67" s="161" t="s">
        <v>236</v>
      </c>
      <c r="M67" s="265">
        <v>0.8</v>
      </c>
      <c r="N67" s="260">
        <v>0.4</v>
      </c>
      <c r="O67" s="226" t="str">
        <f t="shared" si="34"/>
        <v>MODERADO</v>
      </c>
      <c r="P67" s="18" t="s">
        <v>619</v>
      </c>
      <c r="Q67" s="18" t="s">
        <v>488</v>
      </c>
      <c r="R67" s="12" t="s">
        <v>489</v>
      </c>
      <c r="S67" s="38" t="s">
        <v>210</v>
      </c>
      <c r="T67" s="38" t="s">
        <v>59</v>
      </c>
      <c r="U67" s="11" t="s">
        <v>685</v>
      </c>
      <c r="V67" s="38" t="s">
        <v>253</v>
      </c>
      <c r="W67" s="38" t="s">
        <v>240</v>
      </c>
      <c r="X67" s="38" t="s">
        <v>241</v>
      </c>
      <c r="Y67" s="38" t="s">
        <v>242</v>
      </c>
      <c r="Z67" s="67" t="s">
        <v>243</v>
      </c>
      <c r="AA67" s="69">
        <v>30</v>
      </c>
      <c r="AB67" s="70">
        <v>45355</v>
      </c>
      <c r="AC67" s="278">
        <v>0.3</v>
      </c>
      <c r="AD67" s="223">
        <f>+M67*(1-AC67)</f>
        <v>0.55999999999999994</v>
      </c>
      <c r="AE67" s="223">
        <f>IF(N67="","",+N67)</f>
        <v>0.4</v>
      </c>
      <c r="AF67" s="229" t="str">
        <f t="shared" si="35"/>
        <v>MODERADO</v>
      </c>
      <c r="AG67" s="220"/>
      <c r="AH67" s="244"/>
      <c r="AI67" s="152"/>
    </row>
    <row r="68" spans="1:35" ht="114.65" customHeight="1" x14ac:dyDescent="0.25">
      <c r="A68" s="262"/>
      <c r="B68" s="160"/>
      <c r="C68" s="160"/>
      <c r="D68" s="160"/>
      <c r="E68" s="263"/>
      <c r="F68" s="263"/>
      <c r="G68" s="160"/>
      <c r="H68" s="160"/>
      <c r="I68" s="160"/>
      <c r="J68" s="160"/>
      <c r="K68" s="160"/>
      <c r="L68" s="160"/>
      <c r="M68" s="160"/>
      <c r="N68" s="160"/>
      <c r="O68" s="160"/>
      <c r="P68" s="18" t="s">
        <v>620</v>
      </c>
      <c r="Q68" s="18" t="s">
        <v>490</v>
      </c>
      <c r="R68" s="12" t="s">
        <v>491</v>
      </c>
      <c r="S68" s="38" t="s">
        <v>74</v>
      </c>
      <c r="T68" s="38" t="s">
        <v>59</v>
      </c>
      <c r="U68" s="11" t="s">
        <v>686</v>
      </c>
      <c r="V68" s="38" t="s">
        <v>239</v>
      </c>
      <c r="W68" s="38" t="s">
        <v>240</v>
      </c>
      <c r="X68" s="38" t="s">
        <v>297</v>
      </c>
      <c r="Y68" s="38" t="s">
        <v>242</v>
      </c>
      <c r="Z68" s="67" t="s">
        <v>243</v>
      </c>
      <c r="AA68" s="69">
        <v>40</v>
      </c>
      <c r="AB68" s="70">
        <v>45355</v>
      </c>
      <c r="AC68" s="160"/>
      <c r="AD68" s="160"/>
      <c r="AE68" s="160"/>
      <c r="AF68" s="175"/>
      <c r="AG68" s="221"/>
      <c r="AH68" s="244"/>
      <c r="AI68" s="154"/>
    </row>
    <row r="69" spans="1:35" ht="90" customHeight="1" thickBot="1" x14ac:dyDescent="0.3">
      <c r="A69" s="39">
        <v>31</v>
      </c>
      <c r="B69" s="105" t="s">
        <v>546</v>
      </c>
      <c r="C69" s="26" t="s">
        <v>492</v>
      </c>
      <c r="D69" s="26" t="s">
        <v>493</v>
      </c>
      <c r="E69" s="105" t="s">
        <v>509</v>
      </c>
      <c r="F69" s="26" t="s">
        <v>284</v>
      </c>
      <c r="G69" s="26" t="s">
        <v>494</v>
      </c>
      <c r="H69" s="26" t="s">
        <v>495</v>
      </c>
      <c r="I69" s="26" t="str">
        <f>IF(M69="","",+IF(M69&lt;=20%,"Muy Baja",IF(AND(M69&gt;20%,M69&lt;=40%),"Baja",IF(AND(M69&gt;40%,M69&lt;=60%),"Media",IF(AND(M69&gt;60%,M69&lt;=80%),"alta",IF(AND(M69&gt;80%,M69&lt;=100%),"Muy alta",""))))))</f>
        <v>Baja</v>
      </c>
      <c r="J69" s="26" t="str">
        <f>IF(N69="","",+IF(N69&lt;=20%,"Leve",IF(AND(N69&gt;20%,N69&lt;=40%),"Menor",IF(AND(N69&gt;40%,N69&lt;=60%),"Moderado",IF(AND(N69&gt;60%,N69&lt;=80%),"Mayor",IF(AND(N69&gt;80%,N69&lt;=100%),"Catastrofico",""))))))</f>
        <v>Leve</v>
      </c>
      <c r="K69" s="26" t="s">
        <v>309</v>
      </c>
      <c r="L69" s="26" t="s">
        <v>309</v>
      </c>
      <c r="M69" s="34">
        <v>0.4</v>
      </c>
      <c r="N69" s="35">
        <v>0.2</v>
      </c>
      <c r="O69" s="36" t="str">
        <f>IF(M69="","",+IF(AND(N69=100%,M69=20%),"EXTREMO",IF(AND(N69=100%,M69=40%),"EXTREMO",IF(AND(N69=100%,M69=60%),"EXTREMO",IF(AND(N69=100%,M69=80%),"EXTREMO",IF(AND(N69=100%,M69=100%),"EXTREMO",IF(AND(N69=80%,M69=20%),"ALTO",IF(AND(N69=80%,M69=40%),"ALTO",IF(AND(N69=80%,M69=60%),"ALTO",IF(AND(N69=80%,M69=80%),"ALTO",IF(AND(N69=80%,M69=100%),"ALTO",IF(AND(N69=60%,M69=20%),"MODERADO",IF(AND(N69=60%,M69=40%),"MODERADO",IF(AND(N69=60%,M69=60%),"MODERADO",IF(AND(N69=60%,M69=80%),"ALTO",IF(AND(N69=60%,M69=100%),"ALTO",IF(AND(N69=40%,M69=20%),"BAJO",IF(AND(N69=40%,M69=40%),"MODERADO",IF(AND(N69=40%,M69=60%),"MODERADO",IF(AND(N69=40%,M69=80%),"MODERADO",IF(AND(N69=40%,M69=100%),"ALTO",IF(AND(N69=20%,M69=20%),"BAJO",IF(AND(N69=20%,M69=40%),"BAJO",IF(AND(N69=20%,M69=60%),"MODERADO",IF(AND(N69=20%,M69=80%),"MODERADO",IF(AND(N69=20%,M69=100%),"ALTO","FUERA DE RANDO"))))))))))))))))))))))))))</f>
        <v>BAJO</v>
      </c>
      <c r="P69" s="26" t="s">
        <v>621</v>
      </c>
      <c r="Q69" s="26" t="s">
        <v>496</v>
      </c>
      <c r="R69" s="65" t="s">
        <v>497</v>
      </c>
      <c r="S69" s="66" t="s">
        <v>74</v>
      </c>
      <c r="T69" s="66" t="s">
        <v>59</v>
      </c>
      <c r="U69" s="65" t="s">
        <v>687</v>
      </c>
      <c r="V69" s="66" t="s">
        <v>239</v>
      </c>
      <c r="W69" s="66" t="s">
        <v>240</v>
      </c>
      <c r="X69" s="66" t="s">
        <v>241</v>
      </c>
      <c r="Y69" s="66" t="s">
        <v>298</v>
      </c>
      <c r="Z69" s="66" t="s">
        <v>243</v>
      </c>
      <c r="AA69" s="74">
        <v>40</v>
      </c>
      <c r="AB69" s="77">
        <v>45463</v>
      </c>
      <c r="AC69" s="76">
        <v>0.4</v>
      </c>
      <c r="AD69" s="75">
        <f>+M69*(1-AC69)</f>
        <v>0.24</v>
      </c>
      <c r="AE69" s="75">
        <f>IF(N69="","",+N69)</f>
        <v>0.2</v>
      </c>
      <c r="AF69" s="62" t="str">
        <f>IF(AE69="","",IF(AD69="","",+IF(AND(AE69=100%,AD69&gt;0,AD69&lt;=20%),"EXTREMO",IF(AND(AE69=100%,AD69&gt;20%,AD69&lt;=40%),"EXTREMO",IF(AND(AE69=100%,AD69&gt;40%,AD69&lt;=60%),"EXTREMO",IF(AND(AE69=100%,AD69&gt;60%,AD69&lt;=80%),"EXTREMO",IF(AND(AE69=100%,AD69&gt;80%,AD69&lt;=100%),"EXTREMO",IF(AND(AE69=80%,AD69&gt;0,AD69&lt;=20%),"ALTO",IF(AND(AE69=80%,AD69&gt;20%,AD69&lt;=40%),"ALTO",IF(AND(AE69=80%,AD69&gt;40%,AD69&lt;=60%),"ALTO",IF(AND(AE69=80%,AD69&gt;60%,AD69&lt;=80%),"ALTO",IF(AND(AE69=80%,AD69&gt;80%,AD69&lt;=100%),"ALTO",IF(AND(AE69=60%,AD69&gt;0,AD69&lt;=20%),"MODERADO",IF(AND(AE69=60%,AD69&gt;20%,AD69&lt;=40%),"MODERADO",IF(AND(AE69=60%,AD69&gt;40%,AD69&lt;=60%),"MODERADO",IF(AND(AE69=60%,AD69&gt;60%,AD69&lt;=80%),"ALTO",IF(AND(AE69=60%,AD69&gt;80%,AD69&lt;=100%),"ALTO",IF(AND(AE69=40%,AD69&gt;0,AD69&lt;=20%),"BAJO",IF(AND(AE69=40%,AD69&gt;20%,AD69&lt;=40%),"MODERADO",IF(AND(AE69=40%,AD69&gt;40%,AD69&lt;=60%),"MODERADO",IF(AND(AE69=40%,AD69&gt;60%,AD69&lt;=80%),"MODERADO",IF(AND(AE69=40%,AD69&gt;80%,AD69&lt;=100%),"ALTO",IF(AND(AE69=20%,AD69&gt;0,AD69&lt;=20%),"BAJO",IF(AND(AE69=20%,AD69&gt;20%,AD69&lt;=40%),"BAJO",IF(AND(AE69=20%,AD69&gt;40%,AD69&lt;=60%),"MODERADO",IF(AND(AE69=20%,AD69&gt;60%,AD69&lt;=80%),"MODERADO",IF(AND(AE69=20%,AD69&gt;80%,AD69&lt;=100%),"ALTO","FUERA DE RANDO")))))))))))))))))))))))))))</f>
        <v>BAJO</v>
      </c>
      <c r="AG69" s="36"/>
      <c r="AH69" s="115"/>
      <c r="AI69" s="61"/>
    </row>
    <row r="70" spans="1:35" ht="12.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8"/>
      <c r="AD70" s="8"/>
      <c r="AE70" s="8"/>
      <c r="AF70" s="7"/>
      <c r="AG70" s="7"/>
    </row>
    <row r="71" spans="1:35" ht="12.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8"/>
      <c r="AD71" s="8"/>
      <c r="AE71" s="8"/>
      <c r="AF71" s="7"/>
      <c r="AG71" s="7"/>
    </row>
    <row r="72" spans="1:35" ht="12.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8"/>
      <c r="AD72" s="8"/>
      <c r="AE72" s="8"/>
      <c r="AF72" s="7"/>
      <c r="AG72" s="7"/>
    </row>
    <row r="73" spans="1:35" ht="12.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8"/>
      <c r="AD73" s="8"/>
      <c r="AE73" s="8"/>
      <c r="AF73" s="7"/>
      <c r="AG73" s="7"/>
    </row>
    <row r="74" spans="1:35" ht="12.75" hidden="1" customHeight="1" x14ac:dyDescent="0.25">
      <c r="A74" s="7"/>
      <c r="B74" s="7"/>
      <c r="C74" s="7"/>
      <c r="D74" s="7"/>
      <c r="E74" s="4" t="s">
        <v>309</v>
      </c>
      <c r="F74" s="7"/>
      <c r="G74" s="7"/>
      <c r="H74" s="7"/>
      <c r="I74" s="7"/>
      <c r="J74" s="7"/>
      <c r="K74" s="7"/>
      <c r="L74" s="7"/>
      <c r="M74" s="7"/>
      <c r="N74" s="7"/>
      <c r="O74" s="7"/>
      <c r="P74" s="7"/>
      <c r="Q74" s="7"/>
      <c r="R74" s="7"/>
      <c r="S74" s="7"/>
      <c r="T74" s="7"/>
      <c r="U74" s="7"/>
      <c r="V74" s="7"/>
      <c r="W74" s="7"/>
      <c r="X74" s="7"/>
      <c r="Y74" s="7"/>
      <c r="Z74" s="7"/>
      <c r="AA74" s="7"/>
      <c r="AB74" s="7"/>
      <c r="AC74" s="8"/>
      <c r="AD74" s="8"/>
      <c r="AE74" s="8"/>
      <c r="AF74" s="7"/>
      <c r="AG74" s="7"/>
    </row>
    <row r="75" spans="1:35" ht="12.75" hidden="1" customHeight="1" x14ac:dyDescent="0.25">
      <c r="A75" s="7"/>
      <c r="B75" s="7"/>
      <c r="C75" s="7"/>
      <c r="D75" s="7"/>
      <c r="E75" s="4" t="s">
        <v>236</v>
      </c>
      <c r="F75" s="7"/>
      <c r="G75" s="7"/>
      <c r="H75" s="7"/>
      <c r="I75" s="7"/>
      <c r="J75" s="7"/>
      <c r="K75" s="7"/>
      <c r="L75" s="7"/>
      <c r="M75" s="7"/>
      <c r="N75" s="7"/>
      <c r="O75" s="7"/>
      <c r="P75" s="7"/>
      <c r="Q75" s="7"/>
      <c r="R75" s="7"/>
      <c r="S75" s="7"/>
      <c r="T75" s="7"/>
      <c r="U75" s="7"/>
      <c r="V75" s="7"/>
      <c r="W75" s="7"/>
      <c r="X75" s="7"/>
      <c r="Y75" s="7"/>
      <c r="Z75" s="7"/>
      <c r="AA75" s="7"/>
      <c r="AB75" s="7"/>
      <c r="AC75" s="8"/>
      <c r="AD75" s="8"/>
      <c r="AE75" s="8"/>
      <c r="AF75" s="7"/>
      <c r="AG75" s="7"/>
    </row>
    <row r="76" spans="1:35" ht="12.75" hidden="1" customHeight="1" x14ac:dyDescent="0.25">
      <c r="A76" s="7"/>
      <c r="B76" s="7"/>
      <c r="C76" s="7"/>
      <c r="D76" s="7"/>
      <c r="E76" s="4" t="s">
        <v>249</v>
      </c>
      <c r="F76" s="7"/>
      <c r="G76" s="7"/>
      <c r="H76" s="7"/>
      <c r="I76" s="7"/>
      <c r="J76" s="7"/>
      <c r="K76" s="7"/>
      <c r="L76" s="7"/>
      <c r="M76" s="7"/>
      <c r="N76" s="7"/>
      <c r="O76" s="7"/>
      <c r="P76" s="7"/>
      <c r="Q76" s="7"/>
      <c r="R76" s="7"/>
      <c r="S76" s="7"/>
      <c r="T76" s="7"/>
      <c r="U76" s="7"/>
      <c r="V76" s="7"/>
      <c r="W76" s="7"/>
      <c r="X76" s="7"/>
      <c r="Y76" s="7"/>
      <c r="Z76" s="7"/>
      <c r="AA76" s="7"/>
      <c r="AB76" s="7"/>
      <c r="AC76" s="8"/>
      <c r="AD76" s="8"/>
      <c r="AE76" s="8"/>
      <c r="AF76" s="7"/>
      <c r="AG76" s="7"/>
    </row>
    <row r="77" spans="1:35" ht="12.75" hidden="1" customHeight="1" x14ac:dyDescent="0.25">
      <c r="A77" s="7"/>
      <c r="B77" s="7"/>
      <c r="C77" s="7"/>
      <c r="D77" s="7"/>
      <c r="E77" s="4" t="s">
        <v>376</v>
      </c>
      <c r="F77" s="7"/>
      <c r="G77" s="7"/>
      <c r="H77" s="7"/>
      <c r="I77" s="7"/>
      <c r="J77" s="7"/>
      <c r="K77" s="7"/>
      <c r="L77" s="7"/>
      <c r="M77" s="7"/>
      <c r="N77" s="7"/>
      <c r="O77" s="7"/>
      <c r="P77" s="7"/>
      <c r="Q77" s="7"/>
      <c r="R77" s="7"/>
      <c r="S77" s="7"/>
      <c r="T77" s="7"/>
      <c r="U77" s="7"/>
      <c r="V77" s="7"/>
      <c r="W77" s="7"/>
      <c r="X77" s="7"/>
      <c r="Y77" s="7"/>
      <c r="Z77" s="7"/>
      <c r="AA77" s="7"/>
      <c r="AB77" s="7"/>
      <c r="AC77" s="8"/>
      <c r="AD77" s="8"/>
      <c r="AE77" s="8"/>
      <c r="AF77" s="7"/>
      <c r="AG77" s="7"/>
    </row>
    <row r="78" spans="1:35" ht="12.75" hidden="1" customHeight="1" x14ac:dyDescent="0.25">
      <c r="A78" s="7"/>
      <c r="B78" s="7"/>
      <c r="C78" s="7"/>
      <c r="D78" s="7"/>
      <c r="E78" s="4" t="s">
        <v>396</v>
      </c>
      <c r="F78" s="7"/>
      <c r="G78" s="7"/>
      <c r="H78" s="7"/>
      <c r="I78" s="7"/>
      <c r="J78" s="7"/>
      <c r="K78" s="7"/>
      <c r="L78" s="7"/>
      <c r="M78" s="7"/>
      <c r="N78" s="7"/>
      <c r="O78" s="7"/>
      <c r="P78" s="7"/>
      <c r="Q78" s="7"/>
      <c r="R78" s="7"/>
      <c r="S78" s="7"/>
      <c r="T78" s="7"/>
      <c r="U78" s="7"/>
      <c r="V78" s="7"/>
      <c r="W78" s="7"/>
      <c r="X78" s="7"/>
      <c r="Y78" s="7"/>
      <c r="Z78" s="7"/>
      <c r="AA78" s="7"/>
      <c r="AB78" s="7"/>
      <c r="AC78" s="8"/>
      <c r="AD78" s="8"/>
      <c r="AE78" s="8"/>
      <c r="AF78" s="7"/>
      <c r="AG78" s="7"/>
    </row>
    <row r="79" spans="1:35" ht="12.75" hidden="1" customHeight="1" x14ac:dyDescent="0.25">
      <c r="A79" s="7"/>
      <c r="B79" s="7"/>
      <c r="C79" s="7"/>
      <c r="D79" s="7"/>
      <c r="E79" s="4" t="s">
        <v>235</v>
      </c>
      <c r="F79" s="7"/>
      <c r="G79" s="7"/>
      <c r="H79" s="7"/>
      <c r="I79" s="7"/>
      <c r="J79" s="7"/>
      <c r="K79" s="7"/>
      <c r="L79" s="7"/>
      <c r="M79" s="7"/>
      <c r="N79" s="7"/>
      <c r="O79" s="7"/>
      <c r="P79" s="7"/>
      <c r="Q79" s="7"/>
      <c r="R79" s="7"/>
      <c r="S79" s="7"/>
      <c r="T79" s="7"/>
      <c r="U79" s="7"/>
      <c r="V79" s="7"/>
      <c r="W79" s="7"/>
      <c r="X79" s="7"/>
      <c r="Y79" s="7"/>
      <c r="Z79" s="7"/>
      <c r="AA79" s="7"/>
      <c r="AB79" s="7"/>
      <c r="AC79" s="8"/>
      <c r="AD79" s="8"/>
      <c r="AE79" s="8"/>
      <c r="AF79" s="7"/>
      <c r="AG79" s="7"/>
    </row>
    <row r="80" spans="1:35" ht="12.75" hidden="1"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8"/>
      <c r="AD80" s="8"/>
      <c r="AE80" s="8"/>
      <c r="AF80" s="7"/>
      <c r="AG80" s="7"/>
    </row>
    <row r="81" spans="1:33" ht="12.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8"/>
      <c r="AD81" s="8"/>
      <c r="AE81" s="8"/>
      <c r="AF81" s="7"/>
      <c r="AG81" s="7"/>
    </row>
    <row r="82" spans="1:33" ht="12.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8"/>
      <c r="AD82" s="8"/>
      <c r="AE82" s="8"/>
      <c r="AF82" s="7"/>
      <c r="AG82" s="7"/>
    </row>
    <row r="83" spans="1:33" ht="12.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8"/>
      <c r="AD83" s="8"/>
      <c r="AE83" s="8"/>
      <c r="AF83" s="7"/>
      <c r="AG83" s="7"/>
    </row>
    <row r="84" spans="1:33" ht="12.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8"/>
      <c r="AD84" s="8"/>
      <c r="AE84" s="8"/>
      <c r="AF84" s="7"/>
      <c r="AG84" s="7"/>
    </row>
    <row r="85" spans="1:33" ht="12.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8"/>
      <c r="AD85" s="8"/>
      <c r="AE85" s="8"/>
      <c r="AF85" s="7"/>
      <c r="AG85" s="7"/>
    </row>
    <row r="86" spans="1:33" ht="12.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8"/>
      <c r="AD86" s="8"/>
      <c r="AE86" s="8"/>
      <c r="AF86" s="7"/>
      <c r="AG86" s="7"/>
    </row>
    <row r="87" spans="1:33" ht="12.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8"/>
      <c r="AD87" s="8"/>
      <c r="AE87" s="8"/>
      <c r="AF87" s="7"/>
      <c r="AG87" s="7"/>
    </row>
    <row r="88" spans="1:33" ht="12.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8"/>
      <c r="AD88" s="8"/>
      <c r="AE88" s="8"/>
      <c r="AF88" s="7"/>
      <c r="AG88" s="7"/>
    </row>
    <row r="89" spans="1:33" ht="12.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8"/>
      <c r="AD89" s="8"/>
      <c r="AE89" s="8"/>
      <c r="AF89" s="7"/>
      <c r="AG89" s="7"/>
    </row>
    <row r="90" spans="1:33" ht="12.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8"/>
      <c r="AD90" s="8"/>
      <c r="AE90" s="8"/>
      <c r="AF90" s="7"/>
      <c r="AG90" s="7"/>
    </row>
    <row r="91" spans="1:33" ht="12.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8"/>
      <c r="AD91" s="8"/>
      <c r="AE91" s="8"/>
      <c r="AF91" s="7"/>
      <c r="AG91" s="7"/>
    </row>
    <row r="92" spans="1:33" ht="12.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8"/>
      <c r="AD92" s="8"/>
      <c r="AE92" s="8"/>
      <c r="AF92" s="7"/>
      <c r="AG92" s="7"/>
    </row>
    <row r="93" spans="1:33" ht="12.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8"/>
      <c r="AD93" s="8"/>
      <c r="AE93" s="8"/>
      <c r="AF93" s="7"/>
      <c r="AG93" s="7"/>
    </row>
    <row r="94" spans="1:33" ht="12.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8"/>
      <c r="AD94" s="8"/>
      <c r="AE94" s="8"/>
      <c r="AF94" s="7"/>
      <c r="AG94" s="7"/>
    </row>
    <row r="95" spans="1:33" ht="12.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8"/>
      <c r="AD95" s="8"/>
      <c r="AE95" s="8"/>
      <c r="AF95" s="7"/>
      <c r="AG95" s="7"/>
    </row>
    <row r="96" spans="1:33" ht="12.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8"/>
      <c r="AD96" s="8"/>
      <c r="AE96" s="8"/>
      <c r="AF96" s="7"/>
      <c r="AG96" s="7"/>
    </row>
    <row r="97" spans="1:33" ht="12.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8"/>
      <c r="AD97" s="8"/>
      <c r="AE97" s="8"/>
      <c r="AF97" s="7"/>
      <c r="AG97" s="7"/>
    </row>
    <row r="98" spans="1:33" ht="12.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8"/>
      <c r="AD98" s="8"/>
      <c r="AE98" s="8"/>
      <c r="AF98" s="7"/>
      <c r="AG98" s="7"/>
    </row>
    <row r="99" spans="1:33" ht="12.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8"/>
      <c r="AD99" s="8"/>
      <c r="AE99" s="8"/>
      <c r="AF99" s="7"/>
      <c r="AG99" s="7"/>
    </row>
    <row r="100" spans="1:33" ht="12.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8"/>
      <c r="AD100" s="8"/>
      <c r="AE100" s="8"/>
      <c r="AF100" s="7"/>
      <c r="AG100" s="7"/>
    </row>
    <row r="101" spans="1:33" ht="12.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8"/>
      <c r="AD101" s="8"/>
      <c r="AE101" s="8"/>
      <c r="AF101" s="7"/>
      <c r="AG101" s="7"/>
    </row>
    <row r="102" spans="1:33" ht="12.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8"/>
      <c r="AD102" s="8"/>
      <c r="AE102" s="8"/>
      <c r="AF102" s="7"/>
      <c r="AG102" s="7"/>
    </row>
    <row r="103" spans="1:33" ht="12.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8"/>
      <c r="AD103" s="8"/>
      <c r="AE103" s="8"/>
      <c r="AF103" s="7"/>
      <c r="AG103" s="7"/>
    </row>
    <row r="104" spans="1:33" ht="12.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8"/>
      <c r="AD104" s="8"/>
      <c r="AE104" s="8"/>
      <c r="AF104" s="7"/>
      <c r="AG104" s="7"/>
    </row>
    <row r="105" spans="1:33" ht="12.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8"/>
      <c r="AD105" s="8"/>
      <c r="AE105" s="8"/>
      <c r="AF105" s="7"/>
      <c r="AG105" s="7"/>
    </row>
    <row r="106" spans="1:33" ht="12.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8"/>
      <c r="AD106" s="8"/>
      <c r="AE106" s="8"/>
      <c r="AF106" s="7"/>
      <c r="AG106" s="7"/>
    </row>
    <row r="107" spans="1:33" ht="12.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8"/>
      <c r="AD107" s="8"/>
      <c r="AE107" s="8"/>
      <c r="AF107" s="7"/>
      <c r="AG107" s="7"/>
    </row>
    <row r="108" spans="1:33" ht="12.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8"/>
      <c r="AD108" s="8"/>
      <c r="AE108" s="8"/>
      <c r="AF108" s="7"/>
      <c r="AG108" s="7"/>
    </row>
    <row r="109" spans="1:33" ht="12.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8"/>
      <c r="AD109" s="8"/>
      <c r="AE109" s="8"/>
      <c r="AF109" s="7"/>
      <c r="AG109" s="7"/>
    </row>
    <row r="110" spans="1:33" ht="12.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8"/>
      <c r="AD110" s="8"/>
      <c r="AE110" s="8"/>
      <c r="AF110" s="7"/>
      <c r="AG110" s="7"/>
    </row>
    <row r="111" spans="1:33" ht="12.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8"/>
      <c r="AD111" s="8"/>
      <c r="AE111" s="8"/>
      <c r="AF111" s="7"/>
      <c r="AG111" s="7"/>
    </row>
    <row r="112" spans="1:33" ht="12.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8"/>
      <c r="AD112" s="8"/>
      <c r="AE112" s="8"/>
      <c r="AF112" s="7"/>
      <c r="AG112" s="7"/>
    </row>
    <row r="113" spans="1:33" ht="12.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8"/>
      <c r="AD113" s="8"/>
      <c r="AE113" s="8"/>
      <c r="AF113" s="7"/>
      <c r="AG113" s="7"/>
    </row>
    <row r="114" spans="1:33" ht="12.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8"/>
      <c r="AD114" s="8"/>
      <c r="AE114" s="8"/>
      <c r="AF114" s="7"/>
      <c r="AG114" s="7"/>
    </row>
    <row r="115" spans="1:33" ht="12.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8"/>
      <c r="AD115" s="8"/>
      <c r="AE115" s="8"/>
      <c r="AF115" s="7"/>
      <c r="AG115" s="7"/>
    </row>
    <row r="116" spans="1:33" ht="12.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8"/>
      <c r="AD116" s="8"/>
      <c r="AE116" s="8"/>
      <c r="AF116" s="7"/>
      <c r="AG116" s="7"/>
    </row>
    <row r="117" spans="1:33" ht="12.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8"/>
      <c r="AD117" s="8"/>
      <c r="AE117" s="8"/>
      <c r="AF117" s="7"/>
      <c r="AG117" s="7"/>
    </row>
    <row r="118" spans="1:33" ht="12.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8"/>
      <c r="AD118" s="8"/>
      <c r="AE118" s="8"/>
      <c r="AF118" s="7"/>
      <c r="AG118" s="7"/>
    </row>
    <row r="119" spans="1:33" ht="12.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8"/>
      <c r="AD119" s="8"/>
      <c r="AE119" s="8"/>
      <c r="AF119" s="7"/>
      <c r="AG119" s="7"/>
    </row>
    <row r="120" spans="1:33" ht="12.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8"/>
      <c r="AD120" s="8"/>
      <c r="AE120" s="8"/>
      <c r="AF120" s="7"/>
      <c r="AG120" s="7"/>
    </row>
    <row r="121" spans="1:33" ht="12.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8"/>
      <c r="AD121" s="8"/>
      <c r="AE121" s="8"/>
      <c r="AF121" s="7"/>
      <c r="AG121" s="7"/>
    </row>
    <row r="122" spans="1:33" ht="12.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8"/>
      <c r="AD122" s="8"/>
      <c r="AE122" s="8"/>
      <c r="AF122" s="7"/>
      <c r="AG122" s="7"/>
    </row>
    <row r="123" spans="1:33" ht="12.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8"/>
      <c r="AD123" s="8"/>
      <c r="AE123" s="8"/>
      <c r="AF123" s="7"/>
      <c r="AG123" s="7"/>
    </row>
    <row r="124" spans="1:33" ht="12.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8"/>
      <c r="AD124" s="8"/>
      <c r="AE124" s="8"/>
      <c r="AF124" s="7"/>
      <c r="AG124" s="7"/>
    </row>
    <row r="125" spans="1:33" ht="12.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8"/>
      <c r="AD125" s="8"/>
      <c r="AE125" s="8"/>
      <c r="AF125" s="7"/>
      <c r="AG125" s="7"/>
    </row>
    <row r="126" spans="1:33" ht="12.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8"/>
      <c r="AD126" s="8"/>
      <c r="AE126" s="8"/>
      <c r="AF126" s="7"/>
      <c r="AG126" s="7"/>
    </row>
    <row r="127" spans="1:33" ht="12.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8"/>
      <c r="AD127" s="8"/>
      <c r="AE127" s="8"/>
      <c r="AF127" s="7"/>
      <c r="AG127" s="7"/>
    </row>
    <row r="128" spans="1:33" ht="12.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8"/>
      <c r="AD128" s="8"/>
      <c r="AE128" s="8"/>
      <c r="AF128" s="7"/>
      <c r="AG128" s="7"/>
    </row>
    <row r="129" spans="1:33" ht="12.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8"/>
      <c r="AD129" s="8"/>
      <c r="AE129" s="8"/>
      <c r="AF129" s="7"/>
      <c r="AG129" s="7"/>
    </row>
    <row r="130" spans="1:33" ht="12.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8"/>
      <c r="AD130" s="8"/>
      <c r="AE130" s="8"/>
      <c r="AF130" s="7"/>
      <c r="AG130" s="7"/>
    </row>
    <row r="131" spans="1:33" ht="12.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8"/>
      <c r="AD131" s="8"/>
      <c r="AE131" s="8"/>
      <c r="AF131" s="7"/>
      <c r="AG131" s="7"/>
    </row>
    <row r="132" spans="1:33" ht="12.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8"/>
      <c r="AD132" s="8"/>
      <c r="AE132" s="8"/>
      <c r="AF132" s="7"/>
      <c r="AG132" s="7"/>
    </row>
    <row r="133" spans="1:33" ht="12.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8"/>
      <c r="AD133" s="8"/>
      <c r="AE133" s="8"/>
      <c r="AF133" s="7"/>
      <c r="AG133" s="7"/>
    </row>
    <row r="134" spans="1:33" ht="12.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8"/>
      <c r="AD134" s="8"/>
      <c r="AE134" s="8"/>
      <c r="AF134" s="7"/>
      <c r="AG134" s="7"/>
    </row>
    <row r="135" spans="1:33" ht="12.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8"/>
      <c r="AD135" s="8"/>
      <c r="AE135" s="8"/>
      <c r="AF135" s="7"/>
      <c r="AG135" s="7"/>
    </row>
    <row r="136" spans="1:33" ht="12.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8"/>
      <c r="AD136" s="8"/>
      <c r="AE136" s="8"/>
      <c r="AF136" s="7"/>
      <c r="AG136" s="7"/>
    </row>
    <row r="137" spans="1:33" ht="12.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8"/>
      <c r="AD137" s="8"/>
      <c r="AE137" s="8"/>
      <c r="AF137" s="7"/>
      <c r="AG137" s="7"/>
    </row>
    <row r="138" spans="1:33" ht="12.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8"/>
      <c r="AD138" s="8"/>
      <c r="AE138" s="8"/>
      <c r="AF138" s="7"/>
      <c r="AG138" s="7"/>
    </row>
    <row r="139" spans="1:33" ht="12.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8"/>
      <c r="AD139" s="8"/>
      <c r="AE139" s="8"/>
      <c r="AF139" s="7"/>
      <c r="AG139" s="7"/>
    </row>
    <row r="140" spans="1:33" ht="12.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8"/>
      <c r="AD140" s="8"/>
      <c r="AE140" s="8"/>
      <c r="AF140" s="7"/>
      <c r="AG140" s="7"/>
    </row>
    <row r="141" spans="1:33" ht="12.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8"/>
      <c r="AD141" s="8"/>
      <c r="AE141" s="8"/>
      <c r="AF141" s="7"/>
      <c r="AG141" s="7"/>
    </row>
    <row r="142" spans="1:33" ht="12.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8"/>
      <c r="AD142" s="8"/>
      <c r="AE142" s="8"/>
      <c r="AF142" s="7"/>
      <c r="AG142" s="7"/>
    </row>
    <row r="143" spans="1:33" ht="12.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8"/>
      <c r="AD143" s="8"/>
      <c r="AE143" s="8"/>
      <c r="AF143" s="7"/>
      <c r="AG143" s="7"/>
    </row>
    <row r="144" spans="1:33" ht="12.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8"/>
      <c r="AD144" s="8"/>
      <c r="AE144" s="8"/>
      <c r="AF144" s="7"/>
      <c r="AG144" s="7"/>
    </row>
    <row r="145" spans="1:33" ht="12.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8"/>
      <c r="AD145" s="8"/>
      <c r="AE145" s="8"/>
      <c r="AF145" s="7"/>
      <c r="AG145" s="7"/>
    </row>
    <row r="146" spans="1:33" ht="12.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8"/>
      <c r="AD146" s="8"/>
      <c r="AE146" s="8"/>
      <c r="AF146" s="7"/>
      <c r="AG146" s="7"/>
    </row>
    <row r="147" spans="1:33" ht="12.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8"/>
      <c r="AD147" s="8"/>
      <c r="AE147" s="8"/>
      <c r="AF147" s="7"/>
      <c r="AG147" s="7"/>
    </row>
    <row r="148" spans="1:33" ht="12.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8"/>
      <c r="AD148" s="8"/>
      <c r="AE148" s="8"/>
      <c r="AF148" s="7"/>
      <c r="AG148" s="7"/>
    </row>
    <row r="149" spans="1:33" ht="12.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8"/>
      <c r="AD149" s="8"/>
      <c r="AE149" s="8"/>
      <c r="AF149" s="7"/>
      <c r="AG149" s="7"/>
    </row>
    <row r="150" spans="1:33" ht="12.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8"/>
      <c r="AD150" s="8"/>
      <c r="AE150" s="8"/>
      <c r="AF150" s="7"/>
      <c r="AG150" s="7"/>
    </row>
    <row r="151" spans="1:33" ht="12.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8"/>
      <c r="AD151" s="8"/>
      <c r="AE151" s="8"/>
      <c r="AF151" s="7"/>
      <c r="AG151" s="7"/>
    </row>
    <row r="152" spans="1:33" ht="12.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8"/>
      <c r="AD152" s="8"/>
      <c r="AE152" s="8"/>
      <c r="AF152" s="7"/>
      <c r="AG152" s="7"/>
    </row>
    <row r="153" spans="1:33" ht="12.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8"/>
      <c r="AD153" s="8"/>
      <c r="AE153" s="8"/>
      <c r="AF153" s="7"/>
      <c r="AG153" s="7"/>
    </row>
    <row r="154" spans="1:33" ht="12.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8"/>
      <c r="AD154" s="8"/>
      <c r="AE154" s="8"/>
      <c r="AF154" s="7"/>
      <c r="AG154" s="7"/>
    </row>
    <row r="155" spans="1:33" ht="12.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8"/>
      <c r="AD155" s="8"/>
      <c r="AE155" s="8"/>
      <c r="AF155" s="7"/>
      <c r="AG155" s="7"/>
    </row>
    <row r="156" spans="1:33" ht="12.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8"/>
      <c r="AD156" s="8"/>
      <c r="AE156" s="8"/>
      <c r="AF156" s="7"/>
      <c r="AG156" s="7"/>
    </row>
    <row r="157" spans="1:33" ht="12.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8"/>
      <c r="AD157" s="8"/>
      <c r="AE157" s="8"/>
      <c r="AF157" s="7"/>
      <c r="AG157" s="7"/>
    </row>
    <row r="158" spans="1:33" ht="12.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8"/>
      <c r="AD158" s="8"/>
      <c r="AE158" s="8"/>
      <c r="AF158" s="7"/>
      <c r="AG158" s="7"/>
    </row>
    <row r="159" spans="1:33" ht="12.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8"/>
      <c r="AD159" s="8"/>
      <c r="AE159" s="8"/>
      <c r="AF159" s="7"/>
      <c r="AG159" s="7"/>
    </row>
    <row r="160" spans="1:33" ht="12.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8"/>
      <c r="AD160" s="8"/>
      <c r="AE160" s="8"/>
      <c r="AF160" s="7"/>
      <c r="AG160" s="7"/>
    </row>
    <row r="161" spans="1:33" ht="12.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8"/>
      <c r="AD161" s="8"/>
      <c r="AE161" s="8"/>
      <c r="AF161" s="7"/>
      <c r="AG161" s="7"/>
    </row>
    <row r="162" spans="1:33" ht="12.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8"/>
      <c r="AD162" s="8"/>
      <c r="AE162" s="8"/>
      <c r="AF162" s="7"/>
      <c r="AG162" s="7"/>
    </row>
    <row r="163" spans="1:33" ht="12.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8"/>
      <c r="AD163" s="8"/>
      <c r="AE163" s="8"/>
      <c r="AF163" s="7"/>
      <c r="AG163" s="7"/>
    </row>
    <row r="164" spans="1:33" ht="12.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8"/>
      <c r="AD164" s="8"/>
      <c r="AE164" s="8"/>
      <c r="AF164" s="7"/>
      <c r="AG164" s="7"/>
    </row>
    <row r="165" spans="1:33" ht="12.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8"/>
      <c r="AD165" s="8"/>
      <c r="AE165" s="8"/>
      <c r="AF165" s="7"/>
      <c r="AG165" s="7"/>
    </row>
    <row r="166" spans="1:33" ht="12.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8"/>
      <c r="AD166" s="8"/>
      <c r="AE166" s="8"/>
      <c r="AF166" s="7"/>
      <c r="AG166" s="7"/>
    </row>
    <row r="167" spans="1:33" ht="12.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8"/>
      <c r="AD167" s="8"/>
      <c r="AE167" s="8"/>
      <c r="AF167" s="7"/>
      <c r="AG167" s="7"/>
    </row>
    <row r="168" spans="1:33" ht="12.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8"/>
      <c r="AD168" s="8"/>
      <c r="AE168" s="8"/>
      <c r="AF168" s="7"/>
      <c r="AG168" s="7"/>
    </row>
    <row r="169" spans="1:33" ht="12.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8"/>
      <c r="AD169" s="8"/>
      <c r="AE169" s="8"/>
      <c r="AF169" s="7"/>
      <c r="AG169" s="7"/>
    </row>
    <row r="170" spans="1:33" ht="12.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8"/>
      <c r="AD170" s="8"/>
      <c r="AE170" s="8"/>
      <c r="AF170" s="7"/>
      <c r="AG170" s="7"/>
    </row>
    <row r="171" spans="1:33" ht="12.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8"/>
      <c r="AD171" s="8"/>
      <c r="AE171" s="8"/>
      <c r="AF171" s="7"/>
      <c r="AG171" s="7"/>
    </row>
    <row r="172" spans="1:33" ht="12.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8"/>
      <c r="AD172" s="8"/>
      <c r="AE172" s="8"/>
      <c r="AF172" s="7"/>
      <c r="AG172" s="7"/>
    </row>
    <row r="173" spans="1:33" ht="12.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8"/>
      <c r="AD173" s="8"/>
      <c r="AE173" s="8"/>
      <c r="AF173" s="7"/>
      <c r="AG173" s="7"/>
    </row>
    <row r="174" spans="1:33" ht="12.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8"/>
      <c r="AD174" s="8"/>
      <c r="AE174" s="8"/>
      <c r="AF174" s="7"/>
      <c r="AG174" s="7"/>
    </row>
    <row r="175" spans="1:33" ht="12.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8"/>
      <c r="AD175" s="8"/>
      <c r="AE175" s="8"/>
      <c r="AF175" s="7"/>
      <c r="AG175" s="7"/>
    </row>
    <row r="176" spans="1:33" ht="12.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8"/>
      <c r="AD176" s="8"/>
      <c r="AE176" s="8"/>
      <c r="AF176" s="7"/>
      <c r="AG176" s="7"/>
    </row>
    <row r="177" spans="1:33" ht="12.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8"/>
      <c r="AD177" s="8"/>
      <c r="AE177" s="8"/>
      <c r="AF177" s="7"/>
      <c r="AG177" s="7"/>
    </row>
    <row r="178" spans="1:33" ht="12.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8"/>
      <c r="AD178" s="8"/>
      <c r="AE178" s="8"/>
      <c r="AF178" s="7"/>
      <c r="AG178" s="7"/>
    </row>
    <row r="179" spans="1:33" ht="12.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8"/>
      <c r="AD179" s="8"/>
      <c r="AE179" s="8"/>
      <c r="AF179" s="7"/>
      <c r="AG179" s="7"/>
    </row>
    <row r="180" spans="1:33" ht="12.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8"/>
      <c r="AD180" s="8"/>
      <c r="AE180" s="8"/>
      <c r="AF180" s="7"/>
      <c r="AG180" s="7"/>
    </row>
    <row r="181" spans="1:33" ht="12.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8"/>
      <c r="AD181" s="8"/>
      <c r="AE181" s="8"/>
      <c r="AF181" s="7"/>
      <c r="AG181" s="7"/>
    </row>
    <row r="182" spans="1:33" ht="12.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8"/>
      <c r="AD182" s="8"/>
      <c r="AE182" s="8"/>
      <c r="AF182" s="7"/>
      <c r="AG182" s="7"/>
    </row>
    <row r="183" spans="1:33" ht="12.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8"/>
      <c r="AD183" s="8"/>
      <c r="AE183" s="8"/>
      <c r="AF183" s="7"/>
      <c r="AG183" s="7"/>
    </row>
    <row r="184" spans="1:33" ht="12.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8"/>
      <c r="AD184" s="8"/>
      <c r="AE184" s="8"/>
      <c r="AF184" s="7"/>
      <c r="AG184" s="7"/>
    </row>
    <row r="185" spans="1:33" ht="12.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8"/>
      <c r="AD185" s="8"/>
      <c r="AE185" s="8"/>
      <c r="AF185" s="7"/>
      <c r="AG185" s="7"/>
    </row>
    <row r="186" spans="1:33" ht="12.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8"/>
      <c r="AD186" s="8"/>
      <c r="AE186" s="8"/>
      <c r="AF186" s="7"/>
      <c r="AG186" s="7"/>
    </row>
    <row r="187" spans="1:33" ht="12.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8"/>
      <c r="AD187" s="8"/>
      <c r="AE187" s="8"/>
      <c r="AF187" s="7"/>
      <c r="AG187" s="7"/>
    </row>
    <row r="188" spans="1:33" ht="12.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8"/>
      <c r="AD188" s="8"/>
      <c r="AE188" s="8"/>
      <c r="AF188" s="7"/>
      <c r="AG188" s="7"/>
    </row>
    <row r="189" spans="1:33" ht="12.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8"/>
      <c r="AD189" s="8"/>
      <c r="AE189" s="8"/>
      <c r="AF189" s="7"/>
      <c r="AG189" s="7"/>
    </row>
    <row r="190" spans="1:33" ht="12.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8"/>
      <c r="AD190" s="8"/>
      <c r="AE190" s="8"/>
      <c r="AF190" s="7"/>
      <c r="AG190" s="7"/>
    </row>
    <row r="191" spans="1:33" ht="12.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8"/>
      <c r="AD191" s="8"/>
      <c r="AE191" s="8"/>
      <c r="AF191" s="7"/>
      <c r="AG191" s="7"/>
    </row>
    <row r="192" spans="1:33" ht="12.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8"/>
      <c r="AD192" s="8"/>
      <c r="AE192" s="8"/>
      <c r="AF192" s="7"/>
      <c r="AG192" s="7"/>
    </row>
    <row r="193" spans="1:33" ht="12.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8"/>
      <c r="AD193" s="8"/>
      <c r="AE193" s="8"/>
      <c r="AF193" s="7"/>
      <c r="AG193" s="7"/>
    </row>
    <row r="194" spans="1:33" ht="12.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8"/>
      <c r="AD194" s="8"/>
      <c r="AE194" s="8"/>
      <c r="AF194" s="7"/>
      <c r="AG194" s="7"/>
    </row>
    <row r="195" spans="1:33" ht="12.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8"/>
      <c r="AD195" s="8"/>
      <c r="AE195" s="8"/>
      <c r="AF195" s="7"/>
      <c r="AG195" s="7"/>
    </row>
    <row r="196" spans="1:33" ht="12.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8"/>
      <c r="AD196" s="8"/>
      <c r="AE196" s="8"/>
      <c r="AF196" s="7"/>
      <c r="AG196" s="7"/>
    </row>
    <row r="197" spans="1:33" ht="12.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8"/>
      <c r="AD197" s="8"/>
      <c r="AE197" s="8"/>
      <c r="AF197" s="7"/>
      <c r="AG197" s="7"/>
    </row>
    <row r="198" spans="1:33" ht="12.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8"/>
      <c r="AD198" s="8"/>
      <c r="AE198" s="8"/>
      <c r="AF198" s="7"/>
      <c r="AG198" s="7"/>
    </row>
    <row r="199" spans="1:33" ht="12.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8"/>
      <c r="AD199" s="8"/>
      <c r="AE199" s="8"/>
      <c r="AF199" s="7"/>
      <c r="AG199" s="7"/>
    </row>
    <row r="200" spans="1:33" ht="12.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8"/>
      <c r="AD200" s="8"/>
      <c r="AE200" s="8"/>
      <c r="AF200" s="7"/>
      <c r="AG200" s="7"/>
    </row>
    <row r="201" spans="1:33" ht="12.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8"/>
      <c r="AD201" s="8"/>
      <c r="AE201" s="8"/>
      <c r="AF201" s="7"/>
      <c r="AG201" s="7"/>
    </row>
    <row r="202" spans="1:33" ht="12.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8"/>
      <c r="AD202" s="8"/>
      <c r="AE202" s="8"/>
      <c r="AF202" s="7"/>
      <c r="AG202" s="7"/>
    </row>
    <row r="203" spans="1:33" ht="12.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8"/>
      <c r="AD203" s="8"/>
      <c r="AE203" s="8"/>
      <c r="AF203" s="7"/>
      <c r="AG203" s="7"/>
    </row>
    <row r="204" spans="1:33" ht="12.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8"/>
      <c r="AD204" s="8"/>
      <c r="AE204" s="8"/>
      <c r="AF204" s="7"/>
      <c r="AG204" s="7"/>
    </row>
    <row r="205" spans="1:33" ht="12.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8"/>
      <c r="AD205" s="8"/>
      <c r="AE205" s="8"/>
      <c r="AF205" s="7"/>
      <c r="AG205" s="7"/>
    </row>
    <row r="206" spans="1:33" ht="12.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8"/>
      <c r="AD206" s="8"/>
      <c r="AE206" s="8"/>
      <c r="AF206" s="7"/>
      <c r="AG206" s="7"/>
    </row>
    <row r="207" spans="1:33" ht="12.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8"/>
      <c r="AD207" s="8"/>
      <c r="AE207" s="8"/>
      <c r="AF207" s="7"/>
      <c r="AG207" s="7"/>
    </row>
    <row r="208" spans="1:33" ht="12.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8"/>
      <c r="AD208" s="8"/>
      <c r="AE208" s="8"/>
      <c r="AF208" s="7"/>
      <c r="AG208" s="7"/>
    </row>
    <row r="209" spans="1:33" ht="12.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8"/>
      <c r="AD209" s="8"/>
      <c r="AE209" s="8"/>
      <c r="AF209" s="7"/>
      <c r="AG209" s="7"/>
    </row>
    <row r="210" spans="1:33" ht="12.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8"/>
      <c r="AD210" s="8"/>
      <c r="AE210" s="8"/>
      <c r="AF210" s="7"/>
      <c r="AG210" s="7"/>
    </row>
    <row r="211" spans="1:33" ht="12.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8"/>
      <c r="AD211" s="8"/>
      <c r="AE211" s="8"/>
      <c r="AF211" s="7"/>
      <c r="AG211" s="7"/>
    </row>
    <row r="212" spans="1:33" ht="12.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8"/>
      <c r="AD212" s="8"/>
      <c r="AE212" s="8"/>
      <c r="AF212" s="7"/>
      <c r="AG212" s="7"/>
    </row>
    <row r="213" spans="1:33" ht="12.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8"/>
      <c r="AD213" s="8"/>
      <c r="AE213" s="8"/>
      <c r="AF213" s="7"/>
      <c r="AG213" s="7"/>
    </row>
    <row r="214" spans="1:33" ht="12.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8"/>
      <c r="AD214" s="8"/>
      <c r="AE214" s="8"/>
      <c r="AF214" s="7"/>
      <c r="AG214" s="7"/>
    </row>
    <row r="215" spans="1:33" ht="12.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8"/>
      <c r="AD215" s="8"/>
      <c r="AE215" s="8"/>
      <c r="AF215" s="7"/>
      <c r="AG215" s="7"/>
    </row>
    <row r="216" spans="1:33" ht="12.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8"/>
      <c r="AD216" s="8"/>
      <c r="AE216" s="8"/>
      <c r="AF216" s="7"/>
      <c r="AG216" s="7"/>
    </row>
    <row r="217" spans="1:33" ht="12.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8"/>
      <c r="AD217" s="8"/>
      <c r="AE217" s="8"/>
      <c r="AF217" s="7"/>
      <c r="AG217" s="7"/>
    </row>
    <row r="218" spans="1:33" ht="12.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8"/>
      <c r="AD218" s="8"/>
      <c r="AE218" s="8"/>
      <c r="AF218" s="7"/>
      <c r="AG218" s="7"/>
    </row>
    <row r="219" spans="1:33" ht="12.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8"/>
      <c r="AD219" s="8"/>
      <c r="AE219" s="8"/>
      <c r="AF219" s="7"/>
      <c r="AG219" s="7"/>
    </row>
    <row r="220" spans="1:33" ht="12.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8"/>
      <c r="AD220" s="8"/>
      <c r="AE220" s="8"/>
      <c r="AF220" s="7"/>
      <c r="AG220" s="7"/>
    </row>
    <row r="221" spans="1:33" ht="12.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8"/>
      <c r="AD221" s="8"/>
      <c r="AE221" s="8"/>
      <c r="AF221" s="7"/>
      <c r="AG221" s="7"/>
    </row>
    <row r="222" spans="1:33" ht="12.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8"/>
      <c r="AD222" s="8"/>
      <c r="AE222" s="8"/>
      <c r="AF222" s="7"/>
      <c r="AG222" s="7"/>
    </row>
    <row r="223" spans="1:33" ht="12.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8"/>
      <c r="AD223" s="8"/>
      <c r="AE223" s="8"/>
      <c r="AF223" s="7"/>
      <c r="AG223" s="7"/>
    </row>
    <row r="224" spans="1:33" ht="12.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8"/>
      <c r="AD224" s="8"/>
      <c r="AE224" s="8"/>
      <c r="AF224" s="7"/>
      <c r="AG224" s="7"/>
    </row>
    <row r="225" spans="1:33" ht="12.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8"/>
      <c r="AD225" s="8"/>
      <c r="AE225" s="8"/>
      <c r="AF225" s="7"/>
      <c r="AG225" s="7"/>
    </row>
    <row r="226" spans="1:33" ht="12.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8"/>
      <c r="AD226" s="8"/>
      <c r="AE226" s="8"/>
      <c r="AF226" s="7"/>
      <c r="AG226" s="7"/>
    </row>
    <row r="227" spans="1:33" ht="12.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8"/>
      <c r="AD227" s="8"/>
      <c r="AE227" s="8"/>
      <c r="AF227" s="7"/>
      <c r="AG227" s="7"/>
    </row>
    <row r="228" spans="1:33" ht="12.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8"/>
      <c r="AD228" s="8"/>
      <c r="AE228" s="8"/>
      <c r="AF228" s="7"/>
      <c r="AG228" s="7"/>
    </row>
    <row r="229" spans="1:33" ht="12.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8"/>
      <c r="AD229" s="8"/>
      <c r="AE229" s="8"/>
      <c r="AF229" s="7"/>
      <c r="AG229" s="7"/>
    </row>
    <row r="230" spans="1:33" ht="12.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8"/>
      <c r="AD230" s="8"/>
      <c r="AE230" s="8"/>
      <c r="AF230" s="7"/>
      <c r="AG230" s="7"/>
    </row>
    <row r="231" spans="1:33" ht="12.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8"/>
      <c r="AD231" s="8"/>
      <c r="AE231" s="8"/>
      <c r="AF231" s="7"/>
      <c r="AG231" s="7"/>
    </row>
    <row r="232" spans="1:33" ht="12.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8"/>
      <c r="AD232" s="8"/>
      <c r="AE232" s="8"/>
      <c r="AF232" s="7"/>
      <c r="AG232" s="7"/>
    </row>
    <row r="233" spans="1:33" ht="12.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8"/>
      <c r="AD233" s="8"/>
      <c r="AE233" s="8"/>
      <c r="AF233" s="7"/>
      <c r="AG233" s="7"/>
    </row>
    <row r="234" spans="1:33" ht="12.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8"/>
      <c r="AD234" s="8"/>
      <c r="AE234" s="8"/>
      <c r="AF234" s="7"/>
      <c r="AG234" s="7"/>
    </row>
    <row r="235" spans="1:33" ht="12.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8"/>
      <c r="AD235" s="8"/>
      <c r="AE235" s="8"/>
      <c r="AF235" s="7"/>
      <c r="AG235" s="7"/>
    </row>
    <row r="236" spans="1:33" ht="12.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8"/>
      <c r="AD236" s="8"/>
      <c r="AE236" s="8"/>
      <c r="AF236" s="7"/>
      <c r="AG236" s="7"/>
    </row>
    <row r="237" spans="1:33" ht="12.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8"/>
      <c r="AD237" s="8"/>
      <c r="AE237" s="8"/>
      <c r="AF237" s="7"/>
      <c r="AG237" s="7"/>
    </row>
    <row r="238" spans="1:33" ht="12.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8"/>
      <c r="AD238" s="8"/>
      <c r="AE238" s="8"/>
      <c r="AF238" s="7"/>
      <c r="AG238" s="7"/>
    </row>
    <row r="239" spans="1:33" ht="12.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8"/>
      <c r="AD239" s="8"/>
      <c r="AE239" s="8"/>
      <c r="AF239" s="7"/>
      <c r="AG239" s="7"/>
    </row>
    <row r="240" spans="1:33" ht="12.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8"/>
      <c r="AD240" s="8"/>
      <c r="AE240" s="8"/>
      <c r="AF240" s="7"/>
      <c r="AG240" s="7"/>
    </row>
    <row r="241" spans="1:33" ht="12.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8"/>
      <c r="AD241" s="8"/>
      <c r="AE241" s="8"/>
      <c r="AF241" s="7"/>
      <c r="AG241" s="7"/>
    </row>
    <row r="242" spans="1:33" ht="12.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8"/>
      <c r="AD242" s="8"/>
      <c r="AE242" s="8"/>
      <c r="AF242" s="7"/>
      <c r="AG242" s="7"/>
    </row>
    <row r="243" spans="1:33" ht="12.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8"/>
      <c r="AD243" s="8"/>
      <c r="AE243" s="8"/>
      <c r="AF243" s="7"/>
      <c r="AG243" s="7"/>
    </row>
    <row r="244" spans="1:33" ht="12.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8"/>
      <c r="AD244" s="8"/>
      <c r="AE244" s="8"/>
      <c r="AF244" s="7"/>
      <c r="AG244" s="7"/>
    </row>
    <row r="245" spans="1:33" ht="12.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8"/>
      <c r="AD245" s="8"/>
      <c r="AE245" s="8"/>
      <c r="AF245" s="7"/>
      <c r="AG245" s="7"/>
    </row>
    <row r="246" spans="1:33" ht="12.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8"/>
      <c r="AD246" s="8"/>
      <c r="AE246" s="8"/>
      <c r="AF246" s="7"/>
      <c r="AG246" s="7"/>
    </row>
    <row r="247" spans="1:33" ht="12.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8"/>
      <c r="AD247" s="8"/>
      <c r="AE247" s="8"/>
      <c r="AF247" s="7"/>
      <c r="AG247" s="7"/>
    </row>
    <row r="248" spans="1:33" ht="12.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8"/>
      <c r="AD248" s="8"/>
      <c r="AE248" s="8"/>
      <c r="AF248" s="7"/>
      <c r="AG248" s="7"/>
    </row>
    <row r="249" spans="1:33" ht="12.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8"/>
      <c r="AD249" s="8"/>
      <c r="AE249" s="8"/>
      <c r="AF249" s="7"/>
      <c r="AG249" s="7"/>
    </row>
    <row r="250" spans="1:33" ht="12.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8"/>
      <c r="AD250" s="8"/>
      <c r="AE250" s="8"/>
      <c r="AF250" s="7"/>
      <c r="AG250" s="7"/>
    </row>
    <row r="251" spans="1:33" ht="12.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8"/>
      <c r="AD251" s="8"/>
      <c r="AE251" s="8"/>
      <c r="AF251" s="7"/>
      <c r="AG251" s="7"/>
    </row>
    <row r="252" spans="1:33" ht="12.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8"/>
      <c r="AD252" s="8"/>
      <c r="AE252" s="8"/>
      <c r="AF252" s="7"/>
      <c r="AG252" s="7"/>
    </row>
    <row r="253" spans="1:33" ht="12.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8"/>
      <c r="AD253" s="8"/>
      <c r="AE253" s="8"/>
      <c r="AF253" s="7"/>
      <c r="AG253" s="7"/>
    </row>
    <row r="254" spans="1:33" ht="12.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8"/>
      <c r="AD254" s="8"/>
      <c r="AE254" s="8"/>
      <c r="AF254" s="7"/>
      <c r="AG254" s="7"/>
    </row>
    <row r="255" spans="1:33" ht="12.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8"/>
      <c r="AD255" s="8"/>
      <c r="AE255" s="8"/>
      <c r="AF255" s="7"/>
      <c r="AG255" s="7"/>
    </row>
    <row r="256" spans="1:33" ht="12.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8"/>
      <c r="AD256" s="8"/>
      <c r="AE256" s="8"/>
      <c r="AF256" s="7"/>
      <c r="AG256" s="7"/>
    </row>
    <row r="257" spans="1:33" ht="12.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8"/>
      <c r="AD257" s="8"/>
      <c r="AE257" s="8"/>
      <c r="AF257" s="7"/>
      <c r="AG257" s="7"/>
    </row>
    <row r="258" spans="1:33" ht="12.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8"/>
      <c r="AD258" s="8"/>
      <c r="AE258" s="8"/>
      <c r="AF258" s="7"/>
      <c r="AG258" s="7"/>
    </row>
    <row r="259" spans="1:33" ht="12.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8"/>
      <c r="AD259" s="8"/>
      <c r="AE259" s="8"/>
      <c r="AF259" s="7"/>
      <c r="AG259" s="7"/>
    </row>
    <row r="260" spans="1:33" ht="12.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8"/>
      <c r="AD260" s="8"/>
      <c r="AE260" s="8"/>
      <c r="AF260" s="7"/>
      <c r="AG260" s="7"/>
    </row>
    <row r="261" spans="1:33" ht="12.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8"/>
      <c r="AD261" s="8"/>
      <c r="AE261" s="8"/>
      <c r="AF261" s="7"/>
      <c r="AG261" s="7"/>
    </row>
    <row r="262" spans="1:33" ht="12.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8"/>
      <c r="AD262" s="8"/>
      <c r="AE262" s="8"/>
      <c r="AF262" s="7"/>
      <c r="AG262" s="7"/>
    </row>
    <row r="263" spans="1:33" ht="12.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8"/>
      <c r="AD263" s="8"/>
      <c r="AE263" s="8"/>
      <c r="AF263" s="7"/>
      <c r="AG263" s="7"/>
    </row>
    <row r="264" spans="1:33" ht="12.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8"/>
      <c r="AD264" s="8"/>
      <c r="AE264" s="8"/>
      <c r="AF264" s="7"/>
      <c r="AG264" s="7"/>
    </row>
    <row r="265" spans="1:33" ht="12.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8"/>
      <c r="AD265" s="8"/>
      <c r="AE265" s="8"/>
      <c r="AF265" s="7"/>
      <c r="AG265" s="7"/>
    </row>
    <row r="266" spans="1:33" ht="12.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8"/>
      <c r="AD266" s="8"/>
      <c r="AE266" s="8"/>
      <c r="AF266" s="7"/>
      <c r="AG266" s="7"/>
    </row>
    <row r="267" spans="1:33" ht="12.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8"/>
      <c r="AD267" s="8"/>
      <c r="AE267" s="8"/>
      <c r="AF267" s="7"/>
      <c r="AG267" s="7"/>
    </row>
    <row r="268" spans="1:33" ht="12.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8"/>
      <c r="AD268" s="8"/>
      <c r="AE268" s="8"/>
      <c r="AF268" s="7"/>
      <c r="AG268" s="7"/>
    </row>
    <row r="269" spans="1:33" ht="12.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8"/>
      <c r="AD269" s="8"/>
      <c r="AE269" s="8"/>
      <c r="AF269" s="7"/>
      <c r="AG269" s="7"/>
    </row>
    <row r="270" spans="1:33" ht="12.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8"/>
      <c r="AD270" s="8"/>
      <c r="AE270" s="8"/>
      <c r="AF270" s="7"/>
      <c r="AG270" s="7"/>
    </row>
    <row r="271" spans="1:33" ht="12.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8"/>
      <c r="AD271" s="8"/>
      <c r="AE271" s="8"/>
      <c r="AF271" s="7"/>
      <c r="AG271" s="7"/>
    </row>
    <row r="272" spans="1:33" ht="12.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8"/>
      <c r="AD272" s="8"/>
      <c r="AE272" s="8"/>
      <c r="AF272" s="7"/>
      <c r="AG272" s="7"/>
    </row>
    <row r="273" spans="1:33" ht="12.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8"/>
      <c r="AD273" s="8"/>
      <c r="AE273" s="8"/>
      <c r="AF273" s="7"/>
      <c r="AG273" s="7"/>
    </row>
    <row r="274" spans="1:33" ht="12.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8"/>
      <c r="AD274" s="8"/>
      <c r="AE274" s="8"/>
      <c r="AF274" s="7"/>
      <c r="AG274" s="7"/>
    </row>
    <row r="275" spans="1:33" ht="12.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8"/>
      <c r="AD275" s="8"/>
      <c r="AE275" s="8"/>
      <c r="AF275" s="7"/>
      <c r="AG275" s="7"/>
    </row>
    <row r="276" spans="1:33" ht="12.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8"/>
      <c r="AD276" s="8"/>
      <c r="AE276" s="8"/>
      <c r="AF276" s="7"/>
      <c r="AG276" s="7"/>
    </row>
    <row r="277" spans="1:33" ht="12.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8"/>
      <c r="AD277" s="8"/>
      <c r="AE277" s="8"/>
      <c r="AF277" s="7"/>
      <c r="AG277" s="7"/>
    </row>
    <row r="278" spans="1:33" ht="12.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8"/>
      <c r="AD278" s="8"/>
      <c r="AE278" s="8"/>
      <c r="AF278" s="7"/>
      <c r="AG278" s="7"/>
    </row>
    <row r="279" spans="1:33" ht="12.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8"/>
      <c r="AD279" s="8"/>
      <c r="AE279" s="8"/>
      <c r="AF279" s="7"/>
      <c r="AG279" s="7"/>
    </row>
    <row r="280" spans="1:33"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9"/>
      <c r="AD280" s="9"/>
      <c r="AE280" s="9"/>
      <c r="AF280" s="4"/>
      <c r="AG280" s="4"/>
    </row>
    <row r="281" spans="1:33"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9"/>
      <c r="AD281" s="9"/>
      <c r="AE281" s="9"/>
      <c r="AF281" s="4"/>
      <c r="AG281" s="4"/>
    </row>
    <row r="282" spans="1:33"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9"/>
      <c r="AD282" s="9"/>
      <c r="AE282" s="9"/>
      <c r="AF282" s="4"/>
      <c r="AG282" s="4"/>
    </row>
    <row r="283" spans="1:33"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9"/>
      <c r="AD283" s="9"/>
      <c r="AE283" s="9"/>
      <c r="AF283" s="4"/>
      <c r="AG283" s="4"/>
    </row>
    <row r="284" spans="1:33"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9"/>
      <c r="AD284" s="9"/>
      <c r="AE284" s="9"/>
      <c r="AF284" s="4"/>
      <c r="AG284" s="4"/>
    </row>
    <row r="285" spans="1:33"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9"/>
      <c r="AD285" s="9"/>
      <c r="AE285" s="9"/>
      <c r="AF285" s="4"/>
      <c r="AG285" s="4"/>
    </row>
    <row r="286" spans="1:33"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9"/>
      <c r="AD286" s="9"/>
      <c r="AE286" s="9"/>
      <c r="AF286" s="4"/>
      <c r="AG286" s="4"/>
    </row>
    <row r="287" spans="1:33"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9"/>
      <c r="AD287" s="9"/>
      <c r="AE287" s="9"/>
      <c r="AF287" s="4"/>
      <c r="AG287" s="4"/>
    </row>
    <row r="288" spans="1:33"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9"/>
      <c r="AD288" s="9"/>
      <c r="AE288" s="9"/>
      <c r="AF288" s="4"/>
      <c r="AG288" s="4"/>
    </row>
    <row r="289" spans="1:33"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9"/>
      <c r="AD289" s="9"/>
      <c r="AE289" s="9"/>
      <c r="AF289" s="4"/>
      <c r="AG289" s="4"/>
    </row>
    <row r="290" spans="1:33"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9"/>
      <c r="AD290" s="9"/>
      <c r="AE290" s="9"/>
      <c r="AF290" s="4"/>
      <c r="AG290" s="4"/>
    </row>
    <row r="291" spans="1:33"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9"/>
      <c r="AD291" s="9"/>
      <c r="AE291" s="9"/>
      <c r="AF291" s="4"/>
      <c r="AG291" s="4"/>
    </row>
    <row r="292" spans="1:33"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9"/>
      <c r="AD292" s="9"/>
      <c r="AE292" s="9"/>
      <c r="AF292" s="4"/>
      <c r="AG292" s="4"/>
    </row>
    <row r="293" spans="1:33"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9"/>
      <c r="AD293" s="9"/>
      <c r="AE293" s="9"/>
      <c r="AF293" s="4"/>
      <c r="AG293" s="4"/>
    </row>
    <row r="294" spans="1:33"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9"/>
      <c r="AD294" s="9"/>
      <c r="AE294" s="9"/>
      <c r="AF294" s="4"/>
      <c r="AG294" s="4"/>
    </row>
    <row r="295" spans="1:33"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9"/>
      <c r="AD295" s="9"/>
      <c r="AE295" s="9"/>
      <c r="AF295" s="4"/>
      <c r="AG295" s="4"/>
    </row>
    <row r="296" spans="1:33"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9"/>
      <c r="AD296" s="9"/>
      <c r="AE296" s="9"/>
      <c r="AF296" s="4"/>
      <c r="AG296" s="4"/>
    </row>
    <row r="297" spans="1:33"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9"/>
      <c r="AD297" s="9"/>
      <c r="AE297" s="9"/>
      <c r="AF297" s="4"/>
      <c r="AG297" s="4"/>
    </row>
    <row r="298" spans="1:33"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9"/>
      <c r="AD298" s="9"/>
      <c r="AE298" s="9"/>
      <c r="AF298" s="4"/>
      <c r="AG298" s="4"/>
    </row>
    <row r="299" spans="1:33"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9"/>
      <c r="AD299" s="9"/>
      <c r="AE299" s="9"/>
      <c r="AF299" s="4"/>
      <c r="AG299" s="4"/>
    </row>
    <row r="300" spans="1:33"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9"/>
      <c r="AD300" s="9"/>
      <c r="AE300" s="9"/>
      <c r="AF300" s="4"/>
      <c r="AG300" s="4"/>
    </row>
    <row r="301" spans="1:33"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9"/>
      <c r="AD301" s="9"/>
      <c r="AE301" s="9"/>
      <c r="AF301" s="4"/>
      <c r="AG301" s="4"/>
    </row>
    <row r="302" spans="1:33"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9"/>
      <c r="AD302" s="9"/>
      <c r="AE302" s="9"/>
      <c r="AF302" s="4"/>
      <c r="AG302" s="4"/>
    </row>
    <row r="303" spans="1:33"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9"/>
      <c r="AD303" s="9"/>
      <c r="AE303" s="9"/>
      <c r="AF303" s="4"/>
      <c r="AG303" s="4"/>
    </row>
    <row r="304" spans="1:33"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9"/>
      <c r="AD304" s="9"/>
      <c r="AE304" s="9"/>
      <c r="AF304" s="4"/>
      <c r="AG304" s="4"/>
    </row>
    <row r="305" spans="1:33"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9"/>
      <c r="AD305" s="9"/>
      <c r="AE305" s="9"/>
      <c r="AF305" s="4"/>
      <c r="AG305" s="4"/>
    </row>
    <row r="306" spans="1:33"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9"/>
      <c r="AD306" s="9"/>
      <c r="AE306" s="9"/>
      <c r="AF306" s="4"/>
      <c r="AG306" s="4"/>
    </row>
    <row r="307" spans="1:33"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9"/>
      <c r="AD307" s="9"/>
      <c r="AE307" s="9"/>
      <c r="AF307" s="4"/>
      <c r="AG307" s="4"/>
    </row>
    <row r="308" spans="1:33"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9"/>
      <c r="AD308" s="9"/>
      <c r="AE308" s="9"/>
      <c r="AF308" s="4"/>
      <c r="AG308" s="4"/>
    </row>
    <row r="309" spans="1:33"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9"/>
      <c r="AD309" s="9"/>
      <c r="AE309" s="9"/>
      <c r="AF309" s="4"/>
      <c r="AG309" s="4"/>
    </row>
    <row r="310" spans="1:33"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9"/>
      <c r="AD310" s="9"/>
      <c r="AE310" s="9"/>
      <c r="AF310" s="4"/>
      <c r="AG310" s="4"/>
    </row>
    <row r="311" spans="1:33"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9"/>
      <c r="AD311" s="9"/>
      <c r="AE311" s="9"/>
      <c r="AF311" s="4"/>
      <c r="AG311" s="4"/>
    </row>
    <row r="312" spans="1:33"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9"/>
      <c r="AD312" s="9"/>
      <c r="AE312" s="9"/>
      <c r="AF312" s="4"/>
      <c r="AG312" s="4"/>
    </row>
    <row r="313" spans="1:33"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9"/>
      <c r="AD313" s="9"/>
      <c r="AE313" s="9"/>
      <c r="AF313" s="4"/>
      <c r="AG313" s="4"/>
    </row>
    <row r="314" spans="1:33"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9"/>
      <c r="AD314" s="9"/>
      <c r="AE314" s="9"/>
      <c r="AF314" s="4"/>
      <c r="AG314" s="4"/>
    </row>
    <row r="315" spans="1:33"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9"/>
      <c r="AD315" s="9"/>
      <c r="AE315" s="9"/>
      <c r="AF315" s="4"/>
      <c r="AG315" s="4"/>
    </row>
    <row r="316" spans="1:33"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9"/>
      <c r="AD316" s="9"/>
      <c r="AE316" s="9"/>
      <c r="AF316" s="4"/>
      <c r="AG316" s="4"/>
    </row>
    <row r="317" spans="1:33"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9"/>
      <c r="AD317" s="9"/>
      <c r="AE317" s="9"/>
      <c r="AF317" s="4"/>
      <c r="AG317" s="4"/>
    </row>
    <row r="318" spans="1:33"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9"/>
      <c r="AD318" s="9"/>
      <c r="AE318" s="9"/>
      <c r="AF318" s="4"/>
      <c r="AG318" s="4"/>
    </row>
    <row r="319" spans="1:33"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9"/>
      <c r="AD319" s="9"/>
      <c r="AE319" s="9"/>
      <c r="AF319" s="4"/>
      <c r="AG319" s="4"/>
    </row>
    <row r="320" spans="1:33"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9"/>
      <c r="AD320" s="9"/>
      <c r="AE320" s="9"/>
      <c r="AF320" s="4"/>
      <c r="AG320" s="4"/>
    </row>
    <row r="321" spans="1:33"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9"/>
      <c r="AD321" s="9"/>
      <c r="AE321" s="9"/>
      <c r="AF321" s="4"/>
      <c r="AG321" s="4"/>
    </row>
    <row r="322" spans="1:33"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9"/>
      <c r="AD322" s="9"/>
      <c r="AE322" s="9"/>
      <c r="AF322" s="4"/>
      <c r="AG322" s="4"/>
    </row>
    <row r="323" spans="1:33"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9"/>
      <c r="AD323" s="9"/>
      <c r="AE323" s="9"/>
      <c r="AF323" s="4"/>
      <c r="AG323" s="4"/>
    </row>
    <row r="324" spans="1:33"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9"/>
      <c r="AD324" s="9"/>
      <c r="AE324" s="9"/>
      <c r="AF324" s="4"/>
      <c r="AG324" s="4"/>
    </row>
    <row r="325" spans="1:33"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9"/>
      <c r="AD325" s="9"/>
      <c r="AE325" s="9"/>
      <c r="AF325" s="4"/>
      <c r="AG325" s="4"/>
    </row>
    <row r="326" spans="1:33"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9"/>
      <c r="AD326" s="9"/>
      <c r="AE326" s="9"/>
      <c r="AF326" s="4"/>
      <c r="AG326" s="4"/>
    </row>
    <row r="327" spans="1:33"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9"/>
      <c r="AD327" s="9"/>
      <c r="AE327" s="9"/>
      <c r="AF327" s="4"/>
      <c r="AG327" s="4"/>
    </row>
    <row r="328" spans="1:33"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9"/>
      <c r="AD328" s="9"/>
      <c r="AE328" s="9"/>
      <c r="AF328" s="4"/>
      <c r="AG328" s="4"/>
    </row>
    <row r="329" spans="1:33"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9"/>
      <c r="AD329" s="9"/>
      <c r="AE329" s="9"/>
      <c r="AF329" s="4"/>
      <c r="AG329" s="4"/>
    </row>
    <row r="330" spans="1:33"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9"/>
      <c r="AD330" s="9"/>
      <c r="AE330" s="9"/>
      <c r="AF330" s="4"/>
      <c r="AG330" s="4"/>
    </row>
    <row r="331" spans="1:33"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9"/>
      <c r="AD331" s="9"/>
      <c r="AE331" s="9"/>
      <c r="AF331" s="4"/>
      <c r="AG331" s="4"/>
    </row>
    <row r="332" spans="1:33"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9"/>
      <c r="AD332" s="9"/>
      <c r="AE332" s="9"/>
      <c r="AF332" s="4"/>
      <c r="AG332" s="4"/>
    </row>
    <row r="333" spans="1:33"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9"/>
      <c r="AD333" s="9"/>
      <c r="AE333" s="9"/>
      <c r="AF333" s="4"/>
      <c r="AG333" s="4"/>
    </row>
    <row r="334" spans="1:33"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9"/>
      <c r="AD334" s="9"/>
      <c r="AE334" s="9"/>
      <c r="AF334" s="4"/>
      <c r="AG334" s="4"/>
    </row>
    <row r="335" spans="1:33"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9"/>
      <c r="AD335" s="9"/>
      <c r="AE335" s="9"/>
      <c r="AF335" s="4"/>
      <c r="AG335" s="4"/>
    </row>
    <row r="336" spans="1:33"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9"/>
      <c r="AD336" s="9"/>
      <c r="AE336" s="9"/>
      <c r="AF336" s="4"/>
      <c r="AG336" s="4"/>
    </row>
    <row r="337" spans="1:33"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9"/>
      <c r="AD337" s="9"/>
      <c r="AE337" s="9"/>
      <c r="AF337" s="4"/>
      <c r="AG337" s="4"/>
    </row>
    <row r="338" spans="1:33"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9"/>
      <c r="AD338" s="9"/>
      <c r="AE338" s="9"/>
      <c r="AF338" s="4"/>
      <c r="AG338" s="4"/>
    </row>
    <row r="339" spans="1:33"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9"/>
      <c r="AD339" s="9"/>
      <c r="AE339" s="9"/>
      <c r="AF339" s="4"/>
      <c r="AG339" s="4"/>
    </row>
    <row r="340" spans="1:33"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9"/>
      <c r="AD340" s="9"/>
      <c r="AE340" s="9"/>
      <c r="AF340" s="4"/>
      <c r="AG340" s="4"/>
    </row>
    <row r="341" spans="1:33"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9"/>
      <c r="AD341" s="9"/>
      <c r="AE341" s="9"/>
      <c r="AF341" s="4"/>
      <c r="AG341" s="4"/>
    </row>
    <row r="342" spans="1:33"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9"/>
      <c r="AD342" s="9"/>
      <c r="AE342" s="9"/>
      <c r="AF342" s="4"/>
      <c r="AG342" s="4"/>
    </row>
    <row r="343" spans="1:33"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9"/>
      <c r="AD343" s="9"/>
      <c r="AE343" s="9"/>
      <c r="AF343" s="4"/>
      <c r="AG343" s="4"/>
    </row>
    <row r="344" spans="1:33"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9"/>
      <c r="AD344" s="9"/>
      <c r="AE344" s="9"/>
      <c r="AF344" s="4"/>
      <c r="AG344" s="4"/>
    </row>
    <row r="345" spans="1:33"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9"/>
      <c r="AD345" s="9"/>
      <c r="AE345" s="9"/>
      <c r="AF345" s="4"/>
      <c r="AG345" s="4"/>
    </row>
    <row r="346" spans="1:33"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9"/>
      <c r="AD346" s="9"/>
      <c r="AE346" s="9"/>
      <c r="AF346" s="4"/>
      <c r="AG346" s="4"/>
    </row>
    <row r="347" spans="1:33"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9"/>
      <c r="AD347" s="9"/>
      <c r="AE347" s="9"/>
      <c r="AF347" s="4"/>
      <c r="AG347" s="4"/>
    </row>
    <row r="348" spans="1:33"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9"/>
      <c r="AD348" s="9"/>
      <c r="AE348" s="9"/>
      <c r="AF348" s="4"/>
      <c r="AG348" s="4"/>
    </row>
    <row r="349" spans="1:33"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9"/>
      <c r="AD349" s="9"/>
      <c r="AE349" s="9"/>
      <c r="AF349" s="4"/>
      <c r="AG349" s="4"/>
    </row>
    <row r="350" spans="1:33"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9"/>
      <c r="AD350" s="9"/>
      <c r="AE350" s="9"/>
      <c r="AF350" s="4"/>
      <c r="AG350" s="4"/>
    </row>
    <row r="351" spans="1:33"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9"/>
      <c r="AD351" s="9"/>
      <c r="AE351" s="9"/>
      <c r="AF351" s="4"/>
      <c r="AG351" s="4"/>
    </row>
    <row r="352" spans="1:33"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9"/>
      <c r="AD352" s="9"/>
      <c r="AE352" s="9"/>
      <c r="AF352" s="4"/>
      <c r="AG352" s="4"/>
    </row>
    <row r="353" spans="1:33"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9"/>
      <c r="AD353" s="9"/>
      <c r="AE353" s="9"/>
      <c r="AF353" s="4"/>
      <c r="AG353" s="4"/>
    </row>
    <row r="354" spans="1:33"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9"/>
      <c r="AD354" s="9"/>
      <c r="AE354" s="9"/>
      <c r="AF354" s="4"/>
      <c r="AG354" s="4"/>
    </row>
    <row r="355" spans="1:33"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9"/>
      <c r="AD355" s="9"/>
      <c r="AE355" s="9"/>
      <c r="AF355" s="4"/>
      <c r="AG355" s="4"/>
    </row>
    <row r="356" spans="1:33"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9"/>
      <c r="AD356" s="9"/>
      <c r="AE356" s="9"/>
      <c r="AF356" s="4"/>
      <c r="AG356" s="4"/>
    </row>
    <row r="357" spans="1:33"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9"/>
      <c r="AD357" s="9"/>
      <c r="AE357" s="9"/>
      <c r="AF357" s="4"/>
      <c r="AG357" s="4"/>
    </row>
    <row r="358" spans="1:33"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9"/>
      <c r="AD358" s="9"/>
      <c r="AE358" s="9"/>
      <c r="AF358" s="4"/>
      <c r="AG358" s="4"/>
    </row>
    <row r="359" spans="1:33"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9"/>
      <c r="AD359" s="9"/>
      <c r="AE359" s="9"/>
      <c r="AF359" s="4"/>
      <c r="AG359" s="4"/>
    </row>
    <row r="360" spans="1:33"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9"/>
      <c r="AD360" s="9"/>
      <c r="AE360" s="9"/>
      <c r="AF360" s="4"/>
      <c r="AG360" s="4"/>
    </row>
    <row r="361" spans="1:33"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9"/>
      <c r="AD361" s="9"/>
      <c r="AE361" s="9"/>
      <c r="AF361" s="4"/>
      <c r="AG361" s="4"/>
    </row>
    <row r="362" spans="1:33"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9"/>
      <c r="AD362" s="9"/>
      <c r="AE362" s="9"/>
      <c r="AF362" s="4"/>
      <c r="AG362" s="4"/>
    </row>
    <row r="363" spans="1:33"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9"/>
      <c r="AD363" s="9"/>
      <c r="AE363" s="9"/>
      <c r="AF363" s="4"/>
      <c r="AG363" s="4"/>
    </row>
    <row r="364" spans="1:33"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9"/>
      <c r="AD364" s="9"/>
      <c r="AE364" s="9"/>
      <c r="AF364" s="4"/>
      <c r="AG364" s="4"/>
    </row>
    <row r="365" spans="1:33"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9"/>
      <c r="AD365" s="9"/>
      <c r="AE365" s="9"/>
      <c r="AF365" s="4"/>
      <c r="AG365" s="4"/>
    </row>
    <row r="366" spans="1:33"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9"/>
      <c r="AD366" s="9"/>
      <c r="AE366" s="9"/>
      <c r="AF366" s="4"/>
      <c r="AG366" s="4"/>
    </row>
    <row r="367" spans="1:33"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9"/>
      <c r="AD367" s="9"/>
      <c r="AE367" s="9"/>
      <c r="AF367" s="4"/>
      <c r="AG367" s="4"/>
    </row>
    <row r="368" spans="1:33"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9"/>
      <c r="AD368" s="9"/>
      <c r="AE368" s="9"/>
      <c r="AF368" s="4"/>
      <c r="AG368" s="4"/>
    </row>
    <row r="369" spans="1:33"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9"/>
      <c r="AD369" s="9"/>
      <c r="AE369" s="9"/>
      <c r="AF369" s="4"/>
      <c r="AG369" s="4"/>
    </row>
    <row r="370" spans="1:33"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9"/>
      <c r="AD370" s="9"/>
      <c r="AE370" s="9"/>
      <c r="AF370" s="4"/>
      <c r="AG370" s="4"/>
    </row>
    <row r="371" spans="1:33"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9"/>
      <c r="AD371" s="9"/>
      <c r="AE371" s="9"/>
      <c r="AF371" s="4"/>
      <c r="AG371" s="4"/>
    </row>
    <row r="372" spans="1:33"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9"/>
      <c r="AD372" s="9"/>
      <c r="AE372" s="9"/>
      <c r="AF372" s="4"/>
      <c r="AG372" s="4"/>
    </row>
    <row r="373" spans="1:33"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9"/>
      <c r="AD373" s="9"/>
      <c r="AE373" s="9"/>
      <c r="AF373" s="4"/>
      <c r="AG373" s="4"/>
    </row>
    <row r="374" spans="1:33"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9"/>
      <c r="AD374" s="9"/>
      <c r="AE374" s="9"/>
      <c r="AF374" s="4"/>
      <c r="AG374" s="4"/>
    </row>
    <row r="375" spans="1:33"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9"/>
      <c r="AD375" s="9"/>
      <c r="AE375" s="9"/>
      <c r="AF375" s="4"/>
      <c r="AG375" s="4"/>
    </row>
    <row r="376" spans="1:33"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9"/>
      <c r="AD376" s="9"/>
      <c r="AE376" s="9"/>
      <c r="AF376" s="4"/>
      <c r="AG376" s="4"/>
    </row>
    <row r="377" spans="1:33"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9"/>
      <c r="AD377" s="9"/>
      <c r="AE377" s="9"/>
      <c r="AF377" s="4"/>
      <c r="AG377" s="4"/>
    </row>
    <row r="378" spans="1:33"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9"/>
      <c r="AD378" s="9"/>
      <c r="AE378" s="9"/>
      <c r="AF378" s="4"/>
      <c r="AG378" s="4"/>
    </row>
    <row r="379" spans="1:33"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9"/>
      <c r="AD379" s="9"/>
      <c r="AE379" s="9"/>
      <c r="AF379" s="4"/>
      <c r="AG379" s="4"/>
    </row>
    <row r="380" spans="1:33"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9"/>
      <c r="AD380" s="9"/>
      <c r="AE380" s="9"/>
      <c r="AF380" s="4"/>
      <c r="AG380" s="4"/>
    </row>
    <row r="381" spans="1:33"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9"/>
      <c r="AD381" s="9"/>
      <c r="AE381" s="9"/>
      <c r="AF381" s="4"/>
      <c r="AG381" s="4"/>
    </row>
    <row r="382" spans="1:33"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9"/>
      <c r="AD382" s="9"/>
      <c r="AE382" s="9"/>
      <c r="AF382" s="4"/>
      <c r="AG382" s="4"/>
    </row>
    <row r="383" spans="1:33"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9"/>
      <c r="AD383" s="9"/>
      <c r="AE383" s="9"/>
      <c r="AF383" s="4"/>
      <c r="AG383" s="4"/>
    </row>
    <row r="384" spans="1:33"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9"/>
      <c r="AD384" s="9"/>
      <c r="AE384" s="9"/>
      <c r="AF384" s="4"/>
      <c r="AG384" s="4"/>
    </row>
    <row r="385" spans="1:33"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9"/>
      <c r="AD385" s="9"/>
      <c r="AE385" s="9"/>
      <c r="AF385" s="4"/>
      <c r="AG385" s="4"/>
    </row>
    <row r="386" spans="1:33"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9"/>
      <c r="AD386" s="9"/>
      <c r="AE386" s="9"/>
      <c r="AF386" s="4"/>
      <c r="AG386" s="4"/>
    </row>
    <row r="387" spans="1:33"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9"/>
      <c r="AD387" s="9"/>
      <c r="AE387" s="9"/>
      <c r="AF387" s="4"/>
      <c r="AG387" s="4"/>
    </row>
    <row r="388" spans="1:33"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9"/>
      <c r="AD388" s="9"/>
      <c r="AE388" s="9"/>
      <c r="AF388" s="4"/>
      <c r="AG388" s="4"/>
    </row>
    <row r="389" spans="1:33"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9"/>
      <c r="AD389" s="9"/>
      <c r="AE389" s="9"/>
      <c r="AF389" s="4"/>
      <c r="AG389" s="4"/>
    </row>
    <row r="390" spans="1:33"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9"/>
      <c r="AD390" s="9"/>
      <c r="AE390" s="9"/>
      <c r="AF390" s="4"/>
      <c r="AG390" s="4"/>
    </row>
    <row r="391" spans="1:33"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9"/>
      <c r="AD391" s="9"/>
      <c r="AE391" s="9"/>
      <c r="AF391" s="4"/>
      <c r="AG391" s="4"/>
    </row>
    <row r="392" spans="1:33"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9"/>
      <c r="AD392" s="9"/>
      <c r="AE392" s="9"/>
      <c r="AF392" s="4"/>
      <c r="AG392" s="4"/>
    </row>
    <row r="393" spans="1:33"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9"/>
      <c r="AD393" s="9"/>
      <c r="AE393" s="9"/>
      <c r="AF393" s="4"/>
      <c r="AG393" s="4"/>
    </row>
    <row r="394" spans="1:33"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9"/>
      <c r="AD394" s="9"/>
      <c r="AE394" s="9"/>
      <c r="AF394" s="4"/>
      <c r="AG394" s="4"/>
    </row>
    <row r="395" spans="1:33"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9"/>
      <c r="AD395" s="9"/>
      <c r="AE395" s="9"/>
      <c r="AF395" s="4"/>
      <c r="AG395" s="4"/>
    </row>
    <row r="396" spans="1:33"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9"/>
      <c r="AD396" s="9"/>
      <c r="AE396" s="9"/>
      <c r="AF396" s="4"/>
      <c r="AG396" s="4"/>
    </row>
    <row r="397" spans="1:33"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9"/>
      <c r="AD397" s="9"/>
      <c r="AE397" s="9"/>
      <c r="AF397" s="4"/>
      <c r="AG397" s="4"/>
    </row>
    <row r="398" spans="1:33"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9"/>
      <c r="AD398" s="9"/>
      <c r="AE398" s="9"/>
      <c r="AF398" s="4"/>
      <c r="AG398" s="4"/>
    </row>
    <row r="399" spans="1:33"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9"/>
      <c r="AD399" s="9"/>
      <c r="AE399" s="9"/>
      <c r="AF399" s="4"/>
      <c r="AG399" s="4"/>
    </row>
    <row r="400" spans="1:33"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9"/>
      <c r="AD400" s="9"/>
      <c r="AE400" s="9"/>
      <c r="AF400" s="4"/>
      <c r="AG400" s="4"/>
    </row>
    <row r="401" spans="1:33"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9"/>
      <c r="AD401" s="9"/>
      <c r="AE401" s="9"/>
      <c r="AF401" s="4"/>
      <c r="AG401" s="4"/>
    </row>
    <row r="402" spans="1:33"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9"/>
      <c r="AD402" s="9"/>
      <c r="AE402" s="9"/>
      <c r="AF402" s="4"/>
      <c r="AG402" s="4"/>
    </row>
    <row r="403" spans="1:33"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9"/>
      <c r="AD403" s="9"/>
      <c r="AE403" s="9"/>
      <c r="AF403" s="4"/>
      <c r="AG403" s="4"/>
    </row>
    <row r="404" spans="1:33"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9"/>
      <c r="AD404" s="9"/>
      <c r="AE404" s="9"/>
      <c r="AF404" s="4"/>
      <c r="AG404" s="4"/>
    </row>
    <row r="405" spans="1:33"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9"/>
      <c r="AD405" s="9"/>
      <c r="AE405" s="9"/>
      <c r="AF405" s="4"/>
      <c r="AG405" s="4"/>
    </row>
    <row r="406" spans="1:33"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9"/>
      <c r="AD406" s="9"/>
      <c r="AE406" s="9"/>
      <c r="AF406" s="4"/>
      <c r="AG406" s="4"/>
    </row>
    <row r="407" spans="1:33"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9"/>
      <c r="AD407" s="9"/>
      <c r="AE407" s="9"/>
      <c r="AF407" s="4"/>
      <c r="AG407" s="4"/>
    </row>
    <row r="408" spans="1:33"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9"/>
      <c r="AD408" s="9"/>
      <c r="AE408" s="9"/>
      <c r="AF408" s="4"/>
      <c r="AG408" s="4"/>
    </row>
    <row r="409" spans="1:33"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9"/>
      <c r="AD409" s="9"/>
      <c r="AE409" s="9"/>
      <c r="AF409" s="4"/>
      <c r="AG409" s="4"/>
    </row>
    <row r="410" spans="1:33"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9"/>
      <c r="AD410" s="9"/>
      <c r="AE410" s="9"/>
      <c r="AF410" s="4"/>
      <c r="AG410" s="4"/>
    </row>
    <row r="411" spans="1:33"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9"/>
      <c r="AD411" s="9"/>
      <c r="AE411" s="9"/>
      <c r="AF411" s="4"/>
      <c r="AG411" s="4"/>
    </row>
    <row r="412" spans="1:33"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9"/>
      <c r="AD412" s="9"/>
      <c r="AE412" s="9"/>
      <c r="AF412" s="4"/>
      <c r="AG412" s="4"/>
    </row>
    <row r="413" spans="1:33"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9"/>
      <c r="AD413" s="9"/>
      <c r="AE413" s="9"/>
      <c r="AF413" s="4"/>
      <c r="AG413" s="4"/>
    </row>
    <row r="414" spans="1:33"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9"/>
      <c r="AD414" s="9"/>
      <c r="AE414" s="9"/>
      <c r="AF414" s="4"/>
      <c r="AG414" s="4"/>
    </row>
    <row r="415" spans="1:33"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9"/>
      <c r="AD415" s="9"/>
      <c r="AE415" s="9"/>
      <c r="AF415" s="4"/>
      <c r="AG415" s="4"/>
    </row>
    <row r="416" spans="1:33"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9"/>
      <c r="AD416" s="9"/>
      <c r="AE416" s="9"/>
      <c r="AF416" s="4"/>
      <c r="AG416" s="4"/>
    </row>
    <row r="417" spans="1:33"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9"/>
      <c r="AD417" s="9"/>
      <c r="AE417" s="9"/>
      <c r="AF417" s="4"/>
      <c r="AG417" s="4"/>
    </row>
    <row r="418" spans="1:33"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9"/>
      <c r="AD418" s="9"/>
      <c r="AE418" s="9"/>
      <c r="AF418" s="4"/>
      <c r="AG418" s="4"/>
    </row>
    <row r="419" spans="1:33"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9"/>
      <c r="AD419" s="9"/>
      <c r="AE419" s="9"/>
      <c r="AF419" s="4"/>
      <c r="AG419" s="4"/>
    </row>
    <row r="420" spans="1:33"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9"/>
      <c r="AD420" s="9"/>
      <c r="AE420" s="9"/>
      <c r="AF420" s="4"/>
      <c r="AG420" s="4"/>
    </row>
    <row r="421" spans="1:33"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9"/>
      <c r="AD421" s="9"/>
      <c r="AE421" s="9"/>
      <c r="AF421" s="4"/>
      <c r="AG421" s="4"/>
    </row>
    <row r="422" spans="1:33"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9"/>
      <c r="AD422" s="9"/>
      <c r="AE422" s="9"/>
      <c r="AF422" s="4"/>
      <c r="AG422" s="4"/>
    </row>
    <row r="423" spans="1:33"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9"/>
      <c r="AD423" s="9"/>
      <c r="AE423" s="9"/>
      <c r="AF423" s="4"/>
      <c r="AG423" s="4"/>
    </row>
    <row r="424" spans="1:33"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9"/>
      <c r="AD424" s="9"/>
      <c r="AE424" s="9"/>
      <c r="AF424" s="4"/>
      <c r="AG424" s="4"/>
    </row>
    <row r="425" spans="1:33"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9"/>
      <c r="AD425" s="9"/>
      <c r="AE425" s="9"/>
      <c r="AF425" s="4"/>
      <c r="AG425" s="4"/>
    </row>
    <row r="426" spans="1:33"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9"/>
      <c r="AD426" s="9"/>
      <c r="AE426" s="9"/>
      <c r="AF426" s="4"/>
      <c r="AG426" s="4"/>
    </row>
    <row r="427" spans="1:33"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9"/>
      <c r="AD427" s="9"/>
      <c r="AE427" s="9"/>
      <c r="AF427" s="4"/>
      <c r="AG427" s="4"/>
    </row>
    <row r="428" spans="1:33"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9"/>
      <c r="AD428" s="9"/>
      <c r="AE428" s="9"/>
      <c r="AF428" s="4"/>
      <c r="AG428" s="4"/>
    </row>
    <row r="429" spans="1:33"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9"/>
      <c r="AD429" s="9"/>
      <c r="AE429" s="9"/>
      <c r="AF429" s="4"/>
      <c r="AG429" s="4"/>
    </row>
    <row r="430" spans="1:33"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9"/>
      <c r="AD430" s="9"/>
      <c r="AE430" s="9"/>
      <c r="AF430" s="4"/>
      <c r="AG430" s="4"/>
    </row>
    <row r="431" spans="1:33"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9"/>
      <c r="AD431" s="9"/>
      <c r="AE431" s="9"/>
      <c r="AF431" s="4"/>
      <c r="AG431" s="4"/>
    </row>
    <row r="432" spans="1:33"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9"/>
      <c r="AD432" s="9"/>
      <c r="AE432" s="9"/>
      <c r="AF432" s="4"/>
      <c r="AG432" s="4"/>
    </row>
    <row r="433" spans="1:33"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9"/>
      <c r="AD433" s="9"/>
      <c r="AE433" s="9"/>
      <c r="AF433" s="4"/>
      <c r="AG433" s="4"/>
    </row>
    <row r="434" spans="1:33"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9"/>
      <c r="AD434" s="9"/>
      <c r="AE434" s="9"/>
      <c r="AF434" s="4"/>
      <c r="AG434" s="4"/>
    </row>
    <row r="435" spans="1:33"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9"/>
      <c r="AD435" s="9"/>
      <c r="AE435" s="9"/>
      <c r="AF435" s="4"/>
      <c r="AG435" s="4"/>
    </row>
    <row r="436" spans="1:33"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9"/>
      <c r="AD436" s="9"/>
      <c r="AE436" s="9"/>
      <c r="AF436" s="4"/>
      <c r="AG436" s="4"/>
    </row>
    <row r="437" spans="1:33"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9"/>
      <c r="AD437" s="9"/>
      <c r="AE437" s="9"/>
      <c r="AF437" s="4"/>
      <c r="AG437" s="4"/>
    </row>
    <row r="438" spans="1:33"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9"/>
      <c r="AD438" s="9"/>
      <c r="AE438" s="9"/>
      <c r="AF438" s="4"/>
      <c r="AG438" s="4"/>
    </row>
    <row r="439" spans="1:33"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9"/>
      <c r="AD439" s="9"/>
      <c r="AE439" s="9"/>
      <c r="AF439" s="4"/>
      <c r="AG439" s="4"/>
    </row>
    <row r="440" spans="1:33"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9"/>
      <c r="AD440" s="9"/>
      <c r="AE440" s="9"/>
      <c r="AF440" s="4"/>
      <c r="AG440" s="4"/>
    </row>
    <row r="441" spans="1:33"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9"/>
      <c r="AD441" s="9"/>
      <c r="AE441" s="9"/>
      <c r="AF441" s="4"/>
      <c r="AG441" s="4"/>
    </row>
    <row r="442" spans="1:33"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9"/>
      <c r="AD442" s="9"/>
      <c r="AE442" s="9"/>
      <c r="AF442" s="4"/>
      <c r="AG442" s="4"/>
    </row>
    <row r="443" spans="1:33"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9"/>
      <c r="AD443" s="9"/>
      <c r="AE443" s="9"/>
      <c r="AF443" s="4"/>
      <c r="AG443" s="4"/>
    </row>
    <row r="444" spans="1:33"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9"/>
      <c r="AD444" s="9"/>
      <c r="AE444" s="9"/>
      <c r="AF444" s="4"/>
      <c r="AG444" s="4"/>
    </row>
    <row r="445" spans="1:33"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9"/>
      <c r="AD445" s="9"/>
      <c r="AE445" s="9"/>
      <c r="AF445" s="4"/>
      <c r="AG445" s="4"/>
    </row>
    <row r="446" spans="1:33"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9"/>
      <c r="AD446" s="9"/>
      <c r="AE446" s="9"/>
      <c r="AF446" s="4"/>
      <c r="AG446" s="4"/>
    </row>
    <row r="447" spans="1:33"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9"/>
      <c r="AD447" s="9"/>
      <c r="AE447" s="9"/>
      <c r="AF447" s="4"/>
      <c r="AG447" s="4"/>
    </row>
    <row r="448" spans="1:33"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9"/>
      <c r="AD448" s="9"/>
      <c r="AE448" s="9"/>
      <c r="AF448" s="4"/>
      <c r="AG448" s="4"/>
    </row>
    <row r="449" spans="1:33"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9"/>
      <c r="AD449" s="9"/>
      <c r="AE449" s="9"/>
      <c r="AF449" s="4"/>
      <c r="AG449" s="4"/>
    </row>
    <row r="450" spans="1:33"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9"/>
      <c r="AD450" s="9"/>
      <c r="AE450" s="9"/>
      <c r="AF450" s="4"/>
      <c r="AG450" s="4"/>
    </row>
    <row r="451" spans="1:33"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9"/>
      <c r="AD451" s="9"/>
      <c r="AE451" s="9"/>
      <c r="AF451" s="4"/>
      <c r="AG451" s="4"/>
    </row>
    <row r="452" spans="1:33"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9"/>
      <c r="AD452" s="9"/>
      <c r="AE452" s="9"/>
      <c r="AF452" s="4"/>
      <c r="AG452" s="4"/>
    </row>
    <row r="453" spans="1:33"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9"/>
      <c r="AD453" s="9"/>
      <c r="AE453" s="9"/>
      <c r="AF453" s="4"/>
      <c r="AG453" s="4"/>
    </row>
    <row r="454" spans="1:33"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9"/>
      <c r="AD454" s="9"/>
      <c r="AE454" s="9"/>
      <c r="AF454" s="4"/>
      <c r="AG454" s="4"/>
    </row>
    <row r="455" spans="1:33"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9"/>
      <c r="AD455" s="9"/>
      <c r="AE455" s="9"/>
      <c r="AF455" s="4"/>
      <c r="AG455" s="4"/>
    </row>
    <row r="456" spans="1:33"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9"/>
      <c r="AD456" s="9"/>
      <c r="AE456" s="9"/>
      <c r="AF456" s="4"/>
      <c r="AG456" s="4"/>
    </row>
    <row r="457" spans="1:33"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9"/>
      <c r="AD457" s="9"/>
      <c r="AE457" s="9"/>
      <c r="AF457" s="4"/>
      <c r="AG457" s="4"/>
    </row>
    <row r="458" spans="1:33"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9"/>
      <c r="AD458" s="9"/>
      <c r="AE458" s="9"/>
      <c r="AF458" s="4"/>
      <c r="AG458" s="4"/>
    </row>
    <row r="459" spans="1:33"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9"/>
      <c r="AD459" s="9"/>
      <c r="AE459" s="9"/>
      <c r="AF459" s="4"/>
      <c r="AG459" s="4"/>
    </row>
    <row r="460" spans="1:33"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9"/>
      <c r="AD460" s="9"/>
      <c r="AE460" s="9"/>
      <c r="AF460" s="4"/>
      <c r="AG460" s="4"/>
    </row>
    <row r="461" spans="1:33"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9"/>
      <c r="AD461" s="9"/>
      <c r="AE461" s="9"/>
      <c r="AF461" s="4"/>
      <c r="AG461" s="4"/>
    </row>
    <row r="462" spans="1:33"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9"/>
      <c r="AD462" s="9"/>
      <c r="AE462" s="9"/>
      <c r="AF462" s="4"/>
      <c r="AG462" s="4"/>
    </row>
    <row r="463" spans="1:33"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9"/>
      <c r="AD463" s="9"/>
      <c r="AE463" s="9"/>
      <c r="AF463" s="4"/>
      <c r="AG463" s="4"/>
    </row>
    <row r="464" spans="1:33"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9"/>
      <c r="AD464" s="9"/>
      <c r="AE464" s="9"/>
      <c r="AF464" s="4"/>
      <c r="AG464" s="4"/>
    </row>
    <row r="465" spans="1:33"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9"/>
      <c r="AD465" s="9"/>
      <c r="AE465" s="9"/>
      <c r="AF465" s="4"/>
      <c r="AG465" s="4"/>
    </row>
    <row r="466" spans="1:33"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9"/>
      <c r="AD466" s="9"/>
      <c r="AE466" s="9"/>
      <c r="AF466" s="4"/>
      <c r="AG466" s="4"/>
    </row>
    <row r="467" spans="1:33"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9"/>
      <c r="AD467" s="9"/>
      <c r="AE467" s="9"/>
      <c r="AF467" s="4"/>
      <c r="AG467" s="4"/>
    </row>
    <row r="468" spans="1:33"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9"/>
      <c r="AD468" s="9"/>
      <c r="AE468" s="9"/>
      <c r="AF468" s="4"/>
      <c r="AG468" s="4"/>
    </row>
    <row r="469" spans="1:33"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9"/>
      <c r="AD469" s="9"/>
      <c r="AE469" s="9"/>
      <c r="AF469" s="4"/>
      <c r="AG469" s="4"/>
    </row>
    <row r="470" spans="1:33"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9"/>
      <c r="AD470" s="9"/>
      <c r="AE470" s="9"/>
      <c r="AF470" s="4"/>
      <c r="AG470" s="4"/>
    </row>
    <row r="471" spans="1:33"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9"/>
      <c r="AD471" s="9"/>
      <c r="AE471" s="9"/>
      <c r="AF471" s="4"/>
      <c r="AG471" s="4"/>
    </row>
    <row r="472" spans="1:33"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9"/>
      <c r="AD472" s="9"/>
      <c r="AE472" s="9"/>
      <c r="AF472" s="4"/>
      <c r="AG472" s="4"/>
    </row>
    <row r="473" spans="1:33"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9"/>
      <c r="AD473" s="9"/>
      <c r="AE473" s="9"/>
      <c r="AF473" s="4"/>
      <c r="AG473" s="4"/>
    </row>
    <row r="474" spans="1:33"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9"/>
      <c r="AD474" s="9"/>
      <c r="AE474" s="9"/>
      <c r="AF474" s="4"/>
      <c r="AG474" s="4"/>
    </row>
    <row r="475" spans="1:33"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9"/>
      <c r="AD475" s="9"/>
      <c r="AE475" s="9"/>
      <c r="AF475" s="4"/>
      <c r="AG475" s="4"/>
    </row>
    <row r="476" spans="1:33"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9"/>
      <c r="AD476" s="9"/>
      <c r="AE476" s="9"/>
      <c r="AF476" s="4"/>
      <c r="AG476" s="4"/>
    </row>
    <row r="477" spans="1:33"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9"/>
      <c r="AD477" s="9"/>
      <c r="AE477" s="9"/>
      <c r="AF477" s="4"/>
      <c r="AG477" s="4"/>
    </row>
    <row r="478" spans="1:33"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9"/>
      <c r="AD478" s="9"/>
      <c r="AE478" s="9"/>
      <c r="AF478" s="4"/>
      <c r="AG478" s="4"/>
    </row>
    <row r="479" spans="1:33"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9"/>
      <c r="AD479" s="9"/>
      <c r="AE479" s="9"/>
      <c r="AF479" s="4"/>
      <c r="AG479" s="4"/>
    </row>
    <row r="480" spans="1:33"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9"/>
      <c r="AD480" s="9"/>
      <c r="AE480" s="9"/>
      <c r="AF480" s="4"/>
      <c r="AG480" s="4"/>
    </row>
    <row r="481" spans="1:33"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9"/>
      <c r="AD481" s="9"/>
      <c r="AE481" s="9"/>
      <c r="AF481" s="4"/>
      <c r="AG481" s="4"/>
    </row>
    <row r="482" spans="1:33"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9"/>
      <c r="AD482" s="9"/>
      <c r="AE482" s="9"/>
      <c r="AF482" s="4"/>
      <c r="AG482" s="4"/>
    </row>
    <row r="483" spans="1:33"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9"/>
      <c r="AD483" s="9"/>
      <c r="AE483" s="9"/>
      <c r="AF483" s="4"/>
      <c r="AG483" s="4"/>
    </row>
    <row r="484" spans="1:33"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9"/>
      <c r="AD484" s="9"/>
      <c r="AE484" s="9"/>
      <c r="AF484" s="4"/>
      <c r="AG484" s="4"/>
    </row>
    <row r="485" spans="1:33"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9"/>
      <c r="AD485" s="9"/>
      <c r="AE485" s="9"/>
      <c r="AF485" s="4"/>
      <c r="AG485" s="4"/>
    </row>
    <row r="486" spans="1:33"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9"/>
      <c r="AD486" s="9"/>
      <c r="AE486" s="9"/>
      <c r="AF486" s="4"/>
      <c r="AG486" s="4"/>
    </row>
    <row r="487" spans="1:33"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9"/>
      <c r="AD487" s="9"/>
      <c r="AE487" s="9"/>
      <c r="AF487" s="4"/>
      <c r="AG487" s="4"/>
    </row>
    <row r="488" spans="1:33"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9"/>
      <c r="AD488" s="9"/>
      <c r="AE488" s="9"/>
      <c r="AF488" s="4"/>
      <c r="AG488" s="4"/>
    </row>
    <row r="489" spans="1:33"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9"/>
      <c r="AD489" s="9"/>
      <c r="AE489" s="9"/>
      <c r="AF489" s="4"/>
      <c r="AG489" s="4"/>
    </row>
    <row r="490" spans="1:33"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9"/>
      <c r="AD490" s="9"/>
      <c r="AE490" s="9"/>
      <c r="AF490" s="4"/>
      <c r="AG490" s="4"/>
    </row>
    <row r="491" spans="1:33"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9"/>
      <c r="AD491" s="9"/>
      <c r="AE491" s="9"/>
      <c r="AF491" s="4"/>
      <c r="AG491" s="4"/>
    </row>
    <row r="492" spans="1:33"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9"/>
      <c r="AD492" s="9"/>
      <c r="AE492" s="9"/>
      <c r="AF492" s="4"/>
      <c r="AG492" s="4"/>
    </row>
    <row r="493" spans="1:33"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9"/>
      <c r="AD493" s="9"/>
      <c r="AE493" s="9"/>
      <c r="AF493" s="4"/>
      <c r="AG493" s="4"/>
    </row>
    <row r="494" spans="1:33"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9"/>
      <c r="AD494" s="9"/>
      <c r="AE494" s="9"/>
      <c r="AF494" s="4"/>
      <c r="AG494" s="4"/>
    </row>
    <row r="495" spans="1:33"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9"/>
      <c r="AD495" s="9"/>
      <c r="AE495" s="9"/>
      <c r="AF495" s="4"/>
      <c r="AG495" s="4"/>
    </row>
    <row r="496" spans="1:33"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9"/>
      <c r="AD496" s="9"/>
      <c r="AE496" s="9"/>
      <c r="AF496" s="4"/>
      <c r="AG496" s="4"/>
    </row>
    <row r="497" spans="1:33"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9"/>
      <c r="AD497" s="9"/>
      <c r="AE497" s="9"/>
      <c r="AF497" s="4"/>
      <c r="AG497" s="4"/>
    </row>
    <row r="498" spans="1:33"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9"/>
      <c r="AD498" s="9"/>
      <c r="AE498" s="9"/>
      <c r="AF498" s="4"/>
      <c r="AG498" s="4"/>
    </row>
    <row r="499" spans="1:33"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9"/>
      <c r="AD499" s="9"/>
      <c r="AE499" s="9"/>
      <c r="AF499" s="4"/>
      <c r="AG499" s="4"/>
    </row>
    <row r="500" spans="1:33"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9"/>
      <c r="AD500" s="9"/>
      <c r="AE500" s="9"/>
      <c r="AF500" s="4"/>
      <c r="AG500" s="4"/>
    </row>
    <row r="501" spans="1:33"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9"/>
      <c r="AD501" s="9"/>
      <c r="AE501" s="9"/>
      <c r="AF501" s="4"/>
      <c r="AG501" s="4"/>
    </row>
    <row r="502" spans="1:33"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9"/>
      <c r="AD502" s="9"/>
      <c r="AE502" s="9"/>
      <c r="AF502" s="4"/>
      <c r="AG502" s="4"/>
    </row>
    <row r="503" spans="1:33"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9"/>
      <c r="AD503" s="9"/>
      <c r="AE503" s="9"/>
      <c r="AF503" s="4"/>
      <c r="AG503" s="4"/>
    </row>
    <row r="504" spans="1:33"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9"/>
      <c r="AD504" s="9"/>
      <c r="AE504" s="9"/>
      <c r="AF504" s="4"/>
      <c r="AG504" s="4"/>
    </row>
    <row r="505" spans="1:33"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9"/>
      <c r="AD505" s="9"/>
      <c r="AE505" s="9"/>
      <c r="AF505" s="4"/>
      <c r="AG505" s="4"/>
    </row>
    <row r="506" spans="1:33"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9"/>
      <c r="AD506" s="9"/>
      <c r="AE506" s="9"/>
      <c r="AF506" s="4"/>
      <c r="AG506" s="4"/>
    </row>
    <row r="507" spans="1:33"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9"/>
      <c r="AD507" s="9"/>
      <c r="AE507" s="9"/>
      <c r="AF507" s="4"/>
      <c r="AG507" s="4"/>
    </row>
    <row r="508" spans="1:33"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9"/>
      <c r="AD508" s="9"/>
      <c r="AE508" s="9"/>
      <c r="AF508" s="4"/>
      <c r="AG508" s="4"/>
    </row>
    <row r="509" spans="1:33"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9"/>
      <c r="AD509" s="9"/>
      <c r="AE509" s="9"/>
      <c r="AF509" s="4"/>
      <c r="AG509" s="4"/>
    </row>
    <row r="510" spans="1:33"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9"/>
      <c r="AD510" s="9"/>
      <c r="AE510" s="9"/>
      <c r="AF510" s="4"/>
      <c r="AG510" s="4"/>
    </row>
    <row r="511" spans="1:33"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9"/>
      <c r="AD511" s="9"/>
      <c r="AE511" s="9"/>
      <c r="AF511" s="4"/>
      <c r="AG511" s="4"/>
    </row>
    <row r="512" spans="1:33"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9"/>
      <c r="AD512" s="9"/>
      <c r="AE512" s="9"/>
      <c r="AF512" s="4"/>
      <c r="AG512" s="4"/>
    </row>
    <row r="513" spans="1:33"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9"/>
      <c r="AD513" s="9"/>
      <c r="AE513" s="9"/>
      <c r="AF513" s="4"/>
      <c r="AG513" s="4"/>
    </row>
    <row r="514" spans="1:33"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9"/>
      <c r="AD514" s="9"/>
      <c r="AE514" s="9"/>
      <c r="AF514" s="4"/>
      <c r="AG514" s="4"/>
    </row>
    <row r="515" spans="1:33"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9"/>
      <c r="AD515" s="9"/>
      <c r="AE515" s="9"/>
      <c r="AF515" s="4"/>
      <c r="AG515" s="4"/>
    </row>
    <row r="516" spans="1:33"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9"/>
      <c r="AD516" s="9"/>
      <c r="AE516" s="9"/>
      <c r="AF516" s="4"/>
      <c r="AG516" s="4"/>
    </row>
    <row r="517" spans="1:33"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9"/>
      <c r="AD517" s="9"/>
      <c r="AE517" s="9"/>
      <c r="AF517" s="4"/>
      <c r="AG517" s="4"/>
    </row>
    <row r="518" spans="1:33"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9"/>
      <c r="AD518" s="9"/>
      <c r="AE518" s="9"/>
      <c r="AF518" s="4"/>
      <c r="AG518" s="4"/>
    </row>
    <row r="519" spans="1:33"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9"/>
      <c r="AD519" s="9"/>
      <c r="AE519" s="9"/>
      <c r="AF519" s="4"/>
      <c r="AG519" s="4"/>
    </row>
    <row r="520" spans="1:33"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9"/>
      <c r="AD520" s="9"/>
      <c r="AE520" s="9"/>
      <c r="AF520" s="4"/>
      <c r="AG520" s="4"/>
    </row>
    <row r="521" spans="1:33"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9"/>
      <c r="AD521" s="9"/>
      <c r="AE521" s="9"/>
      <c r="AF521" s="4"/>
      <c r="AG521" s="4"/>
    </row>
    <row r="522" spans="1:33"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9"/>
      <c r="AD522" s="9"/>
      <c r="AE522" s="9"/>
      <c r="AF522" s="4"/>
      <c r="AG522" s="4"/>
    </row>
    <row r="523" spans="1:33"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9"/>
      <c r="AD523" s="9"/>
      <c r="AE523" s="9"/>
      <c r="AF523" s="4"/>
      <c r="AG523" s="4"/>
    </row>
    <row r="524" spans="1:33"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9"/>
      <c r="AD524" s="9"/>
      <c r="AE524" s="9"/>
      <c r="AF524" s="4"/>
      <c r="AG524" s="4"/>
    </row>
    <row r="525" spans="1:33"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9"/>
      <c r="AD525" s="9"/>
      <c r="AE525" s="9"/>
      <c r="AF525" s="4"/>
      <c r="AG525" s="4"/>
    </row>
    <row r="526" spans="1:33"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9"/>
      <c r="AD526" s="9"/>
      <c r="AE526" s="9"/>
      <c r="AF526" s="4"/>
      <c r="AG526" s="4"/>
    </row>
    <row r="527" spans="1:33"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9"/>
      <c r="AD527" s="9"/>
      <c r="AE527" s="9"/>
      <c r="AF527" s="4"/>
      <c r="AG527" s="4"/>
    </row>
    <row r="528" spans="1:33"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9"/>
      <c r="AD528" s="9"/>
      <c r="AE528" s="9"/>
      <c r="AF528" s="4"/>
      <c r="AG528" s="4"/>
    </row>
    <row r="529" spans="1:33"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9"/>
      <c r="AD529" s="9"/>
      <c r="AE529" s="9"/>
      <c r="AF529" s="4"/>
      <c r="AG529" s="4"/>
    </row>
    <row r="530" spans="1:33"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9"/>
      <c r="AD530" s="9"/>
      <c r="AE530" s="9"/>
      <c r="AF530" s="4"/>
      <c r="AG530" s="4"/>
    </row>
    <row r="531" spans="1:33"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9"/>
      <c r="AD531" s="9"/>
      <c r="AE531" s="9"/>
      <c r="AF531" s="4"/>
      <c r="AG531" s="4"/>
    </row>
    <row r="532" spans="1:33"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9"/>
      <c r="AD532" s="9"/>
      <c r="AE532" s="9"/>
      <c r="AF532" s="4"/>
      <c r="AG532" s="4"/>
    </row>
    <row r="533" spans="1:33"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9"/>
      <c r="AD533" s="9"/>
      <c r="AE533" s="9"/>
      <c r="AF533" s="4"/>
      <c r="AG533" s="4"/>
    </row>
    <row r="534" spans="1:33"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9"/>
      <c r="AD534" s="9"/>
      <c r="AE534" s="9"/>
      <c r="AF534" s="4"/>
      <c r="AG534" s="4"/>
    </row>
    <row r="535" spans="1:33"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9"/>
      <c r="AD535" s="9"/>
      <c r="AE535" s="9"/>
      <c r="AF535" s="4"/>
      <c r="AG535" s="4"/>
    </row>
    <row r="536" spans="1:33"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9"/>
      <c r="AD536" s="9"/>
      <c r="AE536" s="9"/>
      <c r="AF536" s="4"/>
      <c r="AG536" s="4"/>
    </row>
    <row r="537" spans="1:33"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9"/>
      <c r="AD537" s="9"/>
      <c r="AE537" s="9"/>
      <c r="AF537" s="4"/>
      <c r="AG537" s="4"/>
    </row>
    <row r="538" spans="1:33"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9"/>
      <c r="AD538" s="9"/>
      <c r="AE538" s="9"/>
      <c r="AF538" s="4"/>
      <c r="AG538" s="4"/>
    </row>
    <row r="539" spans="1:33"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9"/>
      <c r="AD539" s="9"/>
      <c r="AE539" s="9"/>
      <c r="AF539" s="4"/>
      <c r="AG539" s="4"/>
    </row>
    <row r="540" spans="1:33"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9"/>
      <c r="AD540" s="9"/>
      <c r="AE540" s="9"/>
      <c r="AF540" s="4"/>
      <c r="AG540" s="4"/>
    </row>
    <row r="541" spans="1:33"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9"/>
      <c r="AD541" s="9"/>
      <c r="AE541" s="9"/>
      <c r="AF541" s="4"/>
      <c r="AG541" s="4"/>
    </row>
    <row r="542" spans="1:33"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9"/>
      <c r="AD542" s="9"/>
      <c r="AE542" s="9"/>
      <c r="AF542" s="4"/>
      <c r="AG542" s="4"/>
    </row>
    <row r="543" spans="1:33"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9"/>
      <c r="AD543" s="9"/>
      <c r="AE543" s="9"/>
      <c r="AF543" s="4"/>
      <c r="AG543" s="4"/>
    </row>
    <row r="544" spans="1:33"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9"/>
      <c r="AD544" s="9"/>
      <c r="AE544" s="9"/>
      <c r="AF544" s="4"/>
      <c r="AG544" s="4"/>
    </row>
    <row r="545" spans="1:33"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9"/>
      <c r="AD545" s="9"/>
      <c r="AE545" s="9"/>
      <c r="AF545" s="4"/>
      <c r="AG545" s="4"/>
    </row>
    <row r="546" spans="1:33"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9"/>
      <c r="AD546" s="9"/>
      <c r="AE546" s="9"/>
      <c r="AF546" s="4"/>
      <c r="AG546" s="4"/>
    </row>
    <row r="547" spans="1:33"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9"/>
      <c r="AD547" s="9"/>
      <c r="AE547" s="9"/>
      <c r="AF547" s="4"/>
      <c r="AG547" s="4"/>
    </row>
    <row r="548" spans="1:33"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9"/>
      <c r="AD548" s="9"/>
      <c r="AE548" s="9"/>
      <c r="AF548" s="4"/>
      <c r="AG548" s="4"/>
    </row>
    <row r="549" spans="1:33"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9"/>
      <c r="AD549" s="9"/>
      <c r="AE549" s="9"/>
      <c r="AF549" s="4"/>
      <c r="AG549" s="4"/>
    </row>
    <row r="550" spans="1:33"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9"/>
      <c r="AD550" s="9"/>
      <c r="AE550" s="9"/>
      <c r="AF550" s="4"/>
      <c r="AG550" s="4"/>
    </row>
    <row r="551" spans="1:33"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9"/>
      <c r="AD551" s="9"/>
      <c r="AE551" s="9"/>
      <c r="AF551" s="4"/>
      <c r="AG551" s="4"/>
    </row>
    <row r="552" spans="1:33"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9"/>
      <c r="AD552" s="9"/>
      <c r="AE552" s="9"/>
      <c r="AF552" s="4"/>
      <c r="AG552" s="4"/>
    </row>
    <row r="553" spans="1:33"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9"/>
      <c r="AD553" s="9"/>
      <c r="AE553" s="9"/>
      <c r="AF553" s="4"/>
      <c r="AG553" s="4"/>
    </row>
    <row r="554" spans="1:33"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9"/>
      <c r="AD554" s="9"/>
      <c r="AE554" s="9"/>
      <c r="AF554" s="4"/>
      <c r="AG554" s="4"/>
    </row>
    <row r="555" spans="1:33"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9"/>
      <c r="AD555" s="9"/>
      <c r="AE555" s="9"/>
      <c r="AF555" s="4"/>
      <c r="AG555" s="4"/>
    </row>
    <row r="556" spans="1:33"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9"/>
      <c r="AD556" s="9"/>
      <c r="AE556" s="9"/>
      <c r="AF556" s="4"/>
      <c r="AG556" s="4"/>
    </row>
    <row r="557" spans="1:33"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9"/>
      <c r="AD557" s="9"/>
      <c r="AE557" s="9"/>
      <c r="AF557" s="4"/>
      <c r="AG557" s="4"/>
    </row>
    <row r="558" spans="1:33"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9"/>
      <c r="AD558" s="9"/>
      <c r="AE558" s="9"/>
      <c r="AF558" s="4"/>
      <c r="AG558" s="4"/>
    </row>
    <row r="559" spans="1:33"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9"/>
      <c r="AD559" s="9"/>
      <c r="AE559" s="9"/>
      <c r="AF559" s="4"/>
      <c r="AG559" s="4"/>
    </row>
    <row r="560" spans="1:33"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9"/>
      <c r="AD560" s="9"/>
      <c r="AE560" s="9"/>
      <c r="AF560" s="4"/>
      <c r="AG560" s="4"/>
    </row>
    <row r="561" spans="1:33"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9"/>
      <c r="AD561" s="9"/>
      <c r="AE561" s="9"/>
      <c r="AF561" s="4"/>
      <c r="AG561" s="4"/>
    </row>
    <row r="562" spans="1:33"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9"/>
      <c r="AD562" s="9"/>
      <c r="AE562" s="9"/>
      <c r="AF562" s="4"/>
      <c r="AG562" s="4"/>
    </row>
    <row r="563" spans="1:33"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9"/>
      <c r="AD563" s="9"/>
      <c r="AE563" s="9"/>
      <c r="AF563" s="4"/>
      <c r="AG563" s="4"/>
    </row>
    <row r="564" spans="1:33"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9"/>
      <c r="AD564" s="9"/>
      <c r="AE564" s="9"/>
      <c r="AF564" s="4"/>
      <c r="AG564" s="4"/>
    </row>
    <row r="565" spans="1:33"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9"/>
      <c r="AD565" s="9"/>
      <c r="AE565" s="9"/>
      <c r="AF565" s="4"/>
      <c r="AG565" s="4"/>
    </row>
    <row r="566" spans="1:33"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9"/>
      <c r="AD566" s="9"/>
      <c r="AE566" s="9"/>
      <c r="AF566" s="4"/>
      <c r="AG566" s="4"/>
    </row>
    <row r="567" spans="1:33"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9"/>
      <c r="AD567" s="9"/>
      <c r="AE567" s="9"/>
      <c r="AF567" s="4"/>
      <c r="AG567" s="4"/>
    </row>
    <row r="568" spans="1:33"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9"/>
      <c r="AD568" s="9"/>
      <c r="AE568" s="9"/>
      <c r="AF568" s="4"/>
      <c r="AG568" s="4"/>
    </row>
    <row r="569" spans="1:33"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9"/>
      <c r="AD569" s="9"/>
      <c r="AE569" s="9"/>
      <c r="AF569" s="4"/>
      <c r="AG569" s="4"/>
    </row>
    <row r="570" spans="1:33"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9"/>
      <c r="AD570" s="9"/>
      <c r="AE570" s="9"/>
      <c r="AF570" s="4"/>
      <c r="AG570" s="4"/>
    </row>
    <row r="571" spans="1:33"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9"/>
      <c r="AD571" s="9"/>
      <c r="AE571" s="9"/>
      <c r="AF571" s="4"/>
      <c r="AG571" s="4"/>
    </row>
    <row r="572" spans="1:33"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9"/>
      <c r="AD572" s="9"/>
      <c r="AE572" s="9"/>
      <c r="AF572" s="4"/>
      <c r="AG572" s="4"/>
    </row>
    <row r="573" spans="1:33"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9"/>
      <c r="AD573" s="9"/>
      <c r="AE573" s="9"/>
      <c r="AF573" s="4"/>
      <c r="AG573" s="4"/>
    </row>
    <row r="574" spans="1:33"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9"/>
      <c r="AD574" s="9"/>
      <c r="AE574" s="9"/>
      <c r="AF574" s="4"/>
      <c r="AG574" s="4"/>
    </row>
    <row r="575" spans="1:33"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9"/>
      <c r="AD575" s="9"/>
      <c r="AE575" s="9"/>
      <c r="AF575" s="4"/>
      <c r="AG575" s="4"/>
    </row>
    <row r="576" spans="1:33"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9"/>
      <c r="AD576" s="9"/>
      <c r="AE576" s="9"/>
      <c r="AF576" s="4"/>
      <c r="AG576" s="4"/>
    </row>
    <row r="577" spans="1:33"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9"/>
      <c r="AD577" s="9"/>
      <c r="AE577" s="9"/>
      <c r="AF577" s="4"/>
      <c r="AG577" s="4"/>
    </row>
    <row r="578" spans="1:33"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9"/>
      <c r="AD578" s="9"/>
      <c r="AE578" s="9"/>
      <c r="AF578" s="4"/>
      <c r="AG578" s="4"/>
    </row>
    <row r="579" spans="1:33"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9"/>
      <c r="AD579" s="9"/>
      <c r="AE579" s="9"/>
      <c r="AF579" s="4"/>
      <c r="AG579" s="4"/>
    </row>
    <row r="580" spans="1:33"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9"/>
      <c r="AD580" s="9"/>
      <c r="AE580" s="9"/>
      <c r="AF580" s="4"/>
      <c r="AG580" s="4"/>
    </row>
    <row r="581" spans="1:33"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9"/>
      <c r="AD581" s="9"/>
      <c r="AE581" s="9"/>
      <c r="AF581" s="4"/>
      <c r="AG581" s="4"/>
    </row>
    <row r="582" spans="1:33"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9"/>
      <c r="AD582" s="9"/>
      <c r="AE582" s="9"/>
      <c r="AF582" s="4"/>
      <c r="AG582" s="4"/>
    </row>
    <row r="583" spans="1:33"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9"/>
      <c r="AD583" s="9"/>
      <c r="AE583" s="9"/>
      <c r="AF583" s="4"/>
      <c r="AG583" s="4"/>
    </row>
    <row r="584" spans="1:33"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9"/>
      <c r="AD584" s="9"/>
      <c r="AE584" s="9"/>
      <c r="AF584" s="4"/>
      <c r="AG584" s="4"/>
    </row>
    <row r="585" spans="1:33"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9"/>
      <c r="AD585" s="9"/>
      <c r="AE585" s="9"/>
      <c r="AF585" s="4"/>
      <c r="AG585" s="4"/>
    </row>
    <row r="586" spans="1:33"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9"/>
      <c r="AD586" s="9"/>
      <c r="AE586" s="9"/>
      <c r="AF586" s="4"/>
      <c r="AG586" s="4"/>
    </row>
    <row r="587" spans="1:33"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9"/>
      <c r="AD587" s="9"/>
      <c r="AE587" s="9"/>
      <c r="AF587" s="4"/>
      <c r="AG587" s="4"/>
    </row>
    <row r="588" spans="1:33"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9"/>
      <c r="AD588" s="9"/>
      <c r="AE588" s="9"/>
      <c r="AF588" s="4"/>
      <c r="AG588" s="4"/>
    </row>
    <row r="589" spans="1:33"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9"/>
      <c r="AD589" s="9"/>
      <c r="AE589" s="9"/>
      <c r="AF589" s="4"/>
      <c r="AG589" s="4"/>
    </row>
    <row r="590" spans="1:33"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9"/>
      <c r="AD590" s="9"/>
      <c r="AE590" s="9"/>
      <c r="AF590" s="4"/>
      <c r="AG590" s="4"/>
    </row>
    <row r="591" spans="1:33"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9"/>
      <c r="AD591" s="9"/>
      <c r="AE591" s="9"/>
      <c r="AF591" s="4"/>
      <c r="AG591" s="4"/>
    </row>
    <row r="592" spans="1:33"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9"/>
      <c r="AD592" s="9"/>
      <c r="AE592" s="9"/>
      <c r="AF592" s="4"/>
      <c r="AG592" s="4"/>
    </row>
    <row r="593" spans="1:33"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9"/>
      <c r="AD593" s="9"/>
      <c r="AE593" s="9"/>
      <c r="AF593" s="4"/>
      <c r="AG593" s="4"/>
    </row>
    <row r="594" spans="1:33"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9"/>
      <c r="AD594" s="9"/>
      <c r="AE594" s="9"/>
      <c r="AF594" s="4"/>
      <c r="AG594" s="4"/>
    </row>
    <row r="595" spans="1:33"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9"/>
      <c r="AD595" s="9"/>
      <c r="AE595" s="9"/>
      <c r="AF595" s="4"/>
      <c r="AG595" s="4"/>
    </row>
    <row r="596" spans="1:33"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9"/>
      <c r="AD596" s="9"/>
      <c r="AE596" s="9"/>
      <c r="AF596" s="4"/>
      <c r="AG596" s="4"/>
    </row>
    <row r="597" spans="1:33"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9"/>
      <c r="AD597" s="9"/>
      <c r="AE597" s="9"/>
      <c r="AF597" s="4"/>
      <c r="AG597" s="4"/>
    </row>
    <row r="598" spans="1:33"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9"/>
      <c r="AD598" s="9"/>
      <c r="AE598" s="9"/>
      <c r="AF598" s="4"/>
      <c r="AG598" s="4"/>
    </row>
    <row r="599" spans="1:33"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9"/>
      <c r="AD599" s="9"/>
      <c r="AE599" s="9"/>
      <c r="AF599" s="4"/>
      <c r="AG599" s="4"/>
    </row>
    <row r="600" spans="1:33"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9"/>
      <c r="AD600" s="9"/>
      <c r="AE600" s="9"/>
      <c r="AF600" s="4"/>
      <c r="AG600" s="4"/>
    </row>
    <row r="601" spans="1:33"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9"/>
      <c r="AD601" s="9"/>
      <c r="AE601" s="9"/>
      <c r="AF601" s="4"/>
      <c r="AG601" s="4"/>
    </row>
    <row r="602" spans="1:33"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9"/>
      <c r="AD602" s="9"/>
      <c r="AE602" s="9"/>
      <c r="AF602" s="4"/>
      <c r="AG602" s="4"/>
    </row>
    <row r="603" spans="1:33"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9"/>
      <c r="AD603" s="9"/>
      <c r="AE603" s="9"/>
      <c r="AF603" s="4"/>
      <c r="AG603" s="4"/>
    </row>
    <row r="604" spans="1:33"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9"/>
      <c r="AD604" s="9"/>
      <c r="AE604" s="9"/>
      <c r="AF604" s="4"/>
      <c r="AG604" s="4"/>
    </row>
    <row r="605" spans="1:33"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9"/>
      <c r="AD605" s="9"/>
      <c r="AE605" s="9"/>
      <c r="AF605" s="4"/>
      <c r="AG605" s="4"/>
    </row>
    <row r="606" spans="1:33"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9"/>
      <c r="AD606" s="9"/>
      <c r="AE606" s="9"/>
      <c r="AF606" s="4"/>
      <c r="AG606" s="4"/>
    </row>
    <row r="607" spans="1:33"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9"/>
      <c r="AD607" s="9"/>
      <c r="AE607" s="9"/>
      <c r="AF607" s="4"/>
      <c r="AG607" s="4"/>
    </row>
    <row r="608" spans="1:33"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9"/>
      <c r="AD608" s="9"/>
      <c r="AE608" s="9"/>
      <c r="AF608" s="4"/>
      <c r="AG608" s="4"/>
    </row>
    <row r="609" spans="1:33"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9"/>
      <c r="AD609" s="9"/>
      <c r="AE609" s="9"/>
      <c r="AF609" s="4"/>
      <c r="AG609" s="4"/>
    </row>
    <row r="610" spans="1:33"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9"/>
      <c r="AD610" s="9"/>
      <c r="AE610" s="9"/>
      <c r="AF610" s="4"/>
      <c r="AG610" s="4"/>
    </row>
    <row r="611" spans="1:33"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9"/>
      <c r="AD611" s="9"/>
      <c r="AE611" s="9"/>
      <c r="AF611" s="4"/>
      <c r="AG611" s="4"/>
    </row>
    <row r="612" spans="1:33"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9"/>
      <c r="AD612" s="9"/>
      <c r="AE612" s="9"/>
      <c r="AF612" s="4"/>
      <c r="AG612" s="4"/>
    </row>
    <row r="613" spans="1:33"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9"/>
      <c r="AD613" s="9"/>
      <c r="AE613" s="9"/>
      <c r="AF613" s="4"/>
      <c r="AG613" s="4"/>
    </row>
    <row r="614" spans="1:33"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9"/>
      <c r="AD614" s="9"/>
      <c r="AE614" s="9"/>
      <c r="AF614" s="4"/>
      <c r="AG614" s="4"/>
    </row>
    <row r="615" spans="1:33"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9"/>
      <c r="AD615" s="9"/>
      <c r="AE615" s="9"/>
      <c r="AF615" s="4"/>
      <c r="AG615" s="4"/>
    </row>
    <row r="616" spans="1:33"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9"/>
      <c r="AD616" s="9"/>
      <c r="AE616" s="9"/>
      <c r="AF616" s="4"/>
      <c r="AG616" s="4"/>
    </row>
    <row r="617" spans="1:33"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9"/>
      <c r="AD617" s="9"/>
      <c r="AE617" s="9"/>
      <c r="AF617" s="4"/>
      <c r="AG617" s="4"/>
    </row>
    <row r="618" spans="1:33"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9"/>
      <c r="AD618" s="9"/>
      <c r="AE618" s="9"/>
      <c r="AF618" s="4"/>
      <c r="AG618" s="4"/>
    </row>
    <row r="619" spans="1:33"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9"/>
      <c r="AD619" s="9"/>
      <c r="AE619" s="9"/>
      <c r="AF619" s="4"/>
      <c r="AG619" s="4"/>
    </row>
    <row r="620" spans="1:33"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9"/>
      <c r="AD620" s="9"/>
      <c r="AE620" s="9"/>
      <c r="AF620" s="4"/>
      <c r="AG620" s="4"/>
    </row>
    <row r="621" spans="1:33"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9"/>
      <c r="AD621" s="9"/>
      <c r="AE621" s="9"/>
      <c r="AF621" s="4"/>
      <c r="AG621" s="4"/>
    </row>
    <row r="622" spans="1:33"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9"/>
      <c r="AD622" s="9"/>
      <c r="AE622" s="9"/>
      <c r="AF622" s="4"/>
      <c r="AG622" s="4"/>
    </row>
    <row r="623" spans="1:33"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9"/>
      <c r="AD623" s="9"/>
      <c r="AE623" s="9"/>
      <c r="AF623" s="4"/>
      <c r="AG623" s="4"/>
    </row>
    <row r="624" spans="1:33"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9"/>
      <c r="AD624" s="9"/>
      <c r="AE624" s="9"/>
      <c r="AF624" s="4"/>
      <c r="AG624" s="4"/>
    </row>
    <row r="625" spans="1:33"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9"/>
      <c r="AD625" s="9"/>
      <c r="AE625" s="9"/>
      <c r="AF625" s="4"/>
      <c r="AG625" s="4"/>
    </row>
    <row r="626" spans="1:33"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9"/>
      <c r="AD626" s="9"/>
      <c r="AE626" s="9"/>
      <c r="AF626" s="4"/>
      <c r="AG626" s="4"/>
    </row>
    <row r="627" spans="1:33"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9"/>
      <c r="AD627" s="9"/>
      <c r="AE627" s="9"/>
      <c r="AF627" s="4"/>
      <c r="AG627" s="4"/>
    </row>
    <row r="628" spans="1:33"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9"/>
      <c r="AD628" s="9"/>
      <c r="AE628" s="9"/>
      <c r="AF628" s="4"/>
      <c r="AG628" s="4"/>
    </row>
    <row r="629" spans="1:33"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9"/>
      <c r="AD629" s="9"/>
      <c r="AE629" s="9"/>
      <c r="AF629" s="4"/>
      <c r="AG629" s="4"/>
    </row>
    <row r="630" spans="1:33"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9"/>
      <c r="AD630" s="9"/>
      <c r="AE630" s="9"/>
      <c r="AF630" s="4"/>
      <c r="AG630" s="4"/>
    </row>
    <row r="631" spans="1:33"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9"/>
      <c r="AD631" s="9"/>
      <c r="AE631" s="9"/>
      <c r="AF631" s="4"/>
      <c r="AG631" s="4"/>
    </row>
    <row r="632" spans="1:33"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9"/>
      <c r="AD632" s="9"/>
      <c r="AE632" s="9"/>
      <c r="AF632" s="4"/>
      <c r="AG632" s="4"/>
    </row>
    <row r="633" spans="1:33"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9"/>
      <c r="AD633" s="9"/>
      <c r="AE633" s="9"/>
      <c r="AF633" s="4"/>
      <c r="AG633" s="4"/>
    </row>
    <row r="634" spans="1:33"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9"/>
      <c r="AD634" s="9"/>
      <c r="AE634" s="9"/>
      <c r="AF634" s="4"/>
      <c r="AG634" s="4"/>
    </row>
    <row r="635" spans="1:33"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9"/>
      <c r="AD635" s="9"/>
      <c r="AE635" s="9"/>
      <c r="AF635" s="4"/>
      <c r="AG635" s="4"/>
    </row>
    <row r="636" spans="1:33"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9"/>
      <c r="AD636" s="9"/>
      <c r="AE636" s="9"/>
      <c r="AF636" s="4"/>
      <c r="AG636" s="4"/>
    </row>
    <row r="637" spans="1:33"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9"/>
      <c r="AD637" s="9"/>
      <c r="AE637" s="9"/>
      <c r="AF637" s="4"/>
      <c r="AG637" s="4"/>
    </row>
    <row r="638" spans="1:33"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9"/>
      <c r="AD638" s="9"/>
      <c r="AE638" s="9"/>
      <c r="AF638" s="4"/>
      <c r="AG638" s="4"/>
    </row>
    <row r="639" spans="1:33"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9"/>
      <c r="AD639" s="9"/>
      <c r="AE639" s="9"/>
      <c r="AF639" s="4"/>
      <c r="AG639" s="4"/>
    </row>
    <row r="640" spans="1:33"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9"/>
      <c r="AD640" s="9"/>
      <c r="AE640" s="9"/>
      <c r="AF640" s="4"/>
      <c r="AG640" s="4"/>
    </row>
    <row r="641" spans="1:33"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9"/>
      <c r="AD641" s="9"/>
      <c r="AE641" s="9"/>
      <c r="AF641" s="4"/>
      <c r="AG641" s="4"/>
    </row>
    <row r="642" spans="1:33"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9"/>
      <c r="AD642" s="9"/>
      <c r="AE642" s="9"/>
      <c r="AF642" s="4"/>
      <c r="AG642" s="4"/>
    </row>
    <row r="643" spans="1:33"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9"/>
      <c r="AD643" s="9"/>
      <c r="AE643" s="9"/>
      <c r="AF643" s="4"/>
      <c r="AG643" s="4"/>
    </row>
    <row r="644" spans="1:33"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9"/>
      <c r="AD644" s="9"/>
      <c r="AE644" s="9"/>
      <c r="AF644" s="4"/>
      <c r="AG644" s="4"/>
    </row>
    <row r="645" spans="1:33"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9"/>
      <c r="AD645" s="9"/>
      <c r="AE645" s="9"/>
      <c r="AF645" s="4"/>
      <c r="AG645" s="4"/>
    </row>
    <row r="646" spans="1:33"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9"/>
      <c r="AD646" s="9"/>
      <c r="AE646" s="9"/>
      <c r="AF646" s="4"/>
      <c r="AG646" s="4"/>
    </row>
    <row r="647" spans="1:33"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9"/>
      <c r="AD647" s="9"/>
      <c r="AE647" s="9"/>
      <c r="AF647" s="4"/>
      <c r="AG647" s="4"/>
    </row>
    <row r="648" spans="1:33"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9"/>
      <c r="AD648" s="9"/>
      <c r="AE648" s="9"/>
      <c r="AF648" s="4"/>
      <c r="AG648" s="4"/>
    </row>
    <row r="649" spans="1:33"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9"/>
      <c r="AD649" s="9"/>
      <c r="AE649" s="9"/>
      <c r="AF649" s="4"/>
      <c r="AG649" s="4"/>
    </row>
    <row r="650" spans="1:33"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9"/>
      <c r="AD650" s="9"/>
      <c r="AE650" s="9"/>
      <c r="AF650" s="4"/>
      <c r="AG650" s="4"/>
    </row>
    <row r="651" spans="1:33"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9"/>
      <c r="AD651" s="9"/>
      <c r="AE651" s="9"/>
      <c r="AF651" s="4"/>
      <c r="AG651" s="4"/>
    </row>
    <row r="652" spans="1:33"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9"/>
      <c r="AD652" s="9"/>
      <c r="AE652" s="9"/>
      <c r="AF652" s="4"/>
      <c r="AG652" s="4"/>
    </row>
    <row r="653" spans="1:33"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9"/>
      <c r="AD653" s="9"/>
      <c r="AE653" s="9"/>
      <c r="AF653" s="4"/>
      <c r="AG653" s="4"/>
    </row>
    <row r="654" spans="1:33"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9"/>
      <c r="AD654" s="9"/>
      <c r="AE654" s="9"/>
      <c r="AF654" s="4"/>
      <c r="AG654" s="4"/>
    </row>
    <row r="655" spans="1:33"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9"/>
      <c r="AD655" s="9"/>
      <c r="AE655" s="9"/>
      <c r="AF655" s="4"/>
      <c r="AG655" s="4"/>
    </row>
    <row r="656" spans="1:33"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9"/>
      <c r="AD656" s="9"/>
      <c r="AE656" s="9"/>
      <c r="AF656" s="4"/>
      <c r="AG656" s="4"/>
    </row>
    <row r="657" spans="1:33"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9"/>
      <c r="AD657" s="9"/>
      <c r="AE657" s="9"/>
      <c r="AF657" s="4"/>
      <c r="AG657" s="4"/>
    </row>
    <row r="658" spans="1:33"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9"/>
      <c r="AD658" s="9"/>
      <c r="AE658" s="9"/>
      <c r="AF658" s="4"/>
      <c r="AG658" s="4"/>
    </row>
    <row r="659" spans="1:33"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9"/>
      <c r="AD659" s="9"/>
      <c r="AE659" s="9"/>
      <c r="AF659" s="4"/>
      <c r="AG659" s="4"/>
    </row>
    <row r="660" spans="1:33"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9"/>
      <c r="AD660" s="9"/>
      <c r="AE660" s="9"/>
      <c r="AF660" s="4"/>
      <c r="AG660" s="4"/>
    </row>
    <row r="661" spans="1:33"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9"/>
      <c r="AD661" s="9"/>
      <c r="AE661" s="9"/>
      <c r="AF661" s="4"/>
      <c r="AG661" s="4"/>
    </row>
    <row r="662" spans="1:33"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9"/>
      <c r="AD662" s="9"/>
      <c r="AE662" s="9"/>
      <c r="AF662" s="4"/>
      <c r="AG662" s="4"/>
    </row>
    <row r="663" spans="1:33"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9"/>
      <c r="AD663" s="9"/>
      <c r="AE663" s="9"/>
      <c r="AF663" s="4"/>
      <c r="AG663" s="4"/>
    </row>
    <row r="664" spans="1:33"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9"/>
      <c r="AD664" s="9"/>
      <c r="AE664" s="9"/>
      <c r="AF664" s="4"/>
      <c r="AG664" s="4"/>
    </row>
    <row r="665" spans="1:33"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9"/>
      <c r="AD665" s="9"/>
      <c r="AE665" s="9"/>
      <c r="AF665" s="4"/>
      <c r="AG665" s="4"/>
    </row>
    <row r="666" spans="1:33"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9"/>
      <c r="AD666" s="9"/>
      <c r="AE666" s="9"/>
      <c r="AF666" s="4"/>
      <c r="AG666" s="4"/>
    </row>
    <row r="667" spans="1:33"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9"/>
      <c r="AD667" s="9"/>
      <c r="AE667" s="9"/>
      <c r="AF667" s="4"/>
      <c r="AG667" s="4"/>
    </row>
    <row r="668" spans="1:33"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9"/>
      <c r="AD668" s="9"/>
      <c r="AE668" s="9"/>
      <c r="AF668" s="4"/>
      <c r="AG668" s="4"/>
    </row>
    <row r="669" spans="1:33"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9"/>
      <c r="AD669" s="9"/>
      <c r="AE669" s="9"/>
      <c r="AF669" s="4"/>
      <c r="AG669" s="4"/>
    </row>
    <row r="670" spans="1:33"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9"/>
      <c r="AD670" s="9"/>
      <c r="AE670" s="9"/>
      <c r="AF670" s="4"/>
      <c r="AG670" s="4"/>
    </row>
    <row r="671" spans="1:33"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9"/>
      <c r="AD671" s="9"/>
      <c r="AE671" s="9"/>
      <c r="AF671" s="4"/>
      <c r="AG671" s="4"/>
    </row>
    <row r="672" spans="1:33"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9"/>
      <c r="AD672" s="9"/>
      <c r="AE672" s="9"/>
      <c r="AF672" s="4"/>
      <c r="AG672" s="4"/>
    </row>
    <row r="673" spans="1:33"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9"/>
      <c r="AD673" s="9"/>
      <c r="AE673" s="9"/>
      <c r="AF673" s="4"/>
      <c r="AG673" s="4"/>
    </row>
    <row r="674" spans="1:33"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9"/>
      <c r="AD674" s="9"/>
      <c r="AE674" s="9"/>
      <c r="AF674" s="4"/>
      <c r="AG674" s="4"/>
    </row>
    <row r="675" spans="1:33"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9"/>
      <c r="AD675" s="9"/>
      <c r="AE675" s="9"/>
      <c r="AF675" s="4"/>
      <c r="AG675" s="4"/>
    </row>
    <row r="676" spans="1:33"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9"/>
      <c r="AD676" s="9"/>
      <c r="AE676" s="9"/>
      <c r="AF676" s="4"/>
      <c r="AG676" s="4"/>
    </row>
    <row r="677" spans="1:33"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9"/>
      <c r="AD677" s="9"/>
      <c r="AE677" s="9"/>
      <c r="AF677" s="4"/>
      <c r="AG677" s="4"/>
    </row>
    <row r="678" spans="1:33"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9"/>
      <c r="AD678" s="9"/>
      <c r="AE678" s="9"/>
      <c r="AF678" s="4"/>
      <c r="AG678" s="4"/>
    </row>
    <row r="679" spans="1:33"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9"/>
      <c r="AD679" s="9"/>
      <c r="AE679" s="9"/>
      <c r="AF679" s="4"/>
      <c r="AG679" s="4"/>
    </row>
    <row r="680" spans="1:33"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9"/>
      <c r="AD680" s="9"/>
      <c r="AE680" s="9"/>
      <c r="AF680" s="4"/>
      <c r="AG680" s="4"/>
    </row>
    <row r="681" spans="1:33"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9"/>
      <c r="AD681" s="9"/>
      <c r="AE681" s="9"/>
      <c r="AF681" s="4"/>
      <c r="AG681" s="4"/>
    </row>
    <row r="682" spans="1:33"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9"/>
      <c r="AD682" s="9"/>
      <c r="AE682" s="9"/>
      <c r="AF682" s="4"/>
      <c r="AG682" s="4"/>
    </row>
    <row r="683" spans="1:33"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9"/>
      <c r="AD683" s="9"/>
      <c r="AE683" s="9"/>
      <c r="AF683" s="4"/>
      <c r="AG683" s="4"/>
    </row>
    <row r="684" spans="1:33"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9"/>
      <c r="AD684" s="9"/>
      <c r="AE684" s="9"/>
      <c r="AF684" s="4"/>
      <c r="AG684" s="4"/>
    </row>
    <row r="685" spans="1:33"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9"/>
      <c r="AD685" s="9"/>
      <c r="AE685" s="9"/>
      <c r="AF685" s="4"/>
      <c r="AG685" s="4"/>
    </row>
    <row r="686" spans="1:33"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9"/>
      <c r="AD686" s="9"/>
      <c r="AE686" s="9"/>
      <c r="AF686" s="4"/>
      <c r="AG686" s="4"/>
    </row>
    <row r="687" spans="1:33"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9"/>
      <c r="AD687" s="9"/>
      <c r="AE687" s="9"/>
      <c r="AF687" s="4"/>
      <c r="AG687" s="4"/>
    </row>
    <row r="688" spans="1:33"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9"/>
      <c r="AD688" s="9"/>
      <c r="AE688" s="9"/>
      <c r="AF688" s="4"/>
      <c r="AG688" s="4"/>
    </row>
    <row r="689" spans="1:33"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9"/>
      <c r="AD689" s="9"/>
      <c r="AE689" s="9"/>
      <c r="AF689" s="4"/>
      <c r="AG689" s="4"/>
    </row>
    <row r="690" spans="1:33"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9"/>
      <c r="AD690" s="9"/>
      <c r="AE690" s="9"/>
      <c r="AF690" s="4"/>
      <c r="AG690" s="4"/>
    </row>
    <row r="691" spans="1:33"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9"/>
      <c r="AD691" s="9"/>
      <c r="AE691" s="9"/>
      <c r="AF691" s="4"/>
      <c r="AG691" s="4"/>
    </row>
    <row r="692" spans="1:33"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9"/>
      <c r="AD692" s="9"/>
      <c r="AE692" s="9"/>
      <c r="AF692" s="4"/>
      <c r="AG692" s="4"/>
    </row>
    <row r="693" spans="1:33"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9"/>
      <c r="AD693" s="9"/>
      <c r="AE693" s="9"/>
      <c r="AF693" s="4"/>
      <c r="AG693" s="4"/>
    </row>
    <row r="694" spans="1:33"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9"/>
      <c r="AD694" s="9"/>
      <c r="AE694" s="9"/>
      <c r="AF694" s="4"/>
      <c r="AG694" s="4"/>
    </row>
    <row r="695" spans="1:33"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9"/>
      <c r="AD695" s="9"/>
      <c r="AE695" s="9"/>
      <c r="AF695" s="4"/>
      <c r="AG695" s="4"/>
    </row>
    <row r="696" spans="1:33"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9"/>
      <c r="AD696" s="9"/>
      <c r="AE696" s="9"/>
      <c r="AF696" s="4"/>
      <c r="AG696" s="4"/>
    </row>
    <row r="697" spans="1:33"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9"/>
      <c r="AD697" s="9"/>
      <c r="AE697" s="9"/>
      <c r="AF697" s="4"/>
      <c r="AG697" s="4"/>
    </row>
    <row r="698" spans="1:33"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9"/>
      <c r="AD698" s="9"/>
      <c r="AE698" s="9"/>
      <c r="AF698" s="4"/>
      <c r="AG698" s="4"/>
    </row>
    <row r="699" spans="1:33"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9"/>
      <c r="AD699" s="9"/>
      <c r="AE699" s="9"/>
      <c r="AF699" s="4"/>
      <c r="AG699" s="4"/>
    </row>
    <row r="700" spans="1:33"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9"/>
      <c r="AD700" s="9"/>
      <c r="AE700" s="9"/>
      <c r="AF700" s="4"/>
      <c r="AG700" s="4"/>
    </row>
    <row r="701" spans="1:33"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9"/>
      <c r="AD701" s="9"/>
      <c r="AE701" s="9"/>
      <c r="AF701" s="4"/>
      <c r="AG701" s="4"/>
    </row>
    <row r="702" spans="1:33"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9"/>
      <c r="AD702" s="9"/>
      <c r="AE702" s="9"/>
      <c r="AF702" s="4"/>
      <c r="AG702" s="4"/>
    </row>
    <row r="703" spans="1:33"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9"/>
      <c r="AD703" s="9"/>
      <c r="AE703" s="9"/>
      <c r="AF703" s="4"/>
      <c r="AG703" s="4"/>
    </row>
    <row r="704" spans="1:33"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9"/>
      <c r="AD704" s="9"/>
      <c r="AE704" s="9"/>
      <c r="AF704" s="4"/>
      <c r="AG704" s="4"/>
    </row>
    <row r="705" spans="1:33"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9"/>
      <c r="AD705" s="9"/>
      <c r="AE705" s="9"/>
      <c r="AF705" s="4"/>
      <c r="AG705" s="4"/>
    </row>
    <row r="706" spans="1:33"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9"/>
      <c r="AD706" s="9"/>
      <c r="AE706" s="9"/>
      <c r="AF706" s="4"/>
      <c r="AG706" s="4"/>
    </row>
    <row r="707" spans="1:33"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9"/>
      <c r="AD707" s="9"/>
      <c r="AE707" s="9"/>
      <c r="AF707" s="4"/>
      <c r="AG707" s="4"/>
    </row>
    <row r="708" spans="1:33"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9"/>
      <c r="AD708" s="9"/>
      <c r="AE708" s="9"/>
      <c r="AF708" s="4"/>
      <c r="AG708" s="4"/>
    </row>
    <row r="709" spans="1:33"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9"/>
      <c r="AD709" s="9"/>
      <c r="AE709" s="9"/>
      <c r="AF709" s="4"/>
      <c r="AG709" s="4"/>
    </row>
    <row r="710" spans="1:33"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9"/>
      <c r="AD710" s="9"/>
      <c r="AE710" s="9"/>
      <c r="AF710" s="4"/>
      <c r="AG710" s="4"/>
    </row>
    <row r="711" spans="1:33"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9"/>
      <c r="AD711" s="9"/>
      <c r="AE711" s="9"/>
      <c r="AF711" s="4"/>
      <c r="AG711" s="4"/>
    </row>
    <row r="712" spans="1:33"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9"/>
      <c r="AD712" s="9"/>
      <c r="AE712" s="9"/>
      <c r="AF712" s="4"/>
      <c r="AG712" s="4"/>
    </row>
    <row r="713" spans="1:33"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9"/>
      <c r="AD713" s="9"/>
      <c r="AE713" s="9"/>
      <c r="AF713" s="4"/>
      <c r="AG713" s="4"/>
    </row>
    <row r="714" spans="1:33"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9"/>
      <c r="AD714" s="9"/>
      <c r="AE714" s="9"/>
      <c r="AF714" s="4"/>
      <c r="AG714" s="4"/>
    </row>
    <row r="715" spans="1:33"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9"/>
      <c r="AD715" s="9"/>
      <c r="AE715" s="9"/>
      <c r="AF715" s="4"/>
      <c r="AG715" s="4"/>
    </row>
    <row r="716" spans="1:33"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9"/>
      <c r="AD716" s="9"/>
      <c r="AE716" s="9"/>
      <c r="AF716" s="4"/>
      <c r="AG716" s="4"/>
    </row>
    <row r="717" spans="1:33"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9"/>
      <c r="AD717" s="9"/>
      <c r="AE717" s="9"/>
      <c r="AF717" s="4"/>
      <c r="AG717" s="4"/>
    </row>
    <row r="718" spans="1:33"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9"/>
      <c r="AD718" s="9"/>
      <c r="AE718" s="9"/>
      <c r="AF718" s="4"/>
      <c r="AG718" s="4"/>
    </row>
    <row r="719" spans="1:33"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9"/>
      <c r="AD719" s="9"/>
      <c r="AE719" s="9"/>
      <c r="AF719" s="4"/>
      <c r="AG719" s="4"/>
    </row>
    <row r="720" spans="1:33"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9"/>
      <c r="AD720" s="9"/>
      <c r="AE720" s="9"/>
      <c r="AF720" s="4"/>
      <c r="AG720" s="4"/>
    </row>
    <row r="721" spans="1:33"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9"/>
      <c r="AD721" s="9"/>
      <c r="AE721" s="9"/>
      <c r="AF721" s="4"/>
      <c r="AG721" s="4"/>
    </row>
    <row r="722" spans="1:33"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9"/>
      <c r="AD722" s="9"/>
      <c r="AE722" s="9"/>
      <c r="AF722" s="4"/>
      <c r="AG722" s="4"/>
    </row>
    <row r="723" spans="1:33"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9"/>
      <c r="AD723" s="9"/>
      <c r="AE723" s="9"/>
      <c r="AF723" s="4"/>
      <c r="AG723" s="4"/>
    </row>
    <row r="724" spans="1:33"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9"/>
      <c r="AD724" s="9"/>
      <c r="AE724" s="9"/>
      <c r="AF724" s="4"/>
      <c r="AG724" s="4"/>
    </row>
    <row r="725" spans="1:33"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9"/>
      <c r="AD725" s="9"/>
      <c r="AE725" s="9"/>
      <c r="AF725" s="4"/>
      <c r="AG725" s="4"/>
    </row>
    <row r="726" spans="1:33"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9"/>
      <c r="AD726" s="9"/>
      <c r="AE726" s="9"/>
      <c r="AF726" s="4"/>
      <c r="AG726" s="4"/>
    </row>
    <row r="727" spans="1:33"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9"/>
      <c r="AD727" s="9"/>
      <c r="AE727" s="9"/>
      <c r="AF727" s="4"/>
      <c r="AG727" s="4"/>
    </row>
    <row r="728" spans="1:33"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9"/>
      <c r="AD728" s="9"/>
      <c r="AE728" s="9"/>
      <c r="AF728" s="4"/>
      <c r="AG728" s="4"/>
    </row>
    <row r="729" spans="1:33"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9"/>
      <c r="AD729" s="9"/>
      <c r="AE729" s="9"/>
      <c r="AF729" s="4"/>
      <c r="AG729" s="4"/>
    </row>
    <row r="730" spans="1:33"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9"/>
      <c r="AD730" s="9"/>
      <c r="AE730" s="9"/>
      <c r="AF730" s="4"/>
      <c r="AG730" s="4"/>
    </row>
    <row r="731" spans="1:33"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9"/>
      <c r="AD731" s="9"/>
      <c r="AE731" s="9"/>
      <c r="AF731" s="4"/>
      <c r="AG731" s="4"/>
    </row>
    <row r="732" spans="1:33"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9"/>
      <c r="AD732" s="9"/>
      <c r="AE732" s="9"/>
      <c r="AF732" s="4"/>
      <c r="AG732" s="4"/>
    </row>
    <row r="733" spans="1:33"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9"/>
      <c r="AD733" s="9"/>
      <c r="AE733" s="9"/>
      <c r="AF733" s="4"/>
      <c r="AG733" s="4"/>
    </row>
    <row r="734" spans="1:33"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9"/>
      <c r="AD734" s="9"/>
      <c r="AE734" s="9"/>
      <c r="AF734" s="4"/>
      <c r="AG734" s="4"/>
    </row>
    <row r="735" spans="1:33"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9"/>
      <c r="AD735" s="9"/>
      <c r="AE735" s="9"/>
      <c r="AF735" s="4"/>
      <c r="AG735" s="4"/>
    </row>
    <row r="736" spans="1:33"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9"/>
      <c r="AD736" s="9"/>
      <c r="AE736" s="9"/>
      <c r="AF736" s="4"/>
      <c r="AG736" s="4"/>
    </row>
    <row r="737" spans="1:33"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9"/>
      <c r="AD737" s="9"/>
      <c r="AE737" s="9"/>
      <c r="AF737" s="4"/>
      <c r="AG737" s="4"/>
    </row>
    <row r="738" spans="1:33"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9"/>
      <c r="AD738" s="9"/>
      <c r="AE738" s="9"/>
      <c r="AF738" s="4"/>
      <c r="AG738" s="4"/>
    </row>
    <row r="739" spans="1:33"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9"/>
      <c r="AD739" s="9"/>
      <c r="AE739" s="9"/>
      <c r="AF739" s="4"/>
      <c r="AG739" s="4"/>
    </row>
    <row r="740" spans="1:33"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9"/>
      <c r="AD740" s="9"/>
      <c r="AE740" s="9"/>
      <c r="AF740" s="4"/>
      <c r="AG740" s="4"/>
    </row>
    <row r="741" spans="1:33"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9"/>
      <c r="AD741" s="9"/>
      <c r="AE741" s="9"/>
      <c r="AF741" s="4"/>
      <c r="AG741" s="4"/>
    </row>
    <row r="742" spans="1:33"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9"/>
      <c r="AD742" s="9"/>
      <c r="AE742" s="9"/>
      <c r="AF742" s="4"/>
      <c r="AG742" s="4"/>
    </row>
    <row r="743" spans="1:33"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9"/>
      <c r="AD743" s="9"/>
      <c r="AE743" s="9"/>
      <c r="AF743" s="4"/>
      <c r="AG743" s="4"/>
    </row>
    <row r="744" spans="1:33"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9"/>
      <c r="AD744" s="9"/>
      <c r="AE744" s="9"/>
      <c r="AF744" s="4"/>
      <c r="AG744" s="4"/>
    </row>
    <row r="745" spans="1:33"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9"/>
      <c r="AD745" s="9"/>
      <c r="AE745" s="9"/>
      <c r="AF745" s="4"/>
      <c r="AG745" s="4"/>
    </row>
    <row r="746" spans="1:33"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9"/>
      <c r="AD746" s="9"/>
      <c r="AE746" s="9"/>
      <c r="AF746" s="4"/>
      <c r="AG746" s="4"/>
    </row>
    <row r="747" spans="1:33"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9"/>
      <c r="AD747" s="9"/>
      <c r="AE747" s="9"/>
      <c r="AF747" s="4"/>
      <c r="AG747" s="4"/>
    </row>
    <row r="748" spans="1:33"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9"/>
      <c r="AD748" s="9"/>
      <c r="AE748" s="9"/>
      <c r="AF748" s="4"/>
      <c r="AG748" s="4"/>
    </row>
    <row r="749" spans="1:33"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9"/>
      <c r="AD749" s="9"/>
      <c r="AE749" s="9"/>
      <c r="AF749" s="4"/>
      <c r="AG749" s="4"/>
    </row>
    <row r="750" spans="1:33"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9"/>
      <c r="AD750" s="9"/>
      <c r="AE750" s="9"/>
      <c r="AF750" s="4"/>
      <c r="AG750" s="4"/>
    </row>
    <row r="751" spans="1:33"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9"/>
      <c r="AD751" s="9"/>
      <c r="AE751" s="9"/>
      <c r="AF751" s="4"/>
      <c r="AG751" s="4"/>
    </row>
    <row r="752" spans="1:33"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9"/>
      <c r="AD752" s="9"/>
      <c r="AE752" s="9"/>
      <c r="AF752" s="4"/>
      <c r="AG752" s="4"/>
    </row>
    <row r="753" spans="1:33"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9"/>
      <c r="AD753" s="9"/>
      <c r="AE753" s="9"/>
      <c r="AF753" s="4"/>
      <c r="AG753" s="4"/>
    </row>
    <row r="754" spans="1:33"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9"/>
      <c r="AD754" s="9"/>
      <c r="AE754" s="9"/>
      <c r="AF754" s="4"/>
      <c r="AG754" s="4"/>
    </row>
    <row r="755" spans="1:33"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9"/>
      <c r="AD755" s="9"/>
      <c r="AE755" s="9"/>
      <c r="AF755" s="4"/>
      <c r="AG755" s="4"/>
    </row>
    <row r="756" spans="1:33"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9"/>
      <c r="AD756" s="9"/>
      <c r="AE756" s="9"/>
      <c r="AF756" s="4"/>
      <c r="AG756" s="4"/>
    </row>
    <row r="757" spans="1:33"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9"/>
      <c r="AD757" s="9"/>
      <c r="AE757" s="9"/>
      <c r="AF757" s="4"/>
      <c r="AG757" s="4"/>
    </row>
    <row r="758" spans="1:33"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9"/>
      <c r="AD758" s="9"/>
      <c r="AE758" s="9"/>
      <c r="AF758" s="4"/>
      <c r="AG758" s="4"/>
    </row>
    <row r="759" spans="1:33"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9"/>
      <c r="AD759" s="9"/>
      <c r="AE759" s="9"/>
      <c r="AF759" s="4"/>
      <c r="AG759" s="4"/>
    </row>
    <row r="760" spans="1:33"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9"/>
      <c r="AD760" s="9"/>
      <c r="AE760" s="9"/>
      <c r="AF760" s="4"/>
      <c r="AG760" s="4"/>
    </row>
    <row r="761" spans="1:33"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9"/>
      <c r="AD761" s="9"/>
      <c r="AE761" s="9"/>
      <c r="AF761" s="4"/>
      <c r="AG761" s="4"/>
    </row>
    <row r="762" spans="1:33"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9"/>
      <c r="AD762" s="9"/>
      <c r="AE762" s="9"/>
      <c r="AF762" s="4"/>
      <c r="AG762" s="4"/>
    </row>
    <row r="763" spans="1:33"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9"/>
      <c r="AD763" s="9"/>
      <c r="AE763" s="9"/>
      <c r="AF763" s="4"/>
      <c r="AG763" s="4"/>
    </row>
    <row r="764" spans="1:33"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9"/>
      <c r="AD764" s="9"/>
      <c r="AE764" s="9"/>
      <c r="AF764" s="4"/>
      <c r="AG764" s="4"/>
    </row>
    <row r="765" spans="1:33"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9"/>
      <c r="AD765" s="9"/>
      <c r="AE765" s="9"/>
      <c r="AF765" s="4"/>
      <c r="AG765" s="4"/>
    </row>
    <row r="766" spans="1:33"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9"/>
      <c r="AD766" s="9"/>
      <c r="AE766" s="9"/>
      <c r="AF766" s="4"/>
      <c r="AG766" s="4"/>
    </row>
    <row r="767" spans="1:33"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9"/>
      <c r="AD767" s="9"/>
      <c r="AE767" s="9"/>
      <c r="AF767" s="4"/>
      <c r="AG767" s="4"/>
    </row>
    <row r="768" spans="1:33"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9"/>
      <c r="AD768" s="9"/>
      <c r="AE768" s="9"/>
      <c r="AF768" s="4"/>
      <c r="AG768" s="4"/>
    </row>
    <row r="769" spans="1:33"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9"/>
      <c r="AD769" s="9"/>
      <c r="AE769" s="9"/>
      <c r="AF769" s="4"/>
      <c r="AG769" s="4"/>
    </row>
    <row r="770" spans="1:33"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9"/>
      <c r="AD770" s="9"/>
      <c r="AE770" s="9"/>
      <c r="AF770" s="4"/>
      <c r="AG770" s="4"/>
    </row>
    <row r="771" spans="1:33"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9"/>
      <c r="AD771" s="9"/>
      <c r="AE771" s="9"/>
      <c r="AF771" s="4"/>
      <c r="AG771" s="4"/>
    </row>
    <row r="772" spans="1:33"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9"/>
      <c r="AD772" s="9"/>
      <c r="AE772" s="9"/>
      <c r="AF772" s="4"/>
      <c r="AG772" s="4"/>
    </row>
    <row r="773" spans="1:33"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9"/>
      <c r="AD773" s="9"/>
      <c r="AE773" s="9"/>
      <c r="AF773" s="4"/>
      <c r="AG773" s="4"/>
    </row>
    <row r="774" spans="1:33"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9"/>
      <c r="AD774" s="9"/>
      <c r="AE774" s="9"/>
      <c r="AF774" s="4"/>
      <c r="AG774" s="4"/>
    </row>
    <row r="775" spans="1:33"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9"/>
      <c r="AD775" s="9"/>
      <c r="AE775" s="9"/>
      <c r="AF775" s="4"/>
      <c r="AG775" s="4"/>
    </row>
    <row r="776" spans="1:33"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9"/>
      <c r="AD776" s="9"/>
      <c r="AE776" s="9"/>
      <c r="AF776" s="4"/>
      <c r="AG776" s="4"/>
    </row>
    <row r="777" spans="1:33"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9"/>
      <c r="AD777" s="9"/>
      <c r="AE777" s="9"/>
      <c r="AF777" s="4"/>
      <c r="AG777" s="4"/>
    </row>
    <row r="778" spans="1:33"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9"/>
      <c r="AD778" s="9"/>
      <c r="AE778" s="9"/>
      <c r="AF778" s="4"/>
      <c r="AG778" s="4"/>
    </row>
    <row r="779" spans="1:33"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9"/>
      <c r="AD779" s="9"/>
      <c r="AE779" s="9"/>
      <c r="AF779" s="4"/>
      <c r="AG779" s="4"/>
    </row>
    <row r="780" spans="1:33"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9"/>
      <c r="AD780" s="9"/>
      <c r="AE780" s="9"/>
      <c r="AF780" s="4"/>
      <c r="AG780" s="4"/>
    </row>
    <row r="781" spans="1:33"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9"/>
      <c r="AD781" s="9"/>
      <c r="AE781" s="9"/>
      <c r="AF781" s="4"/>
      <c r="AG781" s="4"/>
    </row>
    <row r="782" spans="1:33"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9"/>
      <c r="AD782" s="9"/>
      <c r="AE782" s="9"/>
      <c r="AF782" s="4"/>
      <c r="AG782" s="4"/>
    </row>
    <row r="783" spans="1:33"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9"/>
      <c r="AD783" s="9"/>
      <c r="AE783" s="9"/>
      <c r="AF783" s="4"/>
      <c r="AG783" s="4"/>
    </row>
    <row r="784" spans="1:33"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9"/>
      <c r="AD784" s="9"/>
      <c r="AE784" s="9"/>
      <c r="AF784" s="4"/>
      <c r="AG784" s="4"/>
    </row>
    <row r="785" spans="1:33"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9"/>
      <c r="AD785" s="9"/>
      <c r="AE785" s="9"/>
      <c r="AF785" s="4"/>
      <c r="AG785" s="4"/>
    </row>
    <row r="786" spans="1:33"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9"/>
      <c r="AD786" s="9"/>
      <c r="AE786" s="9"/>
      <c r="AF786" s="4"/>
      <c r="AG786" s="4"/>
    </row>
    <row r="787" spans="1:33"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9"/>
      <c r="AD787" s="9"/>
      <c r="AE787" s="9"/>
      <c r="AF787" s="4"/>
      <c r="AG787" s="4"/>
    </row>
    <row r="788" spans="1:33"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9"/>
      <c r="AD788" s="9"/>
      <c r="AE788" s="9"/>
      <c r="AF788" s="4"/>
      <c r="AG788" s="4"/>
    </row>
    <row r="789" spans="1:33"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9"/>
      <c r="AD789" s="9"/>
      <c r="AE789" s="9"/>
      <c r="AF789" s="4"/>
      <c r="AG789" s="4"/>
    </row>
    <row r="790" spans="1:33"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9"/>
      <c r="AD790" s="9"/>
      <c r="AE790" s="9"/>
      <c r="AF790" s="4"/>
      <c r="AG790" s="4"/>
    </row>
    <row r="791" spans="1:33"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9"/>
      <c r="AD791" s="9"/>
      <c r="AE791" s="9"/>
      <c r="AF791" s="4"/>
      <c r="AG791" s="4"/>
    </row>
    <row r="792" spans="1:33"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9"/>
      <c r="AD792" s="9"/>
      <c r="AE792" s="9"/>
      <c r="AF792" s="4"/>
      <c r="AG792" s="4"/>
    </row>
    <row r="793" spans="1:33"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9"/>
      <c r="AD793" s="9"/>
      <c r="AE793" s="9"/>
      <c r="AF793" s="4"/>
      <c r="AG793" s="4"/>
    </row>
    <row r="794" spans="1:33"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9"/>
      <c r="AD794" s="9"/>
      <c r="AE794" s="9"/>
      <c r="AF794" s="4"/>
      <c r="AG794" s="4"/>
    </row>
    <row r="795" spans="1:33"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9"/>
      <c r="AD795" s="9"/>
      <c r="AE795" s="9"/>
      <c r="AF795" s="4"/>
      <c r="AG795" s="4"/>
    </row>
    <row r="796" spans="1:33"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9"/>
      <c r="AD796" s="9"/>
      <c r="AE796" s="9"/>
      <c r="AF796" s="4"/>
      <c r="AG796" s="4"/>
    </row>
    <row r="797" spans="1:33"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9"/>
      <c r="AD797" s="9"/>
      <c r="AE797" s="9"/>
      <c r="AF797" s="4"/>
      <c r="AG797" s="4"/>
    </row>
    <row r="798" spans="1:33"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9"/>
      <c r="AD798" s="9"/>
      <c r="AE798" s="9"/>
      <c r="AF798" s="4"/>
      <c r="AG798" s="4"/>
    </row>
    <row r="799" spans="1:33"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9"/>
      <c r="AD799" s="9"/>
      <c r="AE799" s="9"/>
      <c r="AF799" s="4"/>
      <c r="AG799" s="4"/>
    </row>
    <row r="800" spans="1:33"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9"/>
      <c r="AD800" s="9"/>
      <c r="AE800" s="9"/>
      <c r="AF800" s="4"/>
      <c r="AG800" s="4"/>
    </row>
    <row r="801" spans="1:33"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9"/>
      <c r="AD801" s="9"/>
      <c r="AE801" s="9"/>
      <c r="AF801" s="4"/>
      <c r="AG801" s="4"/>
    </row>
    <row r="802" spans="1:33"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9"/>
      <c r="AD802" s="9"/>
      <c r="AE802" s="9"/>
      <c r="AF802" s="4"/>
      <c r="AG802" s="4"/>
    </row>
    <row r="803" spans="1:33"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9"/>
      <c r="AD803" s="9"/>
      <c r="AE803" s="9"/>
      <c r="AF803" s="4"/>
      <c r="AG803" s="4"/>
    </row>
    <row r="804" spans="1:33"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9"/>
      <c r="AD804" s="9"/>
      <c r="AE804" s="9"/>
      <c r="AF804" s="4"/>
      <c r="AG804" s="4"/>
    </row>
    <row r="805" spans="1:33"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9"/>
      <c r="AD805" s="9"/>
      <c r="AE805" s="9"/>
      <c r="AF805" s="4"/>
      <c r="AG805" s="4"/>
    </row>
    <row r="806" spans="1:33"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9"/>
      <c r="AD806" s="9"/>
      <c r="AE806" s="9"/>
      <c r="AF806" s="4"/>
      <c r="AG806" s="4"/>
    </row>
    <row r="807" spans="1:33"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9"/>
      <c r="AD807" s="9"/>
      <c r="AE807" s="9"/>
      <c r="AF807" s="4"/>
      <c r="AG807" s="4"/>
    </row>
    <row r="808" spans="1:33"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9"/>
      <c r="AD808" s="9"/>
      <c r="AE808" s="9"/>
      <c r="AF808" s="4"/>
      <c r="AG808" s="4"/>
    </row>
    <row r="809" spans="1:33"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9"/>
      <c r="AD809" s="9"/>
      <c r="AE809" s="9"/>
      <c r="AF809" s="4"/>
      <c r="AG809" s="4"/>
    </row>
    <row r="810" spans="1:33"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9"/>
      <c r="AD810" s="9"/>
      <c r="AE810" s="9"/>
      <c r="AF810" s="4"/>
      <c r="AG810" s="4"/>
    </row>
    <row r="811" spans="1:33"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9"/>
      <c r="AD811" s="9"/>
      <c r="AE811" s="9"/>
      <c r="AF811" s="4"/>
      <c r="AG811" s="4"/>
    </row>
    <row r="812" spans="1:33"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9"/>
      <c r="AD812" s="9"/>
      <c r="AE812" s="9"/>
      <c r="AF812" s="4"/>
      <c r="AG812" s="4"/>
    </row>
    <row r="813" spans="1:33"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9"/>
      <c r="AD813" s="9"/>
      <c r="AE813" s="9"/>
      <c r="AF813" s="4"/>
      <c r="AG813" s="4"/>
    </row>
    <row r="814" spans="1:33"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9"/>
      <c r="AD814" s="9"/>
      <c r="AE814" s="9"/>
      <c r="AF814" s="4"/>
      <c r="AG814" s="4"/>
    </row>
    <row r="815" spans="1:33"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9"/>
      <c r="AD815" s="9"/>
      <c r="AE815" s="9"/>
      <c r="AF815" s="4"/>
      <c r="AG815" s="4"/>
    </row>
    <row r="816" spans="1:33"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9"/>
      <c r="AD816" s="9"/>
      <c r="AE816" s="9"/>
      <c r="AF816" s="4"/>
      <c r="AG816" s="4"/>
    </row>
    <row r="817" spans="1:33"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9"/>
      <c r="AD817" s="9"/>
      <c r="AE817" s="9"/>
      <c r="AF817" s="4"/>
      <c r="AG817" s="4"/>
    </row>
    <row r="818" spans="1:33"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9"/>
      <c r="AD818" s="9"/>
      <c r="AE818" s="9"/>
      <c r="AF818" s="4"/>
      <c r="AG818" s="4"/>
    </row>
    <row r="819" spans="1:33"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9"/>
      <c r="AD819" s="9"/>
      <c r="AE819" s="9"/>
      <c r="AF819" s="4"/>
      <c r="AG819" s="4"/>
    </row>
    <row r="820" spans="1:33"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9"/>
      <c r="AD820" s="9"/>
      <c r="AE820" s="9"/>
      <c r="AF820" s="4"/>
      <c r="AG820" s="4"/>
    </row>
    <row r="821" spans="1:33"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9"/>
      <c r="AD821" s="9"/>
      <c r="AE821" s="9"/>
      <c r="AF821" s="4"/>
      <c r="AG821" s="4"/>
    </row>
    <row r="822" spans="1:33"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9"/>
      <c r="AD822" s="9"/>
      <c r="AE822" s="9"/>
      <c r="AF822" s="4"/>
      <c r="AG822" s="4"/>
    </row>
    <row r="823" spans="1:33"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9"/>
      <c r="AD823" s="9"/>
      <c r="AE823" s="9"/>
      <c r="AF823" s="4"/>
      <c r="AG823" s="4"/>
    </row>
    <row r="824" spans="1:33"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9"/>
      <c r="AD824" s="9"/>
      <c r="AE824" s="9"/>
      <c r="AF824" s="4"/>
      <c r="AG824" s="4"/>
    </row>
    <row r="825" spans="1:33"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9"/>
      <c r="AD825" s="9"/>
      <c r="AE825" s="9"/>
      <c r="AF825" s="4"/>
      <c r="AG825" s="4"/>
    </row>
    <row r="826" spans="1:33"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9"/>
      <c r="AD826" s="9"/>
      <c r="AE826" s="9"/>
      <c r="AF826" s="4"/>
      <c r="AG826" s="4"/>
    </row>
    <row r="827" spans="1:33"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9"/>
      <c r="AD827" s="9"/>
      <c r="AE827" s="9"/>
      <c r="AF827" s="4"/>
      <c r="AG827" s="4"/>
    </row>
    <row r="828" spans="1:33"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9"/>
      <c r="AD828" s="9"/>
      <c r="AE828" s="9"/>
      <c r="AF828" s="4"/>
      <c r="AG828" s="4"/>
    </row>
    <row r="829" spans="1:33"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9"/>
      <c r="AD829" s="9"/>
      <c r="AE829" s="9"/>
      <c r="AF829" s="4"/>
      <c r="AG829" s="4"/>
    </row>
    <row r="830" spans="1:33"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9"/>
      <c r="AD830" s="9"/>
      <c r="AE830" s="9"/>
      <c r="AF830" s="4"/>
      <c r="AG830" s="4"/>
    </row>
    <row r="831" spans="1:33"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9"/>
      <c r="AD831" s="9"/>
      <c r="AE831" s="9"/>
      <c r="AF831" s="4"/>
      <c r="AG831" s="4"/>
    </row>
    <row r="832" spans="1:33"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9"/>
      <c r="AD832" s="9"/>
      <c r="AE832" s="9"/>
      <c r="AF832" s="4"/>
      <c r="AG832" s="4"/>
    </row>
    <row r="833" spans="1:33"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9"/>
      <c r="AD833" s="9"/>
      <c r="AE833" s="9"/>
      <c r="AF833" s="4"/>
      <c r="AG833" s="4"/>
    </row>
    <row r="834" spans="1:33"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9"/>
      <c r="AD834" s="9"/>
      <c r="AE834" s="9"/>
      <c r="AF834" s="4"/>
      <c r="AG834" s="4"/>
    </row>
    <row r="835" spans="1:33"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9"/>
      <c r="AD835" s="9"/>
      <c r="AE835" s="9"/>
      <c r="AF835" s="4"/>
      <c r="AG835" s="4"/>
    </row>
    <row r="836" spans="1:33"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9"/>
      <c r="AD836" s="9"/>
      <c r="AE836" s="9"/>
      <c r="AF836" s="4"/>
      <c r="AG836" s="4"/>
    </row>
    <row r="837" spans="1:33"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9"/>
      <c r="AD837" s="9"/>
      <c r="AE837" s="9"/>
      <c r="AF837" s="4"/>
      <c r="AG837" s="4"/>
    </row>
    <row r="838" spans="1:33"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9"/>
      <c r="AD838" s="9"/>
      <c r="AE838" s="9"/>
      <c r="AF838" s="4"/>
      <c r="AG838" s="4"/>
    </row>
    <row r="839" spans="1:33"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9"/>
      <c r="AD839" s="9"/>
      <c r="AE839" s="9"/>
      <c r="AF839" s="4"/>
      <c r="AG839" s="4"/>
    </row>
    <row r="840" spans="1:33"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9"/>
      <c r="AD840" s="9"/>
      <c r="AE840" s="9"/>
      <c r="AF840" s="4"/>
      <c r="AG840" s="4"/>
    </row>
    <row r="841" spans="1:33"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9"/>
      <c r="AD841" s="9"/>
      <c r="AE841" s="9"/>
      <c r="AF841" s="4"/>
      <c r="AG841" s="4"/>
    </row>
    <row r="842" spans="1:33"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9"/>
      <c r="AD842" s="9"/>
      <c r="AE842" s="9"/>
      <c r="AF842" s="4"/>
      <c r="AG842" s="4"/>
    </row>
    <row r="843" spans="1:33"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9"/>
      <c r="AD843" s="9"/>
      <c r="AE843" s="9"/>
      <c r="AF843" s="4"/>
      <c r="AG843" s="4"/>
    </row>
    <row r="844" spans="1:33"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9"/>
      <c r="AD844" s="9"/>
      <c r="AE844" s="9"/>
      <c r="AF844" s="4"/>
      <c r="AG844" s="4"/>
    </row>
    <row r="845" spans="1:33"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9"/>
      <c r="AD845" s="9"/>
      <c r="AE845" s="9"/>
      <c r="AF845" s="4"/>
      <c r="AG845" s="4"/>
    </row>
    <row r="846" spans="1:33"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9"/>
      <c r="AD846" s="9"/>
      <c r="AE846" s="9"/>
      <c r="AF846" s="4"/>
      <c r="AG846" s="4"/>
    </row>
    <row r="847" spans="1:33"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9"/>
      <c r="AD847" s="9"/>
      <c r="AE847" s="9"/>
      <c r="AF847" s="4"/>
      <c r="AG847" s="4"/>
    </row>
    <row r="848" spans="1:33"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9"/>
      <c r="AD848" s="9"/>
      <c r="AE848" s="9"/>
      <c r="AF848" s="4"/>
      <c r="AG848" s="4"/>
    </row>
    <row r="849" spans="1:33"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9"/>
      <c r="AD849" s="9"/>
      <c r="AE849" s="9"/>
      <c r="AF849" s="4"/>
      <c r="AG849" s="4"/>
    </row>
    <row r="850" spans="1:33"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9"/>
      <c r="AD850" s="9"/>
      <c r="AE850" s="9"/>
      <c r="AF850" s="4"/>
      <c r="AG850" s="4"/>
    </row>
    <row r="851" spans="1:33"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9"/>
      <c r="AD851" s="9"/>
      <c r="AE851" s="9"/>
      <c r="AF851" s="4"/>
      <c r="AG851" s="4"/>
    </row>
    <row r="852" spans="1:33"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9"/>
      <c r="AD852" s="9"/>
      <c r="AE852" s="9"/>
      <c r="AF852" s="4"/>
      <c r="AG852" s="4"/>
    </row>
    <row r="853" spans="1:33"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9"/>
      <c r="AD853" s="9"/>
      <c r="AE853" s="9"/>
      <c r="AF853" s="4"/>
      <c r="AG853" s="4"/>
    </row>
    <row r="854" spans="1:33"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9"/>
      <c r="AD854" s="9"/>
      <c r="AE854" s="9"/>
      <c r="AF854" s="4"/>
      <c r="AG854" s="4"/>
    </row>
    <row r="855" spans="1:33"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9"/>
      <c r="AD855" s="9"/>
      <c r="AE855" s="9"/>
      <c r="AF855" s="4"/>
      <c r="AG855" s="4"/>
    </row>
    <row r="856" spans="1:33"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9"/>
      <c r="AD856" s="9"/>
      <c r="AE856" s="9"/>
      <c r="AF856" s="4"/>
      <c r="AG856" s="4"/>
    </row>
    <row r="857" spans="1:33"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9"/>
      <c r="AD857" s="9"/>
      <c r="AE857" s="9"/>
      <c r="AF857" s="4"/>
      <c r="AG857" s="4"/>
    </row>
    <row r="858" spans="1:33"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9"/>
      <c r="AD858" s="9"/>
      <c r="AE858" s="9"/>
      <c r="AF858" s="4"/>
      <c r="AG858" s="4"/>
    </row>
    <row r="859" spans="1:33"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9"/>
      <c r="AD859" s="9"/>
      <c r="AE859" s="9"/>
      <c r="AF859" s="4"/>
      <c r="AG859" s="4"/>
    </row>
    <row r="860" spans="1:33"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9"/>
      <c r="AD860" s="9"/>
      <c r="AE860" s="9"/>
      <c r="AF860" s="4"/>
      <c r="AG860" s="4"/>
    </row>
    <row r="861" spans="1:33"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9"/>
      <c r="AD861" s="9"/>
      <c r="AE861" s="9"/>
      <c r="AF861" s="4"/>
      <c r="AG861" s="4"/>
    </row>
    <row r="862" spans="1:33"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9"/>
      <c r="AD862" s="9"/>
      <c r="AE862" s="9"/>
      <c r="AF862" s="4"/>
      <c r="AG862" s="4"/>
    </row>
    <row r="863" spans="1:33"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9"/>
      <c r="AD863" s="9"/>
      <c r="AE863" s="9"/>
      <c r="AF863" s="4"/>
      <c r="AG863" s="4"/>
    </row>
    <row r="864" spans="1:33"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9"/>
      <c r="AD864" s="9"/>
      <c r="AE864" s="9"/>
      <c r="AF864" s="4"/>
      <c r="AG864" s="4"/>
    </row>
    <row r="865" spans="1:33"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9"/>
      <c r="AD865" s="9"/>
      <c r="AE865" s="9"/>
      <c r="AF865" s="4"/>
      <c r="AG865" s="4"/>
    </row>
    <row r="866" spans="1:33"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9"/>
      <c r="AD866" s="9"/>
      <c r="AE866" s="9"/>
      <c r="AF866" s="4"/>
      <c r="AG866" s="4"/>
    </row>
    <row r="867" spans="1:33"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9"/>
      <c r="AD867" s="9"/>
      <c r="AE867" s="9"/>
      <c r="AF867" s="4"/>
      <c r="AG867" s="4"/>
    </row>
    <row r="868" spans="1:33"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9"/>
      <c r="AD868" s="9"/>
      <c r="AE868" s="9"/>
      <c r="AF868" s="4"/>
      <c r="AG868" s="4"/>
    </row>
    <row r="869" spans="1:33"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9"/>
      <c r="AD869" s="9"/>
      <c r="AE869" s="9"/>
      <c r="AF869" s="4"/>
      <c r="AG869" s="4"/>
    </row>
    <row r="870" spans="1:33"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9"/>
      <c r="AD870" s="9"/>
      <c r="AE870" s="9"/>
      <c r="AF870" s="4"/>
      <c r="AG870" s="4"/>
    </row>
    <row r="871" spans="1:33"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9"/>
      <c r="AD871" s="9"/>
      <c r="AE871" s="9"/>
      <c r="AF871" s="4"/>
      <c r="AG871" s="4"/>
    </row>
    <row r="872" spans="1:33"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9"/>
      <c r="AD872" s="9"/>
      <c r="AE872" s="9"/>
      <c r="AF872" s="4"/>
      <c r="AG872" s="4"/>
    </row>
    <row r="873" spans="1:33"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9"/>
      <c r="AD873" s="9"/>
      <c r="AE873" s="9"/>
      <c r="AF873" s="4"/>
      <c r="AG873" s="4"/>
    </row>
    <row r="874" spans="1:33"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9"/>
      <c r="AD874" s="9"/>
      <c r="AE874" s="9"/>
      <c r="AF874" s="4"/>
      <c r="AG874" s="4"/>
    </row>
    <row r="875" spans="1:33"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9"/>
      <c r="AD875" s="9"/>
      <c r="AE875" s="9"/>
      <c r="AF875" s="4"/>
      <c r="AG875" s="4"/>
    </row>
    <row r="876" spans="1:33"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9"/>
      <c r="AD876" s="9"/>
      <c r="AE876" s="9"/>
      <c r="AF876" s="4"/>
      <c r="AG876" s="4"/>
    </row>
    <row r="877" spans="1:33"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9"/>
      <c r="AD877" s="9"/>
      <c r="AE877" s="9"/>
      <c r="AF877" s="4"/>
      <c r="AG877" s="4"/>
    </row>
    <row r="878" spans="1:33"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9"/>
      <c r="AD878" s="9"/>
      <c r="AE878" s="9"/>
      <c r="AF878" s="4"/>
      <c r="AG878" s="4"/>
    </row>
    <row r="879" spans="1:33"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9"/>
      <c r="AD879" s="9"/>
      <c r="AE879" s="9"/>
      <c r="AF879" s="4"/>
      <c r="AG879" s="4"/>
    </row>
    <row r="880" spans="1:33"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9"/>
      <c r="AD880" s="9"/>
      <c r="AE880" s="9"/>
      <c r="AF880" s="4"/>
      <c r="AG880" s="4"/>
    </row>
    <row r="881" spans="1:33"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9"/>
      <c r="AD881" s="9"/>
      <c r="AE881" s="9"/>
      <c r="AF881" s="4"/>
      <c r="AG881" s="4"/>
    </row>
    <row r="882" spans="1:33"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9"/>
      <c r="AD882" s="9"/>
      <c r="AE882" s="9"/>
      <c r="AF882" s="4"/>
      <c r="AG882" s="4"/>
    </row>
    <row r="883" spans="1:33"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9"/>
      <c r="AD883" s="9"/>
      <c r="AE883" s="9"/>
      <c r="AF883" s="4"/>
      <c r="AG883" s="4"/>
    </row>
    <row r="884" spans="1:33"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9"/>
      <c r="AD884" s="9"/>
      <c r="AE884" s="9"/>
      <c r="AF884" s="4"/>
      <c r="AG884" s="4"/>
    </row>
    <row r="885" spans="1:33"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9"/>
      <c r="AD885" s="9"/>
      <c r="AE885" s="9"/>
      <c r="AF885" s="4"/>
      <c r="AG885" s="4"/>
    </row>
    <row r="886" spans="1:33"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9"/>
      <c r="AD886" s="9"/>
      <c r="AE886" s="9"/>
      <c r="AF886" s="4"/>
      <c r="AG886" s="4"/>
    </row>
    <row r="887" spans="1:33"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9"/>
      <c r="AD887" s="9"/>
      <c r="AE887" s="9"/>
      <c r="AF887" s="4"/>
      <c r="AG887" s="4"/>
    </row>
    <row r="888" spans="1:33"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9"/>
      <c r="AD888" s="9"/>
      <c r="AE888" s="9"/>
      <c r="AF888" s="4"/>
      <c r="AG888" s="4"/>
    </row>
    <row r="889" spans="1:33"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9"/>
      <c r="AD889" s="9"/>
      <c r="AE889" s="9"/>
      <c r="AF889" s="4"/>
      <c r="AG889" s="4"/>
    </row>
    <row r="890" spans="1:33"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9"/>
      <c r="AD890" s="9"/>
      <c r="AE890" s="9"/>
      <c r="AF890" s="4"/>
      <c r="AG890" s="4"/>
    </row>
    <row r="891" spans="1:33"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9"/>
      <c r="AD891" s="9"/>
      <c r="AE891" s="9"/>
      <c r="AF891" s="4"/>
      <c r="AG891" s="4"/>
    </row>
    <row r="892" spans="1:33"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9"/>
      <c r="AD892" s="9"/>
      <c r="AE892" s="9"/>
      <c r="AF892" s="4"/>
      <c r="AG892" s="4"/>
    </row>
    <row r="893" spans="1:33"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9"/>
      <c r="AD893" s="9"/>
      <c r="AE893" s="9"/>
      <c r="AF893" s="4"/>
      <c r="AG893" s="4"/>
    </row>
    <row r="894" spans="1:33"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9"/>
      <c r="AD894" s="9"/>
      <c r="AE894" s="9"/>
      <c r="AF894" s="4"/>
      <c r="AG894" s="4"/>
    </row>
    <row r="895" spans="1:33"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9"/>
      <c r="AD895" s="9"/>
      <c r="AE895" s="9"/>
      <c r="AF895" s="4"/>
      <c r="AG895" s="4"/>
    </row>
    <row r="896" spans="1:33"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9"/>
      <c r="AD896" s="9"/>
      <c r="AE896" s="9"/>
      <c r="AF896" s="4"/>
      <c r="AG896" s="4"/>
    </row>
    <row r="897" spans="1:33"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9"/>
      <c r="AD897" s="9"/>
      <c r="AE897" s="9"/>
      <c r="AF897" s="4"/>
      <c r="AG897" s="4"/>
    </row>
    <row r="898" spans="1:33"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9"/>
      <c r="AD898" s="9"/>
      <c r="AE898" s="9"/>
      <c r="AF898" s="4"/>
      <c r="AG898" s="4"/>
    </row>
    <row r="899" spans="1:33"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9"/>
      <c r="AD899" s="9"/>
      <c r="AE899" s="9"/>
      <c r="AF899" s="4"/>
      <c r="AG899" s="4"/>
    </row>
    <row r="900" spans="1:33"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9"/>
      <c r="AD900" s="9"/>
      <c r="AE900" s="9"/>
      <c r="AF900" s="4"/>
      <c r="AG900" s="4"/>
    </row>
    <row r="901" spans="1:33"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9"/>
      <c r="AD901" s="9"/>
      <c r="AE901" s="9"/>
      <c r="AF901" s="4"/>
      <c r="AG901" s="4"/>
    </row>
    <row r="902" spans="1:33"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9"/>
      <c r="AD902" s="9"/>
      <c r="AE902" s="9"/>
      <c r="AF902" s="4"/>
      <c r="AG902" s="4"/>
    </row>
    <row r="903" spans="1:33"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9"/>
      <c r="AD903" s="9"/>
      <c r="AE903" s="9"/>
      <c r="AF903" s="4"/>
      <c r="AG903" s="4"/>
    </row>
    <row r="904" spans="1:33"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9"/>
      <c r="AD904" s="9"/>
      <c r="AE904" s="9"/>
      <c r="AF904" s="4"/>
      <c r="AG904" s="4"/>
    </row>
    <row r="905" spans="1:33"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9"/>
      <c r="AD905" s="9"/>
      <c r="AE905" s="9"/>
      <c r="AF905" s="4"/>
      <c r="AG905" s="4"/>
    </row>
    <row r="906" spans="1:33"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9"/>
      <c r="AD906" s="9"/>
      <c r="AE906" s="9"/>
      <c r="AF906" s="4"/>
      <c r="AG906" s="4"/>
    </row>
    <row r="907" spans="1:33"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9"/>
      <c r="AD907" s="9"/>
      <c r="AE907" s="9"/>
      <c r="AF907" s="4"/>
      <c r="AG907" s="4"/>
    </row>
    <row r="908" spans="1:33"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9"/>
      <c r="AD908" s="9"/>
      <c r="AE908" s="9"/>
      <c r="AF908" s="4"/>
      <c r="AG908" s="4"/>
    </row>
    <row r="909" spans="1:33"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9"/>
      <c r="AD909" s="9"/>
      <c r="AE909" s="9"/>
      <c r="AF909" s="4"/>
      <c r="AG909" s="4"/>
    </row>
    <row r="910" spans="1:33"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9"/>
      <c r="AD910" s="9"/>
      <c r="AE910" s="9"/>
      <c r="AF910" s="4"/>
      <c r="AG910" s="4"/>
    </row>
    <row r="911" spans="1:33"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9"/>
      <c r="AD911" s="9"/>
      <c r="AE911" s="9"/>
      <c r="AF911" s="4"/>
      <c r="AG911" s="4"/>
    </row>
    <row r="912" spans="1:33"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9"/>
      <c r="AD912" s="9"/>
      <c r="AE912" s="9"/>
      <c r="AF912" s="4"/>
      <c r="AG912" s="4"/>
    </row>
    <row r="913" spans="1:33"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9"/>
      <c r="AD913" s="9"/>
      <c r="AE913" s="9"/>
      <c r="AF913" s="4"/>
      <c r="AG913" s="4"/>
    </row>
    <row r="914" spans="1:33"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9"/>
      <c r="AD914" s="9"/>
      <c r="AE914" s="9"/>
      <c r="AF914" s="4"/>
      <c r="AG914" s="4"/>
    </row>
    <row r="915" spans="1:33"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9"/>
      <c r="AD915" s="9"/>
      <c r="AE915" s="9"/>
      <c r="AF915" s="4"/>
      <c r="AG915" s="4"/>
    </row>
    <row r="916" spans="1:33"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9"/>
      <c r="AD916" s="9"/>
      <c r="AE916" s="9"/>
      <c r="AF916" s="4"/>
      <c r="AG916" s="4"/>
    </row>
    <row r="917" spans="1:33"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9"/>
      <c r="AD917" s="9"/>
      <c r="AE917" s="9"/>
      <c r="AF917" s="4"/>
      <c r="AG917" s="4"/>
    </row>
    <row r="918" spans="1:33"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9"/>
      <c r="AD918" s="9"/>
      <c r="AE918" s="9"/>
      <c r="AF918" s="4"/>
      <c r="AG918" s="4"/>
    </row>
    <row r="919" spans="1:33"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9"/>
      <c r="AD919" s="9"/>
      <c r="AE919" s="9"/>
      <c r="AF919" s="4"/>
      <c r="AG919" s="4"/>
    </row>
    <row r="920" spans="1:33"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9"/>
      <c r="AD920" s="9"/>
      <c r="AE920" s="9"/>
      <c r="AF920" s="4"/>
      <c r="AG920" s="4"/>
    </row>
    <row r="921" spans="1:33"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9"/>
      <c r="AD921" s="9"/>
      <c r="AE921" s="9"/>
      <c r="AF921" s="4"/>
      <c r="AG921" s="4"/>
    </row>
    <row r="922" spans="1:33"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9"/>
      <c r="AD922" s="9"/>
      <c r="AE922" s="9"/>
      <c r="AF922" s="4"/>
      <c r="AG922" s="4"/>
    </row>
    <row r="923" spans="1:33"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9"/>
      <c r="AD923" s="9"/>
      <c r="AE923" s="9"/>
      <c r="AF923" s="4"/>
      <c r="AG923" s="4"/>
    </row>
    <row r="924" spans="1:33"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9"/>
      <c r="AD924" s="9"/>
      <c r="AE924" s="9"/>
      <c r="AF924" s="4"/>
      <c r="AG924" s="4"/>
    </row>
    <row r="925" spans="1:33"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9"/>
      <c r="AD925" s="9"/>
      <c r="AE925" s="9"/>
      <c r="AF925" s="4"/>
      <c r="AG925" s="4"/>
    </row>
    <row r="926" spans="1:33"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9"/>
      <c r="AD926" s="9"/>
      <c r="AE926" s="9"/>
      <c r="AF926" s="4"/>
      <c r="AG926" s="4"/>
    </row>
    <row r="927" spans="1:33"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9"/>
      <c r="AD927" s="9"/>
      <c r="AE927" s="9"/>
      <c r="AF927" s="4"/>
      <c r="AG927" s="4"/>
    </row>
    <row r="928" spans="1:33"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9"/>
      <c r="AD928" s="9"/>
      <c r="AE928" s="9"/>
      <c r="AF928" s="4"/>
      <c r="AG928" s="4"/>
    </row>
    <row r="929" spans="1:33"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9"/>
      <c r="AD929" s="9"/>
      <c r="AE929" s="9"/>
      <c r="AF929" s="4"/>
      <c r="AG929" s="4"/>
    </row>
    <row r="930" spans="1:33"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9"/>
      <c r="AD930" s="9"/>
      <c r="AE930" s="9"/>
      <c r="AF930" s="4"/>
      <c r="AG930" s="4"/>
    </row>
    <row r="931" spans="1:33"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9"/>
      <c r="AD931" s="9"/>
      <c r="AE931" s="9"/>
      <c r="AF931" s="4"/>
      <c r="AG931" s="4"/>
    </row>
    <row r="932" spans="1:33"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9"/>
      <c r="AD932" s="9"/>
      <c r="AE932" s="9"/>
      <c r="AF932" s="4"/>
      <c r="AG932" s="4"/>
    </row>
    <row r="933" spans="1:33"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9"/>
      <c r="AD933" s="9"/>
      <c r="AE933" s="9"/>
      <c r="AF933" s="4"/>
      <c r="AG933" s="4"/>
    </row>
    <row r="934" spans="1:33"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9"/>
      <c r="AD934" s="9"/>
      <c r="AE934" s="9"/>
      <c r="AF934" s="4"/>
      <c r="AG934" s="4"/>
    </row>
    <row r="935" spans="1:33"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9"/>
      <c r="AD935" s="9"/>
      <c r="AE935" s="9"/>
      <c r="AF935" s="4"/>
      <c r="AG935" s="4"/>
    </row>
    <row r="936" spans="1:33"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9"/>
      <c r="AD936" s="9"/>
      <c r="AE936" s="9"/>
      <c r="AF936" s="4"/>
      <c r="AG936" s="4"/>
    </row>
    <row r="937" spans="1:33"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9"/>
      <c r="AD937" s="9"/>
      <c r="AE937" s="9"/>
      <c r="AF937" s="4"/>
      <c r="AG937" s="4"/>
    </row>
    <row r="938" spans="1:33"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9"/>
      <c r="AD938" s="9"/>
      <c r="AE938" s="9"/>
      <c r="AF938" s="4"/>
      <c r="AG938" s="4"/>
    </row>
    <row r="939" spans="1:33"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9"/>
      <c r="AD939" s="9"/>
      <c r="AE939" s="9"/>
      <c r="AF939" s="4"/>
      <c r="AG939" s="4"/>
    </row>
    <row r="940" spans="1:33"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9"/>
      <c r="AD940" s="9"/>
      <c r="AE940" s="9"/>
      <c r="AF940" s="4"/>
      <c r="AG940" s="4"/>
    </row>
    <row r="941" spans="1:33"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9"/>
      <c r="AD941" s="9"/>
      <c r="AE941" s="9"/>
      <c r="AF941" s="4"/>
      <c r="AG941" s="4"/>
    </row>
    <row r="942" spans="1:33"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9"/>
      <c r="AD942" s="9"/>
      <c r="AE942" s="9"/>
      <c r="AF942" s="4"/>
      <c r="AG942" s="4"/>
    </row>
    <row r="943" spans="1:33"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9"/>
      <c r="AD943" s="9"/>
      <c r="AE943" s="9"/>
      <c r="AF943" s="4"/>
      <c r="AG943" s="4"/>
    </row>
    <row r="944" spans="1:33"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9"/>
      <c r="AD944" s="9"/>
      <c r="AE944" s="9"/>
      <c r="AF944" s="4"/>
      <c r="AG944" s="4"/>
    </row>
    <row r="945" spans="1:33"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9"/>
      <c r="AD945" s="9"/>
      <c r="AE945" s="9"/>
      <c r="AF945" s="4"/>
      <c r="AG945" s="4"/>
    </row>
    <row r="946" spans="1:33"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9"/>
      <c r="AD946" s="9"/>
      <c r="AE946" s="9"/>
      <c r="AF946" s="4"/>
      <c r="AG946" s="4"/>
    </row>
    <row r="947" spans="1:33"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9"/>
      <c r="AD947" s="9"/>
      <c r="AE947" s="9"/>
      <c r="AF947" s="4"/>
      <c r="AG947" s="4"/>
    </row>
    <row r="948" spans="1:33"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9"/>
      <c r="AD948" s="9"/>
      <c r="AE948" s="9"/>
      <c r="AF948" s="4"/>
      <c r="AG948" s="4"/>
    </row>
    <row r="949" spans="1:33"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9"/>
      <c r="AD949" s="9"/>
      <c r="AE949" s="9"/>
      <c r="AF949" s="4"/>
      <c r="AG949" s="4"/>
    </row>
    <row r="950" spans="1:33"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9"/>
      <c r="AD950" s="9"/>
      <c r="AE950" s="9"/>
      <c r="AF950" s="4"/>
      <c r="AG950" s="4"/>
    </row>
    <row r="951" spans="1:33"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9"/>
      <c r="AD951" s="9"/>
      <c r="AE951" s="9"/>
      <c r="AF951" s="4"/>
      <c r="AG951" s="4"/>
    </row>
    <row r="952" spans="1:33"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9"/>
      <c r="AD952" s="9"/>
      <c r="AE952" s="9"/>
      <c r="AF952" s="4"/>
      <c r="AG952" s="4"/>
    </row>
    <row r="953" spans="1:33"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9"/>
      <c r="AD953" s="9"/>
      <c r="AE953" s="9"/>
      <c r="AF953" s="4"/>
      <c r="AG953" s="4"/>
    </row>
    <row r="954" spans="1:33"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9"/>
      <c r="AD954" s="9"/>
      <c r="AE954" s="9"/>
      <c r="AF954" s="4"/>
      <c r="AG954" s="4"/>
    </row>
    <row r="955" spans="1:33"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9"/>
      <c r="AD955" s="9"/>
      <c r="AE955" s="9"/>
      <c r="AF955" s="4"/>
      <c r="AG955" s="4"/>
    </row>
    <row r="956" spans="1:33"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9"/>
      <c r="AD956" s="9"/>
      <c r="AE956" s="9"/>
      <c r="AF956" s="4"/>
      <c r="AG956" s="4"/>
    </row>
    <row r="957" spans="1:33"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9"/>
      <c r="AD957" s="9"/>
      <c r="AE957" s="9"/>
      <c r="AF957" s="4"/>
      <c r="AG957" s="4"/>
    </row>
    <row r="958" spans="1:33"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9"/>
      <c r="AD958" s="9"/>
      <c r="AE958" s="9"/>
      <c r="AF958" s="4"/>
      <c r="AG958" s="4"/>
    </row>
    <row r="959" spans="1:33"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9"/>
      <c r="AD959" s="9"/>
      <c r="AE959" s="9"/>
      <c r="AF959" s="4"/>
      <c r="AG959" s="4"/>
    </row>
    <row r="960" spans="1:33"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9"/>
      <c r="AD960" s="9"/>
      <c r="AE960" s="9"/>
      <c r="AF960" s="4"/>
      <c r="AG960" s="4"/>
    </row>
    <row r="961" spans="1:33"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9"/>
      <c r="AD961" s="9"/>
      <c r="AE961" s="9"/>
      <c r="AF961" s="4"/>
      <c r="AG961" s="4"/>
    </row>
    <row r="962" spans="1:33"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9"/>
      <c r="AD962" s="9"/>
      <c r="AE962" s="9"/>
      <c r="AF962" s="4"/>
      <c r="AG962" s="4"/>
    </row>
    <row r="963" spans="1:33"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9"/>
      <c r="AD963" s="9"/>
      <c r="AE963" s="9"/>
      <c r="AF963" s="4"/>
      <c r="AG963" s="4"/>
    </row>
    <row r="964" spans="1:33"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9"/>
      <c r="AD964" s="9"/>
      <c r="AE964" s="9"/>
      <c r="AF964" s="4"/>
      <c r="AG964" s="4"/>
    </row>
    <row r="965" spans="1:33"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9"/>
      <c r="AD965" s="9"/>
      <c r="AE965" s="9"/>
      <c r="AF965" s="4"/>
      <c r="AG965" s="4"/>
    </row>
    <row r="966" spans="1:33"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9"/>
      <c r="AD966" s="9"/>
      <c r="AE966" s="9"/>
      <c r="AF966" s="4"/>
      <c r="AG966" s="4"/>
    </row>
    <row r="967" spans="1:33"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9"/>
      <c r="AD967" s="9"/>
      <c r="AE967" s="9"/>
      <c r="AF967" s="4"/>
      <c r="AG967" s="4"/>
    </row>
    <row r="968" spans="1:33"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9"/>
      <c r="AD968" s="9"/>
      <c r="AE968" s="9"/>
      <c r="AF968" s="4"/>
      <c r="AG968" s="4"/>
    </row>
    <row r="969" spans="1:33"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9"/>
      <c r="AD969" s="9"/>
      <c r="AE969" s="9"/>
      <c r="AF969" s="4"/>
      <c r="AG969" s="4"/>
    </row>
    <row r="970" spans="1:33"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9"/>
      <c r="AD970" s="9"/>
      <c r="AE970" s="9"/>
      <c r="AF970" s="4"/>
      <c r="AG970" s="4"/>
    </row>
    <row r="971" spans="1:33"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9"/>
      <c r="AD971" s="9"/>
      <c r="AE971" s="9"/>
      <c r="AF971" s="4"/>
      <c r="AG971" s="4"/>
    </row>
    <row r="972" spans="1:33"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9"/>
      <c r="AD972" s="9"/>
      <c r="AE972" s="9"/>
      <c r="AF972" s="4"/>
      <c r="AG972" s="4"/>
    </row>
    <row r="973" spans="1:33"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9"/>
      <c r="AD973" s="9"/>
      <c r="AE973" s="9"/>
      <c r="AF973" s="4"/>
      <c r="AG973" s="4"/>
    </row>
    <row r="974" spans="1:33"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9"/>
      <c r="AD974" s="9"/>
      <c r="AE974" s="9"/>
      <c r="AF974" s="4"/>
      <c r="AG974" s="4"/>
    </row>
    <row r="975" spans="1:33"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9"/>
      <c r="AD975" s="9"/>
      <c r="AE975" s="9"/>
      <c r="AF975" s="4"/>
      <c r="AG975" s="4"/>
    </row>
    <row r="976" spans="1:33"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9"/>
      <c r="AD976" s="9"/>
      <c r="AE976" s="9"/>
      <c r="AF976" s="4"/>
      <c r="AG976" s="4"/>
    </row>
    <row r="977" spans="1:33"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9"/>
      <c r="AD977" s="9"/>
      <c r="AE977" s="9"/>
      <c r="AF977" s="4"/>
      <c r="AG977" s="4"/>
    </row>
    <row r="978" spans="1:33"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9"/>
      <c r="AD978" s="9"/>
      <c r="AE978" s="9"/>
      <c r="AF978" s="4"/>
      <c r="AG978" s="4"/>
    </row>
    <row r="979" spans="1:33"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9"/>
      <c r="AD979" s="9"/>
      <c r="AE979" s="9"/>
      <c r="AF979" s="4"/>
      <c r="AG979" s="4"/>
    </row>
    <row r="980" spans="1:33"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9"/>
      <c r="AD980" s="9"/>
      <c r="AE980" s="9"/>
      <c r="AF980" s="4"/>
      <c r="AG980" s="4"/>
    </row>
    <row r="981" spans="1:33"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9"/>
      <c r="AD981" s="9"/>
      <c r="AE981" s="9"/>
      <c r="AF981" s="4"/>
      <c r="AG981" s="4"/>
    </row>
    <row r="982" spans="1:33"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9"/>
      <c r="AD982" s="9"/>
      <c r="AE982" s="9"/>
      <c r="AF982" s="4"/>
      <c r="AG982" s="4"/>
    </row>
    <row r="983" spans="1:33"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9"/>
      <c r="AD983" s="9"/>
      <c r="AE983" s="9"/>
      <c r="AF983" s="4"/>
      <c r="AG983" s="4"/>
    </row>
    <row r="984" spans="1:33"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9"/>
      <c r="AD984" s="9"/>
      <c r="AE984" s="9"/>
      <c r="AF984" s="4"/>
      <c r="AG984" s="4"/>
    </row>
    <row r="985" spans="1:33"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9"/>
      <c r="AD985" s="9"/>
      <c r="AE985" s="9"/>
      <c r="AF985" s="4"/>
      <c r="AG985" s="4"/>
    </row>
    <row r="986" spans="1:33"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9"/>
      <c r="AD986" s="9"/>
      <c r="AE986" s="9"/>
      <c r="AF986" s="4"/>
      <c r="AG986" s="4"/>
    </row>
    <row r="987" spans="1:33"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9"/>
      <c r="AD987" s="9"/>
      <c r="AE987" s="9"/>
      <c r="AF987" s="4"/>
      <c r="AG987" s="4"/>
    </row>
    <row r="988" spans="1:33"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9"/>
      <c r="AD988" s="9"/>
      <c r="AE988" s="9"/>
      <c r="AF988" s="4"/>
      <c r="AG988" s="4"/>
    </row>
    <row r="989" spans="1:33"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9"/>
      <c r="AD989" s="9"/>
      <c r="AE989" s="9"/>
      <c r="AF989" s="4"/>
      <c r="AG989" s="4"/>
    </row>
    <row r="990" spans="1:33"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9"/>
      <c r="AD990" s="9"/>
      <c r="AE990" s="9"/>
      <c r="AF990" s="4"/>
      <c r="AG990" s="4"/>
    </row>
    <row r="991" spans="1:33"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9"/>
      <c r="AD991" s="9"/>
      <c r="AE991" s="9"/>
      <c r="AF991" s="4"/>
      <c r="AG991" s="4"/>
    </row>
    <row r="992" spans="1:33"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9"/>
      <c r="AD992" s="9"/>
      <c r="AE992" s="9"/>
      <c r="AF992" s="4"/>
      <c r="AG992" s="4"/>
    </row>
    <row r="993" spans="1:33"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9"/>
      <c r="AD993" s="9"/>
      <c r="AE993" s="9"/>
      <c r="AF993" s="4"/>
      <c r="AG993" s="4"/>
    </row>
    <row r="994" spans="1:33"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9"/>
      <c r="AD994" s="9"/>
      <c r="AE994" s="9"/>
      <c r="AF994" s="4"/>
      <c r="AG994" s="4"/>
    </row>
    <row r="995" spans="1:33"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9"/>
      <c r="AD995" s="9"/>
      <c r="AE995" s="9"/>
      <c r="AF995" s="4"/>
      <c r="AG995" s="4"/>
    </row>
    <row r="996" spans="1:33"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9"/>
      <c r="AD996" s="9"/>
      <c r="AE996" s="9"/>
      <c r="AF996" s="4"/>
      <c r="AG996" s="4"/>
    </row>
    <row r="997" spans="1:33"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9"/>
      <c r="AD997" s="9"/>
      <c r="AE997" s="9"/>
      <c r="AF997" s="4"/>
      <c r="AG997" s="4"/>
    </row>
    <row r="998" spans="1:33"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9"/>
      <c r="AD998" s="9"/>
      <c r="AE998" s="9"/>
      <c r="AF998" s="4"/>
      <c r="AG998" s="4"/>
    </row>
    <row r="999" spans="1:33"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9"/>
      <c r="AD999" s="9"/>
      <c r="AE999" s="9"/>
      <c r="AF999" s="4"/>
      <c r="AG999" s="4"/>
    </row>
    <row r="1000" spans="1:33"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9"/>
      <c r="AD1000" s="9"/>
      <c r="AE1000" s="9"/>
      <c r="AF1000" s="4"/>
      <c r="AG1000" s="4"/>
    </row>
    <row r="1001" spans="1:33"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9"/>
      <c r="AD1001" s="9"/>
      <c r="AE1001" s="9"/>
      <c r="AF1001" s="4"/>
      <c r="AG1001" s="4"/>
    </row>
    <row r="1002" spans="1:33"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9"/>
      <c r="AD1002" s="9"/>
      <c r="AE1002" s="9"/>
      <c r="AF1002" s="4"/>
      <c r="AG1002" s="4"/>
    </row>
    <row r="1003" spans="1:33"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9"/>
      <c r="AD1003" s="9"/>
      <c r="AE1003" s="9"/>
      <c r="AF1003" s="4"/>
      <c r="AG1003" s="4"/>
    </row>
  </sheetData>
  <mergeCells count="404">
    <mergeCell ref="P6:P7"/>
    <mergeCell ref="O6:O7"/>
    <mergeCell ref="G45:G48"/>
    <mergeCell ref="A49:A50"/>
    <mergeCell ref="A1:D3"/>
    <mergeCell ref="E1:X2"/>
    <mergeCell ref="Y1:Z1"/>
    <mergeCell ref="Y2:Z2"/>
    <mergeCell ref="E3:X3"/>
    <mergeCell ref="Y3:Z3"/>
    <mergeCell ref="A28:A32"/>
    <mergeCell ref="B28:B32"/>
    <mergeCell ref="C28:C32"/>
    <mergeCell ref="D28:D32"/>
    <mergeCell ref="E28:E32"/>
    <mergeCell ref="F28:F32"/>
    <mergeCell ref="G28:G32"/>
    <mergeCell ref="C21:C22"/>
    <mergeCell ref="D21:D22"/>
    <mergeCell ref="E21:E22"/>
    <mergeCell ref="F21:F22"/>
    <mergeCell ref="G21:G22"/>
    <mergeCell ref="O21:O22"/>
    <mergeCell ref="F11:F12"/>
    <mergeCell ref="O14:O16"/>
    <mergeCell ref="Q6:Q7"/>
    <mergeCell ref="AE23:AE26"/>
    <mergeCell ref="AF23:AF26"/>
    <mergeCell ref="AD28:AD32"/>
    <mergeCell ref="AE28:AE32"/>
    <mergeCell ref="AF28:AF32"/>
    <mergeCell ref="H23:H26"/>
    <mergeCell ref="I23:I26"/>
    <mergeCell ref="J23:J26"/>
    <mergeCell ref="K23:K26"/>
    <mergeCell ref="L23:L26"/>
    <mergeCell ref="M23:M26"/>
    <mergeCell ref="N23:N26"/>
    <mergeCell ref="O28:O32"/>
    <mergeCell ref="AC28:AC32"/>
    <mergeCell ref="H28:H32"/>
    <mergeCell ref="I28:I32"/>
    <mergeCell ref="J28:J32"/>
    <mergeCell ref="K28:K32"/>
    <mergeCell ref="L28:L32"/>
    <mergeCell ref="M28:M32"/>
    <mergeCell ref="N28:N32"/>
    <mergeCell ref="O23:O26"/>
    <mergeCell ref="AC23:AC26"/>
    <mergeCell ref="AD23:AD26"/>
    <mergeCell ref="AC21:AC22"/>
    <mergeCell ref="A21:A22"/>
    <mergeCell ref="B21:B22"/>
    <mergeCell ref="AD21:AD22"/>
    <mergeCell ref="AE21:AE22"/>
    <mergeCell ref="AF21:AF22"/>
    <mergeCell ref="H21:H22"/>
    <mergeCell ref="I21:I22"/>
    <mergeCell ref="J21:J22"/>
    <mergeCell ref="K21:K22"/>
    <mergeCell ref="L21:L22"/>
    <mergeCell ref="M21:M22"/>
    <mergeCell ref="N21:N22"/>
    <mergeCell ref="AD14:AD16"/>
    <mergeCell ref="AE14:AE16"/>
    <mergeCell ref="AF14:AF16"/>
    <mergeCell ref="AD18:AD19"/>
    <mergeCell ref="AE18:AE19"/>
    <mergeCell ref="AF18:AF19"/>
    <mergeCell ref="D18:D19"/>
    <mergeCell ref="E18:E19"/>
    <mergeCell ref="F18:F19"/>
    <mergeCell ref="G18:G19"/>
    <mergeCell ref="O18:O19"/>
    <mergeCell ref="AC18:AC19"/>
    <mergeCell ref="H18:H19"/>
    <mergeCell ref="I18:I19"/>
    <mergeCell ref="J18:J19"/>
    <mergeCell ref="K18:K19"/>
    <mergeCell ref="L18:L19"/>
    <mergeCell ref="M18:M19"/>
    <mergeCell ref="N18:N19"/>
    <mergeCell ref="H14:H16"/>
    <mergeCell ref="I14:I16"/>
    <mergeCell ref="J14:J16"/>
    <mergeCell ref="K14:K16"/>
    <mergeCell ref="AC14:AC16"/>
    <mergeCell ref="H9:H10"/>
    <mergeCell ref="I9:I10"/>
    <mergeCell ref="J9:J10"/>
    <mergeCell ref="K9:K10"/>
    <mergeCell ref="L9:L10"/>
    <mergeCell ref="M9:M10"/>
    <mergeCell ref="N9:N10"/>
    <mergeCell ref="N11:N12"/>
    <mergeCell ref="O11:O12"/>
    <mergeCell ref="AC11:AC12"/>
    <mergeCell ref="H11:H12"/>
    <mergeCell ref="I11:I12"/>
    <mergeCell ref="J11:J12"/>
    <mergeCell ref="K11:K12"/>
    <mergeCell ref="L14:L16"/>
    <mergeCell ref="A18:A19"/>
    <mergeCell ref="B18:B19"/>
    <mergeCell ref="C18:C19"/>
    <mergeCell ref="D11:D12"/>
    <mergeCell ref="E11:E12"/>
    <mergeCell ref="G62:G63"/>
    <mergeCell ref="E62:E63"/>
    <mergeCell ref="F62:F63"/>
    <mergeCell ref="G11:G12"/>
    <mergeCell ref="A57:A61"/>
    <mergeCell ref="B57:B61"/>
    <mergeCell ref="C57:C61"/>
    <mergeCell ref="D57:D61"/>
    <mergeCell ref="E57:E61"/>
    <mergeCell ref="F57:F61"/>
    <mergeCell ref="G57:G61"/>
    <mergeCell ref="A23:A26"/>
    <mergeCell ref="B23:B26"/>
    <mergeCell ref="C23:C26"/>
    <mergeCell ref="D23:D26"/>
    <mergeCell ref="E23:E26"/>
    <mergeCell ref="F23:F26"/>
    <mergeCell ref="G23:G26"/>
    <mergeCell ref="A45:A48"/>
    <mergeCell ref="C9:C10"/>
    <mergeCell ref="D9:D10"/>
    <mergeCell ref="E9:E10"/>
    <mergeCell ref="F9:F10"/>
    <mergeCell ref="G9:G10"/>
    <mergeCell ref="A14:A16"/>
    <mergeCell ref="B14:B16"/>
    <mergeCell ref="C14:C16"/>
    <mergeCell ref="D14:D16"/>
    <mergeCell ref="E14:E16"/>
    <mergeCell ref="F14:F16"/>
    <mergeCell ref="G14:G16"/>
    <mergeCell ref="AD67:AD68"/>
    <mergeCell ref="AE67:AE68"/>
    <mergeCell ref="AF67:AF68"/>
    <mergeCell ref="A67:A68"/>
    <mergeCell ref="B67:B68"/>
    <mergeCell ref="C67:C68"/>
    <mergeCell ref="D67:D68"/>
    <mergeCell ref="E67:E68"/>
    <mergeCell ref="F67:F68"/>
    <mergeCell ref="G67:G68"/>
    <mergeCell ref="O67:O68"/>
    <mergeCell ref="AC67:AC68"/>
    <mergeCell ref="H67:H68"/>
    <mergeCell ref="I67:I68"/>
    <mergeCell ref="J67:J68"/>
    <mergeCell ref="K67:K68"/>
    <mergeCell ref="L67:L68"/>
    <mergeCell ref="M67:M68"/>
    <mergeCell ref="N67:N68"/>
    <mergeCell ref="A62:A63"/>
    <mergeCell ref="B62:B63"/>
    <mergeCell ref="AF49:AF50"/>
    <mergeCell ref="AD52:AD53"/>
    <mergeCell ref="AE52:AE53"/>
    <mergeCell ref="AF52:AF53"/>
    <mergeCell ref="G49:G50"/>
    <mergeCell ref="AC57:AC61"/>
    <mergeCell ref="AD57:AD61"/>
    <mergeCell ref="AE57:AE61"/>
    <mergeCell ref="AF57:AF61"/>
    <mergeCell ref="H57:H61"/>
    <mergeCell ref="I57:I61"/>
    <mergeCell ref="J57:J61"/>
    <mergeCell ref="K57:K61"/>
    <mergeCell ref="L57:L61"/>
    <mergeCell ref="M57:M61"/>
    <mergeCell ref="N57:N61"/>
    <mergeCell ref="AC52:AC53"/>
    <mergeCell ref="O49:O50"/>
    <mergeCell ref="AC49:AC50"/>
    <mergeCell ref="N49:N50"/>
    <mergeCell ref="C62:C63"/>
    <mergeCell ref="D62:D63"/>
    <mergeCell ref="A52:A53"/>
    <mergeCell ref="B52:B53"/>
    <mergeCell ref="C52:C53"/>
    <mergeCell ref="D52:D53"/>
    <mergeCell ref="E52:E53"/>
    <mergeCell ref="F52:F53"/>
    <mergeCell ref="G52:G53"/>
    <mergeCell ref="O52:O53"/>
    <mergeCell ref="H52:H53"/>
    <mergeCell ref="I52:I53"/>
    <mergeCell ref="J52:J53"/>
    <mergeCell ref="K52:K53"/>
    <mergeCell ref="L52:L53"/>
    <mergeCell ref="M52:M53"/>
    <mergeCell ref="N52:N53"/>
    <mergeCell ref="H49:H50"/>
    <mergeCell ref="I49:I50"/>
    <mergeCell ref="J49:J50"/>
    <mergeCell ref="K49:K50"/>
    <mergeCell ref="L49:L50"/>
    <mergeCell ref="M49:M50"/>
    <mergeCell ref="AE49:AE50"/>
    <mergeCell ref="O62:O63"/>
    <mergeCell ref="H62:H63"/>
    <mergeCell ref="I62:I63"/>
    <mergeCell ref="J62:J63"/>
    <mergeCell ref="K62:K63"/>
    <mergeCell ref="M62:M63"/>
    <mergeCell ref="N62:N63"/>
    <mergeCell ref="L62:L63"/>
    <mergeCell ref="O57:O61"/>
    <mergeCell ref="AD49:AD50"/>
    <mergeCell ref="AD45:AD48"/>
    <mergeCell ref="AE45:AE48"/>
    <mergeCell ref="AF45:AF48"/>
    <mergeCell ref="H45:H48"/>
    <mergeCell ref="I45:I48"/>
    <mergeCell ref="J45:J48"/>
    <mergeCell ref="K45:K48"/>
    <mergeCell ref="L45:L48"/>
    <mergeCell ref="M45:M48"/>
    <mergeCell ref="N45:N48"/>
    <mergeCell ref="O45:O48"/>
    <mergeCell ref="AC45:AC48"/>
    <mergeCell ref="A40:A42"/>
    <mergeCell ref="B40:B42"/>
    <mergeCell ref="C40:C42"/>
    <mergeCell ref="D40:D42"/>
    <mergeCell ref="B49:B50"/>
    <mergeCell ref="C49:C50"/>
    <mergeCell ref="D49:D50"/>
    <mergeCell ref="E49:E50"/>
    <mergeCell ref="F49:F50"/>
    <mergeCell ref="B45:B48"/>
    <mergeCell ref="C45:C48"/>
    <mergeCell ref="D45:D48"/>
    <mergeCell ref="E45:E48"/>
    <mergeCell ref="F45:F48"/>
    <mergeCell ref="AF43:AF44"/>
    <mergeCell ref="A43:A44"/>
    <mergeCell ref="B43:B44"/>
    <mergeCell ref="C43:C44"/>
    <mergeCell ref="D43:D44"/>
    <mergeCell ref="E43:E44"/>
    <mergeCell ref="F43:F44"/>
    <mergeCell ref="G43:G44"/>
    <mergeCell ref="O43:O44"/>
    <mergeCell ref="AC43:AC44"/>
    <mergeCell ref="H43:H44"/>
    <mergeCell ref="I43:I44"/>
    <mergeCell ref="J43:J44"/>
    <mergeCell ref="K43:K44"/>
    <mergeCell ref="L43:L44"/>
    <mergeCell ref="M43:M44"/>
    <mergeCell ref="N43:N44"/>
    <mergeCell ref="F33:F36"/>
    <mergeCell ref="G33:G36"/>
    <mergeCell ref="H38:H39"/>
    <mergeCell ref="K38:K39"/>
    <mergeCell ref="L38:L39"/>
    <mergeCell ref="M38:M39"/>
    <mergeCell ref="N38:N39"/>
    <mergeCell ref="AC38:AC39"/>
    <mergeCell ref="A38:A39"/>
    <mergeCell ref="B38:B39"/>
    <mergeCell ref="C38:C39"/>
    <mergeCell ref="D38:D39"/>
    <mergeCell ref="E38:E39"/>
    <mergeCell ref="F38:F39"/>
    <mergeCell ref="G38:G39"/>
    <mergeCell ref="A33:A36"/>
    <mergeCell ref="B33:B36"/>
    <mergeCell ref="C33:C36"/>
    <mergeCell ref="D33:D36"/>
    <mergeCell ref="E33:E36"/>
    <mergeCell ref="H33:H36"/>
    <mergeCell ref="I33:I36"/>
    <mergeCell ref="J33:J36"/>
    <mergeCell ref="K33:K36"/>
    <mergeCell ref="E40:E42"/>
    <mergeCell ref="F40:F42"/>
    <mergeCell ref="G40:G42"/>
    <mergeCell ref="AH67:AH68"/>
    <mergeCell ref="AH23:AH26"/>
    <mergeCell ref="AH28:AH32"/>
    <mergeCell ref="AH33:AH36"/>
    <mergeCell ref="AH43:AH44"/>
    <mergeCell ref="AH45:AH48"/>
    <mergeCell ref="AH49:AH50"/>
    <mergeCell ref="AH52:AH53"/>
    <mergeCell ref="AH57:AH61"/>
    <mergeCell ref="L33:L36"/>
    <mergeCell ref="M33:M36"/>
    <mergeCell ref="N33:N36"/>
    <mergeCell ref="O33:O36"/>
    <mergeCell ref="AC33:AC36"/>
    <mergeCell ref="H40:H42"/>
    <mergeCell ref="I40:I42"/>
    <mergeCell ref="J40:J42"/>
    <mergeCell ref="K40:K42"/>
    <mergeCell ref="L40:L42"/>
    <mergeCell ref="M40:M42"/>
    <mergeCell ref="N40:N42"/>
    <mergeCell ref="AA1:AI1"/>
    <mergeCell ref="AA2:AI2"/>
    <mergeCell ref="AA3:AI3"/>
    <mergeCell ref="AG6:AH6"/>
    <mergeCell ref="AI6:AI7"/>
    <mergeCell ref="AI9:AI10"/>
    <mergeCell ref="AG9:AG10"/>
    <mergeCell ref="AG11:AG12"/>
    <mergeCell ref="AI11:AI12"/>
    <mergeCell ref="AH9:AH10"/>
    <mergeCell ref="AH11:AH12"/>
    <mergeCell ref="A4:AF4"/>
    <mergeCell ref="A5:O5"/>
    <mergeCell ref="B9:B10"/>
    <mergeCell ref="AF9:AF10"/>
    <mergeCell ref="AD11:AD12"/>
    <mergeCell ref="AE11:AE12"/>
    <mergeCell ref="AF11:AF12"/>
    <mergeCell ref="L11:L12"/>
    <mergeCell ref="M11:M12"/>
    <mergeCell ref="A9:A10"/>
    <mergeCell ref="A11:A12"/>
    <mergeCell ref="B11:B12"/>
    <mergeCell ref="C11:C12"/>
    <mergeCell ref="AI45:AI48"/>
    <mergeCell ref="AI43:AI44"/>
    <mergeCell ref="AI41:AI42"/>
    <mergeCell ref="AG41:AG42"/>
    <mergeCell ref="AH41:AH42"/>
    <mergeCell ref="AG43:AG44"/>
    <mergeCell ref="AG14:AG16"/>
    <mergeCell ref="AI14:AI16"/>
    <mergeCell ref="AG18:AG19"/>
    <mergeCell ref="AI18:AI19"/>
    <mergeCell ref="AI21:AI22"/>
    <mergeCell ref="AG21:AG22"/>
    <mergeCell ref="AG23:AG26"/>
    <mergeCell ref="AI23:AI26"/>
    <mergeCell ref="AG28:AG32"/>
    <mergeCell ref="AI28:AI32"/>
    <mergeCell ref="AH14:AH16"/>
    <mergeCell ref="AH18:AH19"/>
    <mergeCell ref="AH21:AH22"/>
    <mergeCell ref="AI49:AI50"/>
    <mergeCell ref="AG52:AG53"/>
    <mergeCell ref="AI52:AI53"/>
    <mergeCell ref="AI67:AI68"/>
    <mergeCell ref="AG67:AG68"/>
    <mergeCell ref="AG57:AG61"/>
    <mergeCell ref="AI57:AI61"/>
    <mergeCell ref="P5:AI5"/>
    <mergeCell ref="AF6:AF7"/>
    <mergeCell ref="AE6:AE7"/>
    <mergeCell ref="AD6:AD7"/>
    <mergeCell ref="AC6:AC7"/>
    <mergeCell ref="AB6:AB7"/>
    <mergeCell ref="AA6:AA7"/>
    <mergeCell ref="Z6:Z7"/>
    <mergeCell ref="Y6:Y7"/>
    <mergeCell ref="X6:X7"/>
    <mergeCell ref="W6:W7"/>
    <mergeCell ref="V6:V7"/>
    <mergeCell ref="U6:U7"/>
    <mergeCell ref="T6:T7"/>
    <mergeCell ref="S6:S7"/>
    <mergeCell ref="R6:R7"/>
    <mergeCell ref="AI33:AI36"/>
    <mergeCell ref="N6:N7"/>
    <mergeCell ref="M6:M7"/>
    <mergeCell ref="L6:L7"/>
    <mergeCell ref="K6:K7"/>
    <mergeCell ref="J6:J7"/>
    <mergeCell ref="AG49:AG50"/>
    <mergeCell ref="AG33:AG36"/>
    <mergeCell ref="AG45:AG48"/>
    <mergeCell ref="AD9:AD10"/>
    <mergeCell ref="AE9:AE10"/>
    <mergeCell ref="M14:M16"/>
    <mergeCell ref="N14:N16"/>
    <mergeCell ref="O9:O10"/>
    <mergeCell ref="AC9:AC10"/>
    <mergeCell ref="AE33:AE36"/>
    <mergeCell ref="AF33:AF36"/>
    <mergeCell ref="AD33:AD36"/>
    <mergeCell ref="O40:O42"/>
    <mergeCell ref="AC40:AC42"/>
    <mergeCell ref="AD40:AD42"/>
    <mergeCell ref="AE40:AE42"/>
    <mergeCell ref="AF40:AF42"/>
    <mergeCell ref="AD43:AD44"/>
    <mergeCell ref="AE43:AE44"/>
    <mergeCell ref="I6:I7"/>
    <mergeCell ref="H6:H7"/>
    <mergeCell ref="G6:G7"/>
    <mergeCell ref="F6:F7"/>
    <mergeCell ref="E6:E7"/>
    <mergeCell ref="D6:D7"/>
    <mergeCell ref="C6:C7"/>
    <mergeCell ref="B6:B7"/>
    <mergeCell ref="A6:A7"/>
  </mergeCells>
  <conditionalFormatting sqref="I4:I5 I8:I9 I11 I13:I14 I17:I18 I20:I21 I23 I27:I28 I33 I37:I40 I43 I45 I49 I51:I52 I54:I57 I62 I64:I67 I69:I1003">
    <cfRule type="cellIs" dxfId="49" priority="10" operator="equal">
      <formula>"Muy Baja"</formula>
    </cfRule>
    <cfRule type="cellIs" dxfId="48" priority="11" operator="equal">
      <formula>"Baja"</formula>
    </cfRule>
    <cfRule type="cellIs" dxfId="47" priority="12" operator="equal">
      <formula>"Media"</formula>
    </cfRule>
    <cfRule type="cellIs" dxfId="46" priority="13" operator="equal">
      <formula>"Alta"</formula>
    </cfRule>
    <cfRule type="cellIs" dxfId="45" priority="14" operator="equal">
      <formula>"Muy baja"</formula>
    </cfRule>
  </conditionalFormatting>
  <conditionalFormatting sqref="I8:I9 I11 I13:I14 I17:I18 I20:I21 I23 I27:I28 I33 I37:I40 I43 I45 I49 I51:I52 I54:I57 I62 I64:I67 I69">
    <cfRule type="cellIs" dxfId="44" priority="16" operator="equal">
      <formula>"Muy alta"</formula>
    </cfRule>
  </conditionalFormatting>
  <conditionalFormatting sqref="I8:J9 I11:J11 I13:J14 I17:J18 I20:J21 I23:J23 I27:J28 I33:J33 I37:J40 I43:J43 I45:J45 I49:J49 I51:J52 I54:J57 I62:J62 I64:J67 I69:J69">
    <cfRule type="cellIs" dxfId="43" priority="17" operator="equal">
      <formula>"Moderado"</formula>
    </cfRule>
    <cfRule type="cellIs" dxfId="42" priority="18" operator="equal">
      <formula>"no aplica"</formula>
    </cfRule>
    <cfRule type="cellIs" dxfId="41" priority="19" operator="equal">
      <formula>"Leve"</formula>
    </cfRule>
    <cfRule type="cellIs" dxfId="40" priority="20" operator="equal">
      <formula>"Menor"</formula>
    </cfRule>
    <cfRule type="cellIs" dxfId="39" priority="21" operator="equal">
      <formula>"Mayor"</formula>
    </cfRule>
    <cfRule type="cellIs" dxfId="38" priority="22" operator="equal">
      <formula>"Catastrofico"</formula>
    </cfRule>
  </conditionalFormatting>
  <conditionalFormatting sqref="K4:L5 K8:L1003">
    <cfRule type="cellIs" dxfId="37" priority="23" operator="equal">
      <formula>"No aplica"</formula>
    </cfRule>
    <cfRule type="cellIs" dxfId="36" priority="24" operator="equal">
      <formula>"Leve"</formula>
    </cfRule>
    <cfRule type="cellIs" dxfId="35" priority="25" operator="equal">
      <formula>"Menor"</formula>
    </cfRule>
    <cfRule type="cellIs" dxfId="34" priority="26" operator="equal">
      <formula>"Moderado"</formula>
    </cfRule>
    <cfRule type="cellIs" dxfId="33" priority="27" operator="equal">
      <formula>"Mayor"</formula>
    </cfRule>
    <cfRule type="cellIs" dxfId="32" priority="28" operator="equal">
      <formula>"Catastrofico"</formula>
    </cfRule>
  </conditionalFormatting>
  <conditionalFormatting sqref="M4:N5 M8:N1003">
    <cfRule type="cellIs" dxfId="31" priority="29" operator="equal">
      <formula>1</formula>
    </cfRule>
    <cfRule type="cellIs" dxfId="30" priority="30" operator="equal">
      <formula>0.8</formula>
    </cfRule>
    <cfRule type="cellIs" dxfId="29" priority="31" operator="equal">
      <formula>0.6</formula>
    </cfRule>
    <cfRule type="cellIs" dxfId="28" priority="32" operator="equal">
      <formula>0.4</formula>
    </cfRule>
    <cfRule type="cellIs" dxfId="27" priority="33" operator="equal">
      <formula>0.2</formula>
    </cfRule>
  </conditionalFormatting>
  <conditionalFormatting sqref="O8:O9 O11 O13:O14 O17:O18 O20:O21 O23 O27:O28 O33 O37:O40 O43 O45 O49 O51:O52 O54:O57 O62 O64:O67 O69">
    <cfRule type="cellIs" dxfId="26" priority="34" operator="equal">
      <formula>"Moderado"</formula>
    </cfRule>
    <cfRule type="cellIs" dxfId="25" priority="35" operator="equal">
      <formula>"EXTREMO"</formula>
    </cfRule>
    <cfRule type="cellIs" dxfId="24" priority="36" operator="equal">
      <formula>"ALTO"</formula>
    </cfRule>
    <cfRule type="cellIs" dxfId="23" priority="37" operator="equal">
      <formula>"MODERADO"</formula>
    </cfRule>
    <cfRule type="cellIs" dxfId="22" priority="38" operator="equal">
      <formula>"BAJO"</formula>
    </cfRule>
    <cfRule type="cellIs" dxfId="21" priority="39" operator="equal">
      <formula>"no aplica"</formula>
    </cfRule>
    <cfRule type="cellIs" dxfId="20" priority="40" operator="equal">
      <formula>"Leve"</formula>
    </cfRule>
    <cfRule type="cellIs" dxfId="19" priority="41" operator="equal">
      <formula>"Menor"</formula>
    </cfRule>
    <cfRule type="cellIs" dxfId="18" priority="42" operator="equal">
      <formula>"Mayor"</formula>
    </cfRule>
    <cfRule type="cellIs" dxfId="17" priority="43" operator="equal">
      <formula>"Catastrofico"</formula>
    </cfRule>
    <cfRule type="cellIs" dxfId="16" priority="44" operator="equal">
      <formula>"BAJO"</formula>
    </cfRule>
  </conditionalFormatting>
  <conditionalFormatting sqref="AD8:AE9 AD11:AE11 AD13:AE14 AD17:AE18 AD20:AE21 AD23:AE23 AD27:AE28 AD33:AE33 AD37:AE40 AD43:AE43 AD45:AE45 AD49:AE49 AD51:AE52 AD54:AE57 AD62:AE62 AD64:AE67 AD69:AE69">
    <cfRule type="cellIs" dxfId="15" priority="45" operator="between">
      <formula>0.81</formula>
      <formula>1</formula>
    </cfRule>
    <cfRule type="cellIs" dxfId="14" priority="46" operator="between">
      <formula>0.61</formula>
      <formula>0.8</formula>
    </cfRule>
    <cfRule type="cellIs" dxfId="13" priority="47" operator="between">
      <formula>0.41</formula>
      <formula>0.6</formula>
    </cfRule>
    <cfRule type="cellIs" dxfId="12" priority="48" operator="between">
      <formula>0.21</formula>
      <formula>0.4</formula>
    </cfRule>
    <cfRule type="cellIs" dxfId="11" priority="49" operator="between">
      <formula>0.01</formula>
      <formula>0.2</formula>
    </cfRule>
  </conditionalFormatting>
  <conditionalFormatting sqref="AD8:AG8 AD9:AF9 AD11:AF11 AD13:AG14 AD17:AG18 AD20:AG21 AD23:AG23 AD27:AG28 AD33:AG33 AD37:AG40 AD43:AG43 AD45:AG45 AD49:AG49 AD51:AG52 AD54:AG57 AD62:AG62 AD64:AG67 AD69:AG69">
    <cfRule type="cellIs" dxfId="10" priority="50" operator="equal">
      <formula>"no aplica"</formula>
    </cfRule>
    <cfRule type="cellIs" dxfId="9" priority="51" operator="equal">
      <formula>"Leve"</formula>
    </cfRule>
    <cfRule type="cellIs" dxfId="8" priority="52" operator="equal">
      <formula>"Menor"</formula>
    </cfRule>
    <cfRule type="cellIs" dxfId="7" priority="53" operator="equal">
      <formula>"Moderado"</formula>
    </cfRule>
    <cfRule type="cellIs" dxfId="6" priority="54" operator="equal">
      <formula>"Mayor"</formula>
    </cfRule>
    <cfRule type="cellIs" dxfId="5" priority="55" operator="equal">
      <formula>"Catastrofico"</formula>
    </cfRule>
  </conditionalFormatting>
  <conditionalFormatting sqref="AF8:AG8 AF9 AF11 AF13:AG14 AF17:AG18 AF20:AG21 AF23:AG23 AF27:AG28 AF33:AG33 AF37:AG40 AF43:AG43 AF45:AG45 AF49:AG49 AF51:AG52 AF54:AG57 AF62:AG62 AF64:AG67 AF69:AG69">
    <cfRule type="cellIs" dxfId="4" priority="56" operator="equal">
      <formula>"EXTREMO"</formula>
    </cfRule>
    <cfRule type="cellIs" dxfId="3" priority="57" operator="equal">
      <formula>"ALTO"</formula>
    </cfRule>
    <cfRule type="cellIs" dxfId="2" priority="58" operator="equal">
      <formula>"MODERADO"</formula>
    </cfRule>
    <cfRule type="cellIs" dxfId="1" priority="59" operator="equal">
      <formula>"BAJO"</formula>
    </cfRule>
    <cfRule type="cellIs" dxfId="0" priority="60" operator="equal">
      <formula>"BAJO"</formula>
    </cfRule>
  </conditionalFormatting>
  <dataValidations count="1">
    <dataValidation type="list" allowBlank="1" showErrorMessage="1" sqref="K11:L11 K69:L1003 K64:L67 K62:L62 K54:L57 K51:L52 K49:L49 K45:L45 K43:L43 K40:L40 K37:L38 K33:L33 K27:L28 K23:L23 K20:L21 K17:L18 K13:L14 K8:L9" xr:uid="{00000000-0002-0000-0200-000000000000}">
      <formula1>$E$74:$E$79</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Corrupción</vt:lpstr>
      <vt:lpstr>Matriz riesgos Gestión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Cindy Paola Arias Bello</cp:lastModifiedBy>
  <cp:revision/>
  <dcterms:created xsi:type="dcterms:W3CDTF">2026-01-24T16:02:54Z</dcterms:created>
  <dcterms:modified xsi:type="dcterms:W3CDTF">2026-01-27T21:26:37Z</dcterms:modified>
  <cp:category/>
  <cp:contentStatus/>
</cp:coreProperties>
</file>