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usse\Desktop\TORRES\Documentos\BACKUP\10. RTVC\9. Estrategia_Relacionamiento_Ciudadania\Publicación\"/>
    </mc:Choice>
  </mc:AlternateContent>
  <xr:revisionPtr revIDLastSave="0" documentId="13_ncr:1_{19856A06-9B09-46D5-AE87-201A8F77AAF4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Plan de Acción 2025" sheetId="7" r:id="rId1"/>
    <sheet name="Monitoreo 1ra y 2da Línea" sheetId="8" state="hidden" r:id="rId2"/>
    <sheet name="Listas" sheetId="3" state="hidden" r:id="rId3"/>
  </sheets>
  <definedNames>
    <definedName name="_xlnm._FilterDatabase" localSheetId="0" hidden="1">'Plan de Acción 2025'!$A$9:$DI$34</definedName>
    <definedName name="AUTOMATIZACION" localSheetId="1">#REF!</definedName>
    <definedName name="AUTOMATIZACION">#REF!</definedName>
    <definedName name="Casi_seguro" localSheetId="1">#REF!</definedName>
    <definedName name="Casi_seguro">#REF!</definedName>
    <definedName name="CONFIDENCIALIDAD" localSheetId="1">#REF!</definedName>
    <definedName name="CONFIDENCIALIDAD">#REF!</definedName>
    <definedName name="CONFIDENCIALIDAD_DE_LA_INFORMACIÓN" localSheetId="1">#REF!</definedName>
    <definedName name="CONFIDENCIALIDAD_DE_LA_INFORMACIÓN">#REF!</definedName>
    <definedName name="CONTROL" localSheetId="1">#REF!</definedName>
    <definedName name="CONTROL">#REF!</definedName>
    <definedName name="Corrupción" localSheetId="1">#REF!</definedName>
    <definedName name="Corrupción">Listas!#REF!</definedName>
    <definedName name="CREDIBILIDAD" localSheetId="1">#REF!</definedName>
    <definedName name="CREDIBILIDAD">#REF!</definedName>
    <definedName name="CREDIBILIDAD_O_IMAGEN" localSheetId="1">#REF!</definedName>
    <definedName name="CREDIBILIDAD_O_IMAGEN">#REF!</definedName>
    <definedName name="CriteriosImpacto" localSheetId="1">#REF!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#REF!</definedName>
    <definedName name="Improbable_posible">#REF!</definedName>
    <definedName name="LEGAL" localSheetId="1">#REF!</definedName>
    <definedName name="LEGAL">#REF!</definedName>
    <definedName name="MANUALES" localSheetId="1">#REF!</definedName>
    <definedName name="MANUALES">#REF!</definedName>
    <definedName name="OPERATIVO" localSheetId="1">#REF!</definedName>
    <definedName name="OPERATIVO">#REF!</definedName>
    <definedName name="Posible" localSheetId="1">#REF!</definedName>
    <definedName name="Posible">#REF!</definedName>
    <definedName name="Probabilidad" localSheetId="1">#REF!</definedName>
    <definedName name="Probabilidad">Listas!#REF!</definedName>
    <definedName name="Probable" localSheetId="1">#REF!</definedName>
    <definedName name="Probable">#REF!</definedName>
    <definedName name="Rara_vez" localSheetId="1">#REF!</definedName>
    <definedName name="Rara_vez">#REF!</definedName>
    <definedName name="RESPONSABLES" localSheetId="1">#REF!</definedName>
    <definedName name="RESPONSABLES">#REF!</definedName>
    <definedName name="SI_NO" localSheetId="1">#REF!</definedName>
    <definedName name="SI_NO">Listas!#REF!</definedName>
    <definedName name="TIEMPO" localSheetId="1">#REF!</definedName>
    <definedName name="TIEMPO">#REF!</definedName>
    <definedName name="TipoRiesgo" localSheetId="1">#REF!</definedName>
    <definedName name="TipoRiesgo">Listas!$B$2:$B$11</definedName>
    <definedName name="TratamientoCorrupcion" localSheetId="1">#REF!</definedName>
    <definedName name="TratamientoCorrupcion">Listas!#REF!</definedName>
    <definedName name="TratamientoV5" localSheetId="1">#REF!</definedName>
    <definedName name="TratamientoV5">Listas!#REF!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4" i="7" l="1"/>
  <c r="AG33" i="7"/>
  <c r="AG32" i="7"/>
  <c r="AG31" i="7"/>
  <c r="AG30" i="7"/>
  <c r="AG29" i="7"/>
  <c r="AG28" i="7"/>
  <c r="AG27" i="7"/>
  <c r="AG26" i="7"/>
  <c r="AG25" i="7"/>
  <c r="AG24" i="7"/>
  <c r="AG23" i="7"/>
  <c r="AG22" i="7"/>
  <c r="AG21" i="7"/>
  <c r="AG20" i="7"/>
  <c r="AG19" i="7"/>
  <c r="AG18" i="7"/>
  <c r="AG17" i="7"/>
  <c r="AG16" i="7"/>
  <c r="AG15" i="7"/>
  <c r="AG14" i="7"/>
  <c r="AG13" i="7"/>
  <c r="AG12" i="7"/>
  <c r="AG11" i="7"/>
  <c r="AF34" i="7"/>
  <c r="AF33" i="7"/>
  <c r="AF32" i="7"/>
  <c r="AF31" i="7"/>
  <c r="AF30" i="7"/>
  <c r="AF29" i="7"/>
  <c r="AF28" i="7"/>
  <c r="AF27" i="7"/>
  <c r="AF26" i="7"/>
  <c r="AF25" i="7"/>
  <c r="AF24" i="7"/>
  <c r="AF23" i="7"/>
  <c r="AF22" i="7"/>
  <c r="AF21" i="7"/>
  <c r="AF20" i="7"/>
  <c r="AF19" i="7"/>
  <c r="AF18" i="7"/>
  <c r="AF17" i="7"/>
  <c r="AF16" i="7"/>
  <c r="AF15" i="7"/>
  <c r="AF14" i="7"/>
  <c r="AF13" i="7"/>
  <c r="AF12" i="7"/>
  <c r="AF11" i="7"/>
  <c r="F40" i="8" l="1"/>
  <c r="E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F48" i="8"/>
  <c r="F47" i="8"/>
  <c r="F46" i="8"/>
  <c r="F45" i="8"/>
  <c r="F44" i="8"/>
  <c r="F43" i="8"/>
  <c r="F42" i="8"/>
  <c r="F41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G9" i="8" l="1"/>
  <c r="E48" i="8"/>
  <c r="G48" i="8" s="1"/>
  <c r="E47" i="8"/>
  <c r="G47" i="8" s="1"/>
  <c r="E46" i="8"/>
  <c r="G46" i="8" s="1"/>
  <c r="E45" i="8"/>
  <c r="G45" i="8" s="1"/>
  <c r="E44" i="8"/>
  <c r="G44" i="8" s="1"/>
  <c r="E43" i="8"/>
  <c r="G43" i="8" s="1"/>
  <c r="E42" i="8"/>
  <c r="G42" i="8" s="1"/>
  <c r="E41" i="8"/>
  <c r="G41" i="8" s="1"/>
  <c r="E40" i="8"/>
  <c r="G40" i="8" s="1"/>
  <c r="E39" i="8"/>
  <c r="G39" i="8" s="1"/>
  <c r="E38" i="8"/>
  <c r="G38" i="8" s="1"/>
  <c r="E37" i="8"/>
  <c r="G37" i="8" s="1"/>
  <c r="E36" i="8"/>
  <c r="G36" i="8" s="1"/>
  <c r="E35" i="8"/>
  <c r="G35" i="8" s="1"/>
  <c r="E34" i="8"/>
  <c r="G34" i="8" s="1"/>
  <c r="E33" i="8"/>
  <c r="G33" i="8" s="1"/>
  <c r="E32" i="8"/>
  <c r="G32" i="8" s="1"/>
  <c r="E31" i="8"/>
  <c r="G31" i="8" s="1"/>
  <c r="E30" i="8"/>
  <c r="G30" i="8" s="1"/>
  <c r="E29" i="8"/>
  <c r="G29" i="8" s="1"/>
  <c r="E28" i="8"/>
  <c r="G28" i="8" s="1"/>
  <c r="E27" i="8"/>
  <c r="G27" i="8" s="1"/>
  <c r="E26" i="8"/>
  <c r="G26" i="8" s="1"/>
  <c r="E25" i="8"/>
  <c r="G25" i="8" s="1"/>
  <c r="E24" i="8"/>
  <c r="G24" i="8" s="1"/>
  <c r="E23" i="8"/>
  <c r="G23" i="8" s="1"/>
  <c r="E22" i="8"/>
  <c r="G22" i="8" s="1"/>
  <c r="E21" i="8"/>
  <c r="G21" i="8" s="1"/>
  <c r="E20" i="8"/>
  <c r="G20" i="8" s="1"/>
  <c r="E19" i="8"/>
  <c r="G19" i="8" s="1"/>
  <c r="E18" i="8"/>
  <c r="G18" i="8" s="1"/>
  <c r="E17" i="8"/>
  <c r="G17" i="8" s="1"/>
  <c r="E16" i="8"/>
  <c r="G16" i="8" s="1"/>
  <c r="E15" i="8"/>
  <c r="G15" i="8" s="1"/>
  <c r="E14" i="8"/>
  <c r="G14" i="8" s="1"/>
  <c r="E13" i="8"/>
  <c r="G13" i="8" s="1"/>
  <c r="E12" i="8"/>
  <c r="G12" i="8" s="1"/>
  <c r="E11" i="8"/>
  <c r="G11" i="8" s="1"/>
  <c r="E10" i="8"/>
  <c r="G10" i="8" s="1"/>
</calcChain>
</file>

<file path=xl/sharedStrings.xml><?xml version="1.0" encoding="utf-8"?>
<sst xmlns="http://schemas.openxmlformats.org/spreadsheetml/2006/main" count="295" uniqueCount="169">
  <si>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</si>
  <si>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</si>
  <si>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</si>
  <si>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</si>
  <si>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</si>
  <si>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</si>
  <si>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</si>
  <si>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</si>
  <si>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</si>
  <si>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</si>
  <si>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</si>
  <si>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</si>
  <si>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</si>
  <si>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</si>
  <si>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</si>
  <si>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</si>
  <si>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</si>
  <si>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</si>
  <si>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</si>
  <si>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</si>
  <si>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</si>
  <si>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</si>
  <si>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</si>
  <si>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</si>
  <si>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</si>
  <si>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</si>
  <si>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</si>
  <si>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</si>
  <si>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</si>
  <si>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</si>
  <si>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</si>
  <si>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</si>
  <si>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Vigencia:</t>
  </si>
  <si>
    <t>Producto(s) o Entregable(s)</t>
  </si>
  <si>
    <t>Actividad(es)</t>
  </si>
  <si>
    <t>RELACIÓN DE EVIDENCIAS / PRODUCTOS ENTREGADOS</t>
  </si>
  <si>
    <t>DESCRIPCION DEL MONITOREO</t>
  </si>
  <si>
    <t>PRIMERA LINEA DE DEFENSA
(COORDINACIONES RESPONSABLES DE EJECUTAR ELPLAN)</t>
  </si>
  <si>
    <t>DESCRIPCIÓN DE LOS AVANCES DE LAS ACCIONES EJECUTADAS</t>
  </si>
  <si>
    <t>Total Programado</t>
  </si>
  <si>
    <t>Total Ejecutado</t>
  </si>
  <si>
    <t>Ene
P</t>
  </si>
  <si>
    <t>Ene
E</t>
  </si>
  <si>
    <t>Feb
P</t>
  </si>
  <si>
    <t>Feb
E</t>
  </si>
  <si>
    <t>Mar
P</t>
  </si>
  <si>
    <t>Mar
E</t>
  </si>
  <si>
    <t>Abr
P</t>
  </si>
  <si>
    <t>Abr
E</t>
  </si>
  <si>
    <t>May
P</t>
  </si>
  <si>
    <t>May
E</t>
  </si>
  <si>
    <t>Jun
P</t>
  </si>
  <si>
    <t>Jun
E</t>
  </si>
  <si>
    <t>Jul
P</t>
  </si>
  <si>
    <t>Jul
E</t>
  </si>
  <si>
    <t>Ago
P</t>
  </si>
  <si>
    <t>Ago
E</t>
  </si>
  <si>
    <t>Sep
P</t>
  </si>
  <si>
    <t>Sep
E</t>
  </si>
  <si>
    <t>Oct
P</t>
  </si>
  <si>
    <t>Oct
E</t>
  </si>
  <si>
    <t>Nov
P</t>
  </si>
  <si>
    <t>Nov
E</t>
  </si>
  <si>
    <t>Dic
P</t>
  </si>
  <si>
    <t>Dic
E</t>
  </si>
  <si>
    <t>% de Avance</t>
  </si>
  <si>
    <t>REPORTE FEBRERO 2025</t>
  </si>
  <si>
    <t>REPORTE ENERO 2025</t>
  </si>
  <si>
    <t>SEGUNDA LÍNEA DE DEFENSA
(SUBG. DE SOPORTE CORPORATIVO)</t>
  </si>
  <si>
    <t>REPORTE MARZO 2025</t>
  </si>
  <si>
    <t>REPORTE ABRIL 2025</t>
  </si>
  <si>
    <t>REPORTE MAYO 2025</t>
  </si>
  <si>
    <t>REPORTE JUNIO 2025</t>
  </si>
  <si>
    <t>REPORTE JULIO 2025</t>
  </si>
  <si>
    <t>REPORTE AGOSTO 2025</t>
  </si>
  <si>
    <t>REPORTE SEPTIEMBRE 2025</t>
  </si>
  <si>
    <t>REPORTE OCTUBRE 2025</t>
  </si>
  <si>
    <t>REPORTE NOVIEMBRE 2025</t>
  </si>
  <si>
    <t>REPORTE DICIEMBRE 2025</t>
  </si>
  <si>
    <t>Política(s) MIPG que se Fortalece(n) con la Actividad</t>
  </si>
  <si>
    <t>NOMBRE DE LA ESTRATEGIA O PLAN DE ACCIÓN ESTRATEGICO O INSTITUCIONAL 2025</t>
  </si>
  <si>
    <t>Responsable Principal de la Ejecución del Plan o Estrategia:</t>
  </si>
  <si>
    <t>Objetivo General del Plan o Estrategia:</t>
  </si>
  <si>
    <t>Herramienta / Instrumento / Programa Ambiental / Norma que Origina la Actividad</t>
  </si>
  <si>
    <t>Formular e implementar una estrategia integral para fortalecer la relación con el ciudadano y grupos de interés en RTVC Sistema de medios Públicos, que permiten lograr el propósito de mejorar continuamente la relación de RTVC con los ciudadanos y grupo de interés, permitiéndoles acceder a toda la información pública, fortaleciendo los canales de comunicación, promoviendo actividades y espacios para su participación en la gestión de la entidad, fomente la transparencia y ética pública en la entidad, contribuyendo así a mejorar la calidad de los servicios y la confianza de la ciudadanía.</t>
  </si>
  <si>
    <t xml:space="preserve">Política de Servicio al Ciudadano </t>
  </si>
  <si>
    <t>Coordinación de Relación con el ciudadano y las Audiencias</t>
  </si>
  <si>
    <t xml:space="preserve"> Coordinación de Relación con el Ciudadano y las Audiencias</t>
  </si>
  <si>
    <t xml:space="preserve">Realizar de manera conjunta el informe diagnóstico sobre el estado y avances en materia de accesibilidad física para la población en condición de discapacidad, de acuerdo con lo establecido en la NTC 6047 y normatividad vigente. </t>
  </si>
  <si>
    <t>Coordinación de Relacionamiento con la Ciudadanía y las Audiencias</t>
  </si>
  <si>
    <t>Coordinación de Relacionamiento con la Ciudadanía y las Audiencias 
 Coordinación de Gestión Administrativa</t>
  </si>
  <si>
    <t>Coordinación de Gestión del Talento Humano.</t>
  </si>
  <si>
    <t>Realizar un informe diagnostico en conjunto con la Coordinación de Tecnologías de la Información sobre el estado de la implementación de la Resolución 1519 de 2020.</t>
  </si>
  <si>
    <t>Coordinación de Relacionamiento con la Ciudadanía y las Audiencias
 Coordinación de TI</t>
  </si>
  <si>
    <t>Realizar el seguimiento a la implementación de los criterios de accesibilidad física para la población en condición de discapacidad, de acuerdo con lo establecido en la NTC 6047 y normatividad vigente, que sean priorizados y viabilizados.</t>
  </si>
  <si>
    <t>Coordinación de Planeación</t>
  </si>
  <si>
    <t>Circular 100-010 de 2021 Departamento Administrativo de la Función Pública</t>
  </si>
  <si>
    <t>Resolución 1519 de 2020</t>
  </si>
  <si>
    <t>NTC6047</t>
  </si>
  <si>
    <t>PLAN DE ACCIÓN DE LA ESTRATEGIA DE RELACIONAMIENTO CON EL  CIUDADANO EN LA POLÍTICA DE SERVICIO AL CIUDADANO 2025</t>
  </si>
  <si>
    <t>Componentes</t>
  </si>
  <si>
    <t>Componente 1
Diagnóstico y planeación estratégica del servicio</t>
  </si>
  <si>
    <t>Formular la estrategia de relacionamiento con el ciudadano 2025, que incluya el autodiagnóstico del estado de implementación de la Política, a partir de resultados del FURAG, informes de evaluación de PQRSD entre otros.</t>
  </si>
  <si>
    <t>Componente 2
Talento humano idóneo y suficiente</t>
  </si>
  <si>
    <t>Componente 3
Oferta institucional de fácil acceso, comprensión y uso para las ciudadanías</t>
  </si>
  <si>
    <t>Componente 4
Evaluación de gestión del servicio y medición de la experiencia ciudadana</t>
  </si>
  <si>
    <t>Componente 1
Diagnóstico y
planeación
estratégica del
servicio</t>
  </si>
  <si>
    <r>
      <t xml:space="preserve">Actividad(es)
</t>
    </r>
    <r>
      <rPr>
        <b/>
        <i/>
        <sz val="10"/>
        <rFont val="Arial"/>
        <family val="2"/>
      </rPr>
      <t>(Iniciar la descripción con verbos en infinitivo)</t>
    </r>
  </si>
  <si>
    <r>
      <t xml:space="preserve">Producto(s) o Entregable(s)
</t>
    </r>
    <r>
      <rPr>
        <b/>
        <i/>
        <sz val="10"/>
        <rFont val="Arial"/>
        <family val="2"/>
      </rPr>
      <t>(Describir el producto y la cantidad a entregar del mismo)</t>
    </r>
  </si>
  <si>
    <r>
      <t xml:space="preserve">Área(s) Responsable(s)
</t>
    </r>
    <r>
      <rPr>
        <b/>
        <i/>
        <sz val="10"/>
        <rFont val="Arial"/>
        <family val="2"/>
      </rPr>
      <t>(Quien reportará los avances y entregará las evidencias)</t>
    </r>
  </si>
  <si>
    <r>
      <t xml:space="preserve">Recursos
</t>
    </r>
    <r>
      <rPr>
        <b/>
        <i/>
        <sz val="10"/>
        <rFont val="Arial"/>
        <family val="2"/>
      </rPr>
      <t>(Registre los recursos estimados o asignados mediante fuentes de funcionamiento o inversión)</t>
    </r>
  </si>
  <si>
    <r>
      <t xml:space="preserve">Cronograma </t>
    </r>
    <r>
      <rPr>
        <b/>
        <i/>
        <sz val="10"/>
        <rFont val="Arial"/>
        <family val="2"/>
      </rPr>
      <t>(Indicar el número de actividades a realizar en cada mes, en concordancia con la cantidad definida en la columna productos o entregables)</t>
    </r>
  </si>
  <si>
    <t>Una (1) Estrategia formulada (100%)</t>
  </si>
  <si>
    <t>Modelo de Planeación y Gestión Institucional</t>
  </si>
  <si>
    <t>Modelo de Planeación y Gestión Institucional
Circular 100-010 de 2021 Departamento Administrativo de la
Función Pública</t>
  </si>
  <si>
    <t>Cuatro (4) informes publicados:
Informe 1 (25%)
Informe 2 (25%)
Informe 3 (25%)
Informe 4 (25%)</t>
  </si>
  <si>
    <t>Un (1) informe con evidencia de la feria (100%)</t>
  </si>
  <si>
    <t>Actividad de entrega de incentivos</t>
  </si>
  <si>
    <t>Diseñar y desarrollar un ejercicio con los ciudadanos y grupos de interés interno que permita identificar y priorizar información o un documento de alto interés, para su simplificación (lenguaje claro) a través de laboratorio de simplificación</t>
  </si>
  <si>
    <t>Gestionar la estandarización de las encuestas y formularios que se publican en la página web y canales de atención y las que se realizan al interior de la entidad a los ciudadanos o grupos de valor, que contengan elementos para su caracterización.</t>
  </si>
  <si>
    <t>Coordinación de Relacionamiento con la Ciudadanía y las Audiencias
 Coordinación de TI
Coordinación de Comunicaciones</t>
  </si>
  <si>
    <t>Instalar señalización inclusiva relacionada con la atención a la ciudadanía utilizando pictograma o lenguaje de señas u otras lenguas.</t>
  </si>
  <si>
    <t>Revisión, ajuste y socialización interna del Protocolo de atención a ciudadanos y grupos de interés por los diferentes canales de comunicación dispuestos por RTVC.</t>
  </si>
  <si>
    <t>Programa de televisión (100%)</t>
  </si>
  <si>
    <t>Realizar una campaña de socialización  y apropiación sobre el código de integridad, con el fin de sensibilizar a los servidores públicos.</t>
  </si>
  <si>
    <t>2 piezas de comunicaciones:
Pieza 1 (50%)
Pieza 2 (50%)</t>
  </si>
  <si>
    <t>Desarrollar una campaña interna y externa de la oferta institucional y de los canales y escenarios de relacionamiento haciendo énfasis en su seguridad.</t>
  </si>
  <si>
    <t>Un Informe diagnostico (100%)</t>
  </si>
  <si>
    <t>Presentación para el comité (100%)</t>
  </si>
  <si>
    <t>1 listado de asistencia de mesa de trabajo con la entidad aliada (100%)</t>
  </si>
  <si>
    <t>1 Informe diagnóstico 100%</t>
  </si>
  <si>
    <t>Priorizar en conjunto con los Ciudadanos y Grupos de Interés un documento de alto impacto para traducir en lengua nativa Colombiana (enfoque diferencial).</t>
  </si>
  <si>
    <t>Una (1) pieza de invitación a participar en el ejercicio de selección (25%)
Publicar los resultados del ejercicio de selección (25%)
Un (1) Documento publicado con enfoque diferencial (50%)</t>
  </si>
  <si>
    <t>Cuatro (4) correos de seguimiento de seguimiento:
Correo 1 (25 %)
Correo 2 (25 %)
Correo 3 (25 %)
Correo 4 (25 %)</t>
  </si>
  <si>
    <t>Coordinación de Gestión del Talento Humano
Coordinación de Relacionamiento con la Ciudadanía y las Audiencias</t>
  </si>
  <si>
    <t>Brindar incentivos o estímulos para exaltar el desempeño de servidores y contratistas en los escenarios de relacionamiento con la ciudadanía.</t>
  </si>
  <si>
    <t>Desarrollar un Webinar o programa que promueva el control social frente a RTVC.</t>
  </si>
  <si>
    <t>Adelantar acciones de apropiación de lenguaje claro, en el marco del Comité de gestión y desempeño institucional, con el objetivo de generar información en la entidad para ciudadanos y grupos de interés fácil de entender y usar.</t>
  </si>
  <si>
    <t>Establecer una alianza con una entidad (pública o privada) para atender las necesidades de personas en condición de discapacidad en el servicio de visitas guiadas.</t>
  </si>
  <si>
    <t>Sensibilizar a los colaboradores y servidores de RTVC en temas de Enfoque Diferencial en alianza con entidades públicas/privadas.</t>
  </si>
  <si>
    <t>Correo de Convocatoria (50%)
Registro fotográfico y/o Listado de asistencia (50%)</t>
  </si>
  <si>
    <t>Listados de asistencia de 2 reuniones (50%)
Un (1) Documento publicado en lenguaje claro (50%)</t>
  </si>
  <si>
    <t>Coordinación de Relación con el Ciudadano y las Audiencias
Coordinación de Comunicaciones 
(Equipo digital)</t>
  </si>
  <si>
    <t>Un (1) Formulario socializado internamente (50%)
Un (1) Formulario publicado (50%)</t>
  </si>
  <si>
    <t>Una (1) Convocatoria con Enlace del Webinar o programa (50%)
Un (1) informe con las evidencias fotográficas de ejecución (50%)</t>
  </si>
  <si>
    <t>Un (1) Documento (70%)
Una (1) Divulgación (30%)</t>
  </si>
  <si>
    <t>Un (1) Documento (70%)
Una (1) Correo de socialización (30%)</t>
  </si>
  <si>
    <r>
      <t xml:space="preserve">Realizar seguimiento semestral a la actualización de la información institucional publicada en los botones de </t>
    </r>
    <r>
      <rPr>
        <i/>
        <sz val="10"/>
        <color theme="1"/>
        <rFont val="Arial"/>
        <family val="2"/>
      </rPr>
      <t>"Participa". "Servicio y atención a la Ciudadanía" y "Transparencia"</t>
    </r>
    <r>
      <rPr>
        <sz val="10"/>
        <color theme="1"/>
        <rFont val="Arial"/>
        <family val="2"/>
      </rPr>
      <t xml:space="preserve"> de la página web.</t>
    </r>
  </si>
  <si>
    <t>Elaborar y publicar el informe trimestral de PQRSD y solicitudes de acceso a la información Pública en el portal WEB de la entidad.</t>
  </si>
  <si>
    <r>
      <t xml:space="preserve">Realizar una feria de servicios para promocionar los trámites, OPAs y demás servicios que ofrece RTVC. 
</t>
    </r>
    <r>
      <rPr>
        <b/>
        <sz val="10"/>
        <rFont val="Arial"/>
        <family val="2"/>
      </rPr>
      <t>(Jornada itinerante).</t>
    </r>
  </si>
  <si>
    <t>Coordinación de Relacionamiento con la Ciudadanía y las Audiencias
Coordinación de Comunicaciones (Equipo digital)</t>
  </si>
  <si>
    <t>Mesas de trabajo para realizar el diagnóstico de los lineamientos previstos en la NTC 6047 (70%)
Un (1) informe diagnóstico (30%)</t>
  </si>
  <si>
    <t>Coordinación de Relacionamiento con el ciudadano. 
Señal Colombia y Radio Nacional
Coordinación de Comunicaciones</t>
  </si>
  <si>
    <r>
      <t xml:space="preserve">Identificar debilidades y fortalezas en los canales de relacionamiento con la ciudadanía y establecer acciones de mejora de ser necesario.
</t>
    </r>
    <r>
      <rPr>
        <b/>
        <sz val="10"/>
        <color theme="1"/>
        <rFont val="Arial"/>
        <family val="2"/>
      </rPr>
      <t>(Evaluación de canales)</t>
    </r>
  </si>
  <si>
    <t>Mesas de trabajo y/o correos electrónicos a las áreas responsables de implementar (60 %)
Un (1) Documento Excel identificando los componentes implementados en la vigencia (40%)</t>
  </si>
  <si>
    <t>Realizar el seguimiento a la Implementación de los componentes de los anexos 1 y 2 de la Resolución 1519 de 2020, que se consideren viables técnica y tecnológicamente por la Coordinación de TI y la Coordinación de Comunicaciones.</t>
  </si>
  <si>
    <t xml:space="preserve"> Coordinación de Gestión Administrativa
Coordinación de Gestión de Talento Humano
Coordinación de Comunicaciones
Coordinación de Relacionamiento con la Ciudadanía y las Audiencias</t>
  </si>
  <si>
    <t>Mesas de trabajo (30 %)
Informe diagnostico de Señalización (30 %)
Señalizaciones inclusivas priorizadas (40 %)</t>
  </si>
  <si>
    <t>Revisión de Información (50%)
Correo Solicitud de actualización (50%)</t>
  </si>
  <si>
    <t>Coordinación de Relación con el ciudadano y las Audiencias
Marcas Institucionales</t>
  </si>
  <si>
    <t>Señal Colombia
Coordinación de Relacionamiento con la Ciudadanía y las Audiencias</t>
  </si>
  <si>
    <t>Coordinación de Gestión del Talento Humano.
Coordinación de Relacionamiento con la Ciudadanía y las Audiencias</t>
  </si>
  <si>
    <t>Seguimiento cuatrimestral a la estrategia de Servicio al Ciudadano.</t>
  </si>
  <si>
    <t>2 Excel de seguimientos
Excel 1 (50%)
Excel 2 (50%)</t>
  </si>
  <si>
    <t>Coordinación de Relación con el Ciudadano y las Audiencias
Coordinación de TI
Coordinación de Comunicaciones (Equipo digital)</t>
  </si>
  <si>
    <t xml:space="preserve"> Coordinación de Relación con el Ciudadano y las Audiencias
Coordinación de Comunicaciones</t>
  </si>
  <si>
    <t xml:space="preserve">Dos (2) Piezas gráficas (1 Cada  del semestre 2025)  (50%)
Un (1) Video promoviendo los canales de comunicación a través del defensor del TV  (50%)  </t>
  </si>
  <si>
    <t>Realizar un programa de TV sobre temas relacionados con la cobertura de la TDT, mantenimiento de antenas y fallas en la señal de más identificados como temas recurrentes en los informes de PQRSD.</t>
  </si>
  <si>
    <t>Documentar y divulgar las experiencias y/o buenas prácticas generadas a raíz de la ejecución de las políticas que conforman la estrategia de relacionamiento con la ciudadanía.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</si>
</sst>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sz val="9"/>
      <color theme="1"/>
      <name val="Arial Narrow"/>
      <family val="2"/>
    </font>
    <font>
      <b/>
      <sz val="13"/>
      <name val="Arial"/>
      <family val="2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7562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0" fontId="10" fillId="7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0" fontId="5" fillId="0" borderId="0" xfId="0" applyFont="1" applyAlignment="1" applyProtection="1">
      <alignment horizontal="left" vertical="center"/>
      <protection hidden="1"/>
    </xf>
    <xf numFmtId="14" fontId="11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7" fillId="4" borderId="1" xfId="0" applyFont="1" applyFill="1" applyBorder="1" applyAlignment="1" applyProtection="1">
      <alignment horizontal="justify" vertical="center" wrapText="1"/>
      <protection locked="0"/>
    </xf>
    <xf numFmtId="0" fontId="17" fillId="4" borderId="1" xfId="0" applyFont="1" applyFill="1" applyBorder="1" applyAlignment="1" applyProtection="1">
      <alignment horizontal="justify" vertical="center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14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 applyProtection="1">
      <alignment horizontal="center" vertical="center" wrapText="1"/>
      <protection hidden="1"/>
    </xf>
    <xf numFmtId="14" fontId="17" fillId="0" borderId="1" xfId="0" applyNumberFormat="1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4" borderId="0" xfId="0" applyFont="1" applyFill="1" applyAlignment="1" applyProtection="1">
      <alignment horizontal="center" vertical="center" wrapText="1"/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18" fillId="4" borderId="0" xfId="0" applyFont="1" applyFill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4" fontId="18" fillId="0" borderId="13" xfId="4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justify" vertical="center"/>
      <protection locked="0"/>
    </xf>
    <xf numFmtId="14" fontId="18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justify" vertical="center" wrapText="1"/>
      <protection locked="0"/>
    </xf>
    <xf numFmtId="0" fontId="18" fillId="0" borderId="1" xfId="0" applyFont="1" applyBorder="1" applyAlignment="1">
      <alignment horizontal="justify" vertical="center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6" fillId="8" borderId="3" xfId="0" applyFont="1" applyFill="1" applyBorder="1" applyAlignment="1" applyProtection="1">
      <alignment horizontal="center" vertical="center" wrapText="1"/>
      <protection hidden="1"/>
    </xf>
    <xf numFmtId="0" fontId="18" fillId="4" borderId="3" xfId="0" applyFont="1" applyFill="1" applyBorder="1" applyAlignment="1" applyProtection="1">
      <alignment horizontal="justify" vertical="center"/>
      <protection locked="0"/>
    </xf>
    <xf numFmtId="14" fontId="18" fillId="0" borderId="3" xfId="0" applyNumberFormat="1" applyFont="1" applyBorder="1" applyAlignment="1" applyProtection="1">
      <alignment horizontal="center" vertical="center" wrapText="1"/>
      <protection hidden="1"/>
    </xf>
    <xf numFmtId="0" fontId="17" fillId="4" borderId="1" xfId="0" applyFont="1" applyFill="1" applyBorder="1" applyAlignment="1">
      <alignment horizontal="justify" vertical="center" wrapText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4" borderId="0" xfId="0" applyFont="1" applyFill="1" applyAlignment="1" applyProtection="1">
      <alignment horizontal="center" vertical="center"/>
      <protection hidden="1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44" fontId="17" fillId="0" borderId="13" xfId="4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  <protection hidden="1"/>
    </xf>
    <xf numFmtId="0" fontId="20" fillId="9" borderId="3" xfId="0" applyFont="1" applyFill="1" applyBorder="1" applyAlignment="1" applyProtection="1">
      <alignment horizontal="center" vertical="center" wrapText="1"/>
      <protection hidden="1"/>
    </xf>
    <xf numFmtId="0" fontId="18" fillId="11" borderId="1" xfId="0" applyFont="1" applyFill="1" applyBorder="1" applyAlignment="1" applyProtection="1">
      <alignment horizontal="center" vertical="center"/>
      <protection hidden="1"/>
    </xf>
    <xf numFmtId="0" fontId="20" fillId="13" borderId="3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1" xfId="0" applyFont="1" applyBorder="1" applyAlignment="1">
      <alignment horizontal="center" vertical="center"/>
    </xf>
    <xf numFmtId="0" fontId="6" fillId="12" borderId="2" xfId="0" applyFont="1" applyFill="1" applyBorder="1" applyAlignment="1" applyProtection="1">
      <alignment horizontal="center" vertical="center" wrapText="1"/>
      <protection hidden="1"/>
    </xf>
    <xf numFmtId="0" fontId="6" fillId="12" borderId="3" xfId="0" applyFont="1" applyFill="1" applyBorder="1" applyAlignment="1" applyProtection="1">
      <alignment horizontal="center" vertical="center" wrapText="1"/>
      <protection hidden="1"/>
    </xf>
    <xf numFmtId="0" fontId="19" fillId="12" borderId="1" xfId="0" applyFont="1" applyFill="1" applyBorder="1" applyAlignment="1" applyProtection="1">
      <alignment horizontal="center" vertical="center" wrapText="1"/>
      <protection hidden="1"/>
    </xf>
    <xf numFmtId="0" fontId="19" fillId="10" borderId="1" xfId="0" applyFont="1" applyFill="1" applyBorder="1" applyAlignment="1" applyProtection="1">
      <alignment horizontal="center" vertical="center"/>
      <protection hidden="1"/>
    </xf>
    <xf numFmtId="0" fontId="6" fillId="12" borderId="1" xfId="0" applyFont="1" applyFill="1" applyBorder="1" applyAlignment="1" applyProtection="1">
      <alignment horizontal="center" vertical="center" wrapText="1"/>
      <protection hidden="1"/>
    </xf>
    <xf numFmtId="0" fontId="6" fillId="10" borderId="1" xfId="0" applyFont="1" applyFill="1" applyBorder="1" applyAlignment="1" applyProtection="1">
      <alignment horizontal="center" vertical="center" wrapText="1"/>
      <protection hidden="1"/>
    </xf>
    <xf numFmtId="0" fontId="6" fillId="12" borderId="11" xfId="0" applyFont="1" applyFill="1" applyBorder="1" applyAlignment="1" applyProtection="1">
      <alignment horizontal="center" vertical="center" wrapText="1"/>
      <protection hidden="1"/>
    </xf>
    <xf numFmtId="0" fontId="6" fillId="12" borderId="12" xfId="0" applyFont="1" applyFill="1" applyBorder="1" applyAlignment="1" applyProtection="1">
      <alignment horizontal="center" vertical="center" wrapText="1"/>
      <protection hidden="1"/>
    </xf>
    <xf numFmtId="0" fontId="6" fillId="12" borderId="13" xfId="0" applyFont="1" applyFill="1" applyBorder="1" applyAlignment="1" applyProtection="1">
      <alignment horizontal="center" vertical="center" wrapText="1"/>
      <protection hidden="1"/>
    </xf>
    <xf numFmtId="0" fontId="6" fillId="12" borderId="2" xfId="0" applyFont="1" applyFill="1" applyBorder="1" applyAlignment="1" applyProtection="1">
      <alignment horizontal="center" vertical="center" textRotation="90"/>
      <protection hidden="1"/>
    </xf>
    <xf numFmtId="0" fontId="6" fillId="12" borderId="7" xfId="0" applyFont="1" applyFill="1" applyBorder="1" applyAlignment="1" applyProtection="1">
      <alignment horizontal="center" vertical="center" textRotation="90"/>
      <protection hidden="1"/>
    </xf>
    <xf numFmtId="0" fontId="19" fillId="12" borderId="11" xfId="0" applyFont="1" applyFill="1" applyBorder="1" applyAlignment="1" applyProtection="1">
      <alignment horizontal="center" vertical="center" wrapText="1"/>
      <protection locked="0"/>
    </xf>
    <xf numFmtId="0" fontId="19" fillId="12" borderId="13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justify" vertical="center" wrapText="1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9" fillId="5" borderId="11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textRotation="90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/>
      <protection hidden="1"/>
    </xf>
  </cellXfs>
  <cellStyles count="5">
    <cellStyle name="Moneda" xfId="4" builtinId="4"/>
    <cellStyle name="Normal" xfId="0" builtinId="0"/>
    <cellStyle name="Normal 2" xfId="1" xr:uid="{00000000-0005-0000-0000-000001000000}"/>
    <cellStyle name="Normal 2 2" xfId="2" xr:uid="{00000000-0005-0000-0000-000002000000}"/>
    <cellStyle name="Porcentaje 2" xfId="3" xr:uid="{00000000-0005-0000-0000-000003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375623"/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8"/>
  <sheetViews>
    <sheetView tabSelected="1" zoomScale="90" zoomScaleNormal="90" workbookViewId="0">
      <selection sqref="A1:AH4"/>
    </sheetView>
  </sheetViews>
  <sheetFormatPr baseColWidth="10" defaultColWidth="11.42578125" defaultRowHeight="12.75" x14ac:dyDescent="0.2"/>
  <cols>
    <col min="1" max="1" width="4" style="102" bestFit="1" customWidth="1"/>
    <col min="2" max="2" width="50.7109375" style="102" customWidth="1"/>
    <col min="3" max="3" width="45.7109375" style="103" customWidth="1"/>
    <col min="4" max="4" width="50.7109375" style="102" customWidth="1"/>
    <col min="5" max="5" width="28" style="102" customWidth="1"/>
    <col min="6" max="6" width="28.85546875" style="104" customWidth="1"/>
    <col min="7" max="7" width="35.7109375" style="102" customWidth="1"/>
    <col min="8" max="31" width="6.42578125" style="105" customWidth="1"/>
    <col min="32" max="32" width="14.85546875" style="106" bestFit="1" customWidth="1"/>
    <col min="33" max="33" width="12.85546875" style="106" customWidth="1"/>
    <col min="34" max="34" width="27.5703125" style="102" customWidth="1"/>
    <col min="35" max="113" width="11.42578125" style="106" customWidth="1"/>
    <col min="114" max="16384" width="11.42578125" style="106"/>
  </cols>
  <sheetData>
    <row r="1" spans="1:34" s="29" customFormat="1" ht="16.5" customHeight="1" x14ac:dyDescent="0.2">
      <c r="A1" s="70" t="s">
        <v>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</row>
    <row r="2" spans="1:34" s="29" customFormat="1" ht="16.5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4" s="29" customFormat="1" ht="16.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</row>
    <row r="4" spans="1:34" s="29" customFormat="1" ht="15" customHeight="1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</row>
    <row r="5" spans="1:34" s="29" customFormat="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1"/>
      <c r="AG5" s="31"/>
      <c r="AH5" s="50"/>
    </row>
    <row r="6" spans="1:34" s="29" customFormat="1" ht="20.25" customHeight="1" x14ac:dyDescent="0.2">
      <c r="A6" s="79" t="s">
        <v>32</v>
      </c>
      <c r="B6" s="80"/>
      <c r="C6" s="81">
        <v>2025</v>
      </c>
      <c r="D6" s="81"/>
      <c r="E6" s="81"/>
      <c r="F6" s="81"/>
      <c r="G6" s="32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1"/>
      <c r="AG6" s="31"/>
      <c r="AH6" s="50"/>
    </row>
    <row r="7" spans="1:34" s="29" customFormat="1" ht="32.25" customHeight="1" x14ac:dyDescent="0.2">
      <c r="A7" s="79" t="s">
        <v>81</v>
      </c>
      <c r="B7" s="80"/>
      <c r="C7" s="81" t="s">
        <v>86</v>
      </c>
      <c r="D7" s="81"/>
      <c r="E7" s="81"/>
      <c r="F7" s="81"/>
      <c r="G7" s="32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1"/>
      <c r="AG7" s="31"/>
      <c r="AH7" s="50"/>
    </row>
    <row r="8" spans="1:34" s="29" customFormat="1" ht="93" customHeight="1" x14ac:dyDescent="0.2">
      <c r="A8" s="79" t="s">
        <v>82</v>
      </c>
      <c r="B8" s="80"/>
      <c r="C8" s="82" t="s">
        <v>84</v>
      </c>
      <c r="D8" s="82"/>
      <c r="E8" s="82"/>
      <c r="F8" s="82"/>
      <c r="G8" s="32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1"/>
      <c r="AG8" s="31"/>
      <c r="AH8" s="50"/>
    </row>
    <row r="9" spans="1:34" s="29" customFormat="1" ht="33.75" customHeight="1" x14ac:dyDescent="0.2">
      <c r="A9" s="77" t="s">
        <v>17</v>
      </c>
      <c r="B9" s="72" t="s">
        <v>107</v>
      </c>
      <c r="C9" s="68" t="s">
        <v>108</v>
      </c>
      <c r="D9" s="68" t="s">
        <v>109</v>
      </c>
      <c r="E9" s="68" t="s">
        <v>110</v>
      </c>
      <c r="F9" s="68" t="s">
        <v>79</v>
      </c>
      <c r="G9" s="72" t="s">
        <v>83</v>
      </c>
      <c r="H9" s="74" t="s">
        <v>111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6"/>
      <c r="AF9" s="73" t="s">
        <v>39</v>
      </c>
      <c r="AG9" s="73" t="s">
        <v>40</v>
      </c>
      <c r="AH9" s="71" t="s">
        <v>100</v>
      </c>
    </row>
    <row r="10" spans="1:34" s="29" customFormat="1" ht="33" customHeight="1" x14ac:dyDescent="0.2">
      <c r="A10" s="78"/>
      <c r="B10" s="72"/>
      <c r="C10" s="69"/>
      <c r="D10" s="69"/>
      <c r="E10" s="69"/>
      <c r="F10" s="69"/>
      <c r="G10" s="72"/>
      <c r="H10" s="45" t="s">
        <v>41</v>
      </c>
      <c r="I10" s="58" t="s">
        <v>42</v>
      </c>
      <c r="J10" s="45" t="s">
        <v>43</v>
      </c>
      <c r="K10" s="56" t="s">
        <v>44</v>
      </c>
      <c r="L10" s="45" t="s">
        <v>45</v>
      </c>
      <c r="M10" s="56" t="s">
        <v>46</v>
      </c>
      <c r="N10" s="45" t="s">
        <v>47</v>
      </c>
      <c r="O10" s="56" t="s">
        <v>48</v>
      </c>
      <c r="P10" s="45" t="s">
        <v>49</v>
      </c>
      <c r="Q10" s="56" t="s">
        <v>50</v>
      </c>
      <c r="R10" s="45" t="s">
        <v>51</v>
      </c>
      <c r="S10" s="56" t="s">
        <v>52</v>
      </c>
      <c r="T10" s="45" t="s">
        <v>53</v>
      </c>
      <c r="U10" s="56" t="s">
        <v>54</v>
      </c>
      <c r="V10" s="45" t="s">
        <v>55</v>
      </c>
      <c r="W10" s="56" t="s">
        <v>56</v>
      </c>
      <c r="X10" s="45" t="s">
        <v>57</v>
      </c>
      <c r="Y10" s="56" t="s">
        <v>58</v>
      </c>
      <c r="Z10" s="45" t="s">
        <v>59</v>
      </c>
      <c r="AA10" s="56" t="s">
        <v>60</v>
      </c>
      <c r="AB10" s="45" t="s">
        <v>61</v>
      </c>
      <c r="AC10" s="56" t="s">
        <v>62</v>
      </c>
      <c r="AD10" s="45" t="s">
        <v>63</v>
      </c>
      <c r="AE10" s="56" t="s">
        <v>64</v>
      </c>
      <c r="AF10" s="73"/>
      <c r="AG10" s="73"/>
      <c r="AH10" s="71"/>
    </row>
    <row r="11" spans="1:34" s="29" customFormat="1" ht="75.599999999999994" customHeight="1" x14ac:dyDescent="0.2">
      <c r="A11" s="57">
        <v>1</v>
      </c>
      <c r="B11" s="22" t="s">
        <v>102</v>
      </c>
      <c r="C11" s="23" t="s">
        <v>112</v>
      </c>
      <c r="D11" s="33" t="s">
        <v>86</v>
      </c>
      <c r="E11" s="34">
        <v>1285714.29</v>
      </c>
      <c r="F11" s="35" t="s">
        <v>85</v>
      </c>
      <c r="G11" s="36" t="s">
        <v>113</v>
      </c>
      <c r="H11" s="63"/>
      <c r="I11" s="63"/>
      <c r="J11" s="67">
        <v>1</v>
      </c>
      <c r="K11" s="67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36">
        <f>SUM(H11,J11,L11,N11,P11,R11,T11,V11,X11,Z11,AB11,AD11)</f>
        <v>1</v>
      </c>
      <c r="AG11" s="36">
        <f>SUM(I11,K11,M11,O11,Q11,S11,U11,W11,Y11,AA11,AC11,AE11)</f>
        <v>0</v>
      </c>
      <c r="AH11" s="28" t="s">
        <v>101</v>
      </c>
    </row>
    <row r="12" spans="1:34" s="29" customFormat="1" ht="76.5" x14ac:dyDescent="0.2">
      <c r="A12" s="57">
        <v>2</v>
      </c>
      <c r="B12" s="21" t="s">
        <v>148</v>
      </c>
      <c r="C12" s="24" t="s">
        <v>115</v>
      </c>
      <c r="D12" s="33" t="s">
        <v>86</v>
      </c>
      <c r="E12" s="34">
        <v>656000</v>
      </c>
      <c r="F12" s="35" t="s">
        <v>85</v>
      </c>
      <c r="G12" s="36" t="s">
        <v>97</v>
      </c>
      <c r="H12" s="67">
        <v>1</v>
      </c>
      <c r="I12" s="67"/>
      <c r="J12" s="63"/>
      <c r="K12" s="63"/>
      <c r="L12" s="63"/>
      <c r="M12" s="63"/>
      <c r="N12" s="67">
        <v>1</v>
      </c>
      <c r="O12" s="67"/>
      <c r="P12" s="63"/>
      <c r="Q12" s="63"/>
      <c r="R12" s="63"/>
      <c r="S12" s="63"/>
      <c r="T12" s="63">
        <v>1</v>
      </c>
      <c r="U12" s="63"/>
      <c r="V12" s="63"/>
      <c r="W12" s="63"/>
      <c r="X12" s="63"/>
      <c r="Y12" s="63"/>
      <c r="Z12" s="63">
        <v>1</v>
      </c>
      <c r="AA12" s="63"/>
      <c r="AB12" s="63"/>
      <c r="AC12" s="63"/>
      <c r="AD12" s="63"/>
      <c r="AE12" s="63"/>
      <c r="AF12" s="36">
        <f t="shared" ref="AF12:AF33" si="0">SUM(H12,J12,L12,N12,P12,R12,T12,V12,X12,Z12,AB12,AD12)</f>
        <v>4</v>
      </c>
      <c r="AG12" s="36">
        <f t="shared" ref="AG12:AG34" si="1">SUM(I12,K12,M12,O12,Q12,S12,U12,W12,Y12,AA12,AC12,AE12)</f>
        <v>0</v>
      </c>
      <c r="AH12" s="28" t="s">
        <v>104</v>
      </c>
    </row>
    <row r="13" spans="1:34" s="55" customFormat="1" ht="51" x14ac:dyDescent="0.2">
      <c r="A13" s="57">
        <v>3</v>
      </c>
      <c r="B13" s="59" t="s">
        <v>149</v>
      </c>
      <c r="C13" s="24" t="s">
        <v>116</v>
      </c>
      <c r="D13" s="51" t="s">
        <v>159</v>
      </c>
      <c r="E13" s="52">
        <v>0</v>
      </c>
      <c r="F13" s="53" t="s">
        <v>85</v>
      </c>
      <c r="G13" s="54" t="s">
        <v>113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>
        <v>1</v>
      </c>
      <c r="W13" s="64"/>
      <c r="X13" s="64"/>
      <c r="Y13" s="64"/>
      <c r="Z13" s="64"/>
      <c r="AA13" s="64"/>
      <c r="AB13" s="64"/>
      <c r="AC13" s="64"/>
      <c r="AD13" s="64"/>
      <c r="AE13" s="64"/>
      <c r="AF13" s="54">
        <f t="shared" si="0"/>
        <v>1</v>
      </c>
      <c r="AG13" s="54">
        <f t="shared" si="1"/>
        <v>0</v>
      </c>
      <c r="AH13" s="60" t="s">
        <v>104</v>
      </c>
    </row>
    <row r="14" spans="1:34" s="29" customFormat="1" ht="103.9" customHeight="1" x14ac:dyDescent="0.2">
      <c r="A14" s="57">
        <v>4</v>
      </c>
      <c r="B14" s="37" t="s">
        <v>118</v>
      </c>
      <c r="C14" s="23" t="s">
        <v>141</v>
      </c>
      <c r="D14" s="38" t="s">
        <v>150</v>
      </c>
      <c r="E14" s="34">
        <v>656000</v>
      </c>
      <c r="F14" s="35" t="s">
        <v>85</v>
      </c>
      <c r="G14" s="33" t="s">
        <v>96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>
        <v>2</v>
      </c>
      <c r="W14" s="63"/>
      <c r="X14" s="63">
        <v>1</v>
      </c>
      <c r="Y14" s="63"/>
      <c r="Z14" s="63"/>
      <c r="AA14" s="63"/>
      <c r="AB14" s="63"/>
      <c r="AC14" s="63"/>
      <c r="AD14" s="63"/>
      <c r="AE14" s="63"/>
      <c r="AF14" s="36">
        <f t="shared" si="0"/>
        <v>3</v>
      </c>
      <c r="AG14" s="36">
        <f t="shared" si="1"/>
        <v>0</v>
      </c>
      <c r="AH14" s="28" t="s">
        <v>106</v>
      </c>
    </row>
    <row r="15" spans="1:34" s="29" customFormat="1" ht="102" x14ac:dyDescent="0.2">
      <c r="A15" s="57">
        <v>5</v>
      </c>
      <c r="B15" s="37" t="s">
        <v>131</v>
      </c>
      <c r="C15" s="25" t="s">
        <v>132</v>
      </c>
      <c r="D15" s="38" t="s">
        <v>87</v>
      </c>
      <c r="E15" s="34">
        <v>656000</v>
      </c>
      <c r="F15" s="35" t="s">
        <v>85</v>
      </c>
      <c r="G15" s="33" t="s">
        <v>96</v>
      </c>
      <c r="H15" s="63"/>
      <c r="I15" s="63"/>
      <c r="J15" s="63"/>
      <c r="K15" s="63"/>
      <c r="L15" s="63"/>
      <c r="M15" s="63"/>
      <c r="N15" s="63"/>
      <c r="O15" s="63"/>
      <c r="P15" s="67">
        <v>1</v>
      </c>
      <c r="Q15" s="67"/>
      <c r="R15" s="63">
        <v>1</v>
      </c>
      <c r="S15" s="63"/>
      <c r="T15" s="63"/>
      <c r="U15" s="63"/>
      <c r="V15" s="63"/>
      <c r="W15" s="63"/>
      <c r="X15" s="63"/>
      <c r="Y15" s="63"/>
      <c r="Z15" s="63">
        <v>1</v>
      </c>
      <c r="AA15" s="63"/>
      <c r="AB15" s="63"/>
      <c r="AC15" s="63"/>
      <c r="AD15" s="63"/>
      <c r="AE15" s="63"/>
      <c r="AF15" s="36">
        <f t="shared" si="0"/>
        <v>3</v>
      </c>
      <c r="AG15" s="36">
        <f t="shared" si="1"/>
        <v>0</v>
      </c>
      <c r="AH15" s="28" t="s">
        <v>104</v>
      </c>
    </row>
    <row r="16" spans="1:34" s="29" customFormat="1" ht="111.75" customHeight="1" x14ac:dyDescent="0.2">
      <c r="A16" s="57">
        <v>6</v>
      </c>
      <c r="B16" s="37" t="s">
        <v>88</v>
      </c>
      <c r="C16" s="25" t="s">
        <v>151</v>
      </c>
      <c r="D16" s="38" t="s">
        <v>156</v>
      </c>
      <c r="E16" s="34">
        <v>1285714.29</v>
      </c>
      <c r="F16" s="35" t="s">
        <v>85</v>
      </c>
      <c r="G16" s="36" t="s">
        <v>98</v>
      </c>
      <c r="H16" s="63"/>
      <c r="I16" s="63"/>
      <c r="J16" s="67">
        <v>1</v>
      </c>
      <c r="K16" s="67"/>
      <c r="L16" s="67">
        <v>1</v>
      </c>
      <c r="M16" s="67"/>
      <c r="N16" s="67">
        <v>1</v>
      </c>
      <c r="O16" s="67"/>
      <c r="P16" s="67">
        <v>2</v>
      </c>
      <c r="Q16" s="67"/>
      <c r="R16" s="63">
        <v>2</v>
      </c>
      <c r="S16" s="63"/>
      <c r="T16" s="63"/>
      <c r="U16" s="63"/>
      <c r="V16" s="63"/>
      <c r="W16" s="63"/>
      <c r="X16" s="63"/>
      <c r="Y16" s="63"/>
      <c r="Z16" s="63">
        <v>1</v>
      </c>
      <c r="AA16" s="63"/>
      <c r="AB16" s="63"/>
      <c r="AC16" s="63"/>
      <c r="AD16" s="63"/>
      <c r="AE16" s="63"/>
      <c r="AF16" s="36">
        <f t="shared" si="0"/>
        <v>8</v>
      </c>
      <c r="AG16" s="36">
        <f t="shared" si="1"/>
        <v>0</v>
      </c>
      <c r="AH16" s="28" t="s">
        <v>106</v>
      </c>
    </row>
    <row r="17" spans="1:34" s="29" customFormat="1" ht="76.5" x14ac:dyDescent="0.2">
      <c r="A17" s="57">
        <v>7</v>
      </c>
      <c r="B17" s="37" t="s">
        <v>94</v>
      </c>
      <c r="C17" s="26" t="s">
        <v>133</v>
      </c>
      <c r="D17" s="38" t="s">
        <v>90</v>
      </c>
      <c r="E17" s="34">
        <v>656000</v>
      </c>
      <c r="F17" s="35" t="s">
        <v>85</v>
      </c>
      <c r="G17" s="36" t="s">
        <v>98</v>
      </c>
      <c r="H17" s="63"/>
      <c r="I17" s="63"/>
      <c r="J17" s="63"/>
      <c r="K17" s="63"/>
      <c r="L17" s="67">
        <v>1</v>
      </c>
      <c r="M17" s="67"/>
      <c r="N17" s="63"/>
      <c r="O17" s="63"/>
      <c r="P17" s="63"/>
      <c r="Q17" s="63"/>
      <c r="R17" s="63">
        <v>1</v>
      </c>
      <c r="S17" s="63"/>
      <c r="T17" s="63"/>
      <c r="U17" s="63"/>
      <c r="V17" s="63"/>
      <c r="W17" s="63"/>
      <c r="X17" s="63">
        <v>1</v>
      </c>
      <c r="Y17" s="63"/>
      <c r="Z17" s="63"/>
      <c r="AA17" s="63"/>
      <c r="AB17" s="63"/>
      <c r="AC17" s="63"/>
      <c r="AD17" s="63">
        <v>1</v>
      </c>
      <c r="AE17" s="63"/>
      <c r="AF17" s="36">
        <f t="shared" si="0"/>
        <v>4</v>
      </c>
      <c r="AG17" s="36">
        <f t="shared" si="1"/>
        <v>0</v>
      </c>
      <c r="AH17" s="28" t="s">
        <v>104</v>
      </c>
    </row>
    <row r="18" spans="1:34" s="29" customFormat="1" ht="76.5" x14ac:dyDescent="0.2">
      <c r="A18" s="57">
        <v>8</v>
      </c>
      <c r="B18" s="37" t="s">
        <v>119</v>
      </c>
      <c r="C18" s="25" t="s">
        <v>143</v>
      </c>
      <c r="D18" s="39" t="s">
        <v>120</v>
      </c>
      <c r="E18" s="34">
        <v>1285714.29</v>
      </c>
      <c r="F18" s="35" t="s">
        <v>85</v>
      </c>
      <c r="G18" s="36" t="s">
        <v>113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>
        <v>1</v>
      </c>
      <c r="U18" s="63"/>
      <c r="V18" s="63">
        <v>1</v>
      </c>
      <c r="W18" s="63"/>
      <c r="X18" s="63"/>
      <c r="Y18" s="63"/>
      <c r="Z18" s="63"/>
      <c r="AA18" s="63"/>
      <c r="AB18" s="63"/>
      <c r="AC18" s="63"/>
      <c r="AD18" s="63"/>
      <c r="AE18" s="63"/>
      <c r="AF18" s="36">
        <f t="shared" si="0"/>
        <v>2</v>
      </c>
      <c r="AG18" s="36">
        <f t="shared" si="1"/>
        <v>0</v>
      </c>
      <c r="AH18" s="28" t="s">
        <v>105</v>
      </c>
    </row>
    <row r="19" spans="1:34" s="29" customFormat="1" ht="76.5" x14ac:dyDescent="0.2">
      <c r="A19" s="57">
        <v>9</v>
      </c>
      <c r="B19" s="22" t="s">
        <v>121</v>
      </c>
      <c r="C19" s="26" t="s">
        <v>157</v>
      </c>
      <c r="D19" s="38" t="s">
        <v>134</v>
      </c>
      <c r="E19" s="34">
        <v>0</v>
      </c>
      <c r="F19" s="35" t="s">
        <v>85</v>
      </c>
      <c r="G19" s="36" t="s">
        <v>114</v>
      </c>
      <c r="H19" s="63"/>
      <c r="I19" s="63"/>
      <c r="J19" s="63"/>
      <c r="K19" s="63"/>
      <c r="L19" s="63"/>
      <c r="M19" s="63"/>
      <c r="N19" s="63"/>
      <c r="O19" s="63"/>
      <c r="P19" s="67">
        <v>2</v>
      </c>
      <c r="Q19" s="67"/>
      <c r="R19" s="63">
        <v>2</v>
      </c>
      <c r="S19" s="63"/>
      <c r="T19" s="63">
        <v>1</v>
      </c>
      <c r="U19" s="63"/>
      <c r="V19" s="63"/>
      <c r="W19" s="63"/>
      <c r="X19" s="63"/>
      <c r="Y19" s="63"/>
      <c r="Z19" s="63">
        <v>1</v>
      </c>
      <c r="AA19" s="63"/>
      <c r="AB19" s="63"/>
      <c r="AC19" s="63"/>
      <c r="AD19" s="63"/>
      <c r="AE19" s="63"/>
      <c r="AF19" s="36">
        <f t="shared" si="0"/>
        <v>6</v>
      </c>
      <c r="AG19" s="36">
        <f t="shared" si="1"/>
        <v>0</v>
      </c>
      <c r="AH19" s="28" t="s">
        <v>104</v>
      </c>
    </row>
    <row r="20" spans="1:34" s="29" customFormat="1" ht="52.5" customHeight="1" x14ac:dyDescent="0.2">
      <c r="A20" s="57">
        <v>10</v>
      </c>
      <c r="B20" s="41" t="s">
        <v>135</v>
      </c>
      <c r="C20" s="40" t="s">
        <v>117</v>
      </c>
      <c r="D20" s="38" t="s">
        <v>91</v>
      </c>
      <c r="E20" s="34">
        <v>0</v>
      </c>
      <c r="F20" s="35" t="s">
        <v>85</v>
      </c>
      <c r="G20" s="36" t="s">
        <v>113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>
        <v>1</v>
      </c>
      <c r="AE20" s="63"/>
      <c r="AF20" s="36">
        <f t="shared" si="0"/>
        <v>1</v>
      </c>
      <c r="AG20" s="36">
        <f t="shared" si="1"/>
        <v>0</v>
      </c>
      <c r="AH20" s="28" t="s">
        <v>103</v>
      </c>
    </row>
    <row r="21" spans="1:34" s="29" customFormat="1" ht="63.75" x14ac:dyDescent="0.2">
      <c r="A21" s="57">
        <v>11</v>
      </c>
      <c r="B21" s="37" t="s">
        <v>136</v>
      </c>
      <c r="C21" s="25" t="s">
        <v>144</v>
      </c>
      <c r="D21" s="25" t="s">
        <v>152</v>
      </c>
      <c r="E21" s="34">
        <v>656000</v>
      </c>
      <c r="F21" s="35" t="s">
        <v>85</v>
      </c>
      <c r="G21" s="36" t="s">
        <v>113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>
        <v>1</v>
      </c>
      <c r="Y21" s="63"/>
      <c r="Z21" s="63">
        <v>1</v>
      </c>
      <c r="AA21" s="63"/>
      <c r="AB21" s="63"/>
      <c r="AC21" s="63"/>
      <c r="AD21" s="63"/>
      <c r="AE21" s="63"/>
      <c r="AF21" s="36">
        <f t="shared" si="0"/>
        <v>2</v>
      </c>
      <c r="AG21" s="36">
        <f t="shared" si="1"/>
        <v>0</v>
      </c>
      <c r="AH21" s="28" t="s">
        <v>104</v>
      </c>
    </row>
    <row r="22" spans="1:34" s="29" customFormat="1" ht="68.45" customHeight="1" x14ac:dyDescent="0.2">
      <c r="A22" s="57">
        <v>12</v>
      </c>
      <c r="B22" s="22" t="s">
        <v>168</v>
      </c>
      <c r="C22" s="26" t="s">
        <v>145</v>
      </c>
      <c r="D22" s="38" t="s">
        <v>89</v>
      </c>
      <c r="E22" s="34">
        <v>1285714.29</v>
      </c>
      <c r="F22" s="35" t="s">
        <v>85</v>
      </c>
      <c r="G22" s="36" t="s">
        <v>113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>
        <v>2</v>
      </c>
      <c r="AE22" s="63"/>
      <c r="AF22" s="36">
        <f t="shared" si="0"/>
        <v>2</v>
      </c>
      <c r="AG22" s="36">
        <f t="shared" si="1"/>
        <v>0</v>
      </c>
      <c r="AH22" s="28" t="s">
        <v>105</v>
      </c>
    </row>
    <row r="23" spans="1:34" s="29" customFormat="1" ht="63.75" customHeight="1" x14ac:dyDescent="0.2">
      <c r="A23" s="57">
        <v>13</v>
      </c>
      <c r="B23" s="22" t="s">
        <v>122</v>
      </c>
      <c r="C23" s="26" t="s">
        <v>146</v>
      </c>
      <c r="D23" s="38" t="s">
        <v>89</v>
      </c>
      <c r="E23" s="34">
        <v>1285714.29</v>
      </c>
      <c r="F23" s="35" t="s">
        <v>85</v>
      </c>
      <c r="G23" s="36" t="s">
        <v>113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>
        <v>1</v>
      </c>
      <c r="U23" s="63"/>
      <c r="V23" s="63">
        <v>1</v>
      </c>
      <c r="W23" s="63"/>
      <c r="X23" s="63"/>
      <c r="Y23" s="63"/>
      <c r="Z23" s="63"/>
      <c r="AA23" s="63"/>
      <c r="AB23" s="63"/>
      <c r="AC23" s="63"/>
      <c r="AD23" s="63"/>
      <c r="AE23" s="63"/>
      <c r="AF23" s="36">
        <f t="shared" si="0"/>
        <v>2</v>
      </c>
      <c r="AG23" s="36">
        <f t="shared" si="1"/>
        <v>0</v>
      </c>
      <c r="AH23" s="28" t="s">
        <v>103</v>
      </c>
    </row>
    <row r="24" spans="1:34" s="29" customFormat="1" ht="90.6" customHeight="1" x14ac:dyDescent="0.2">
      <c r="A24" s="57">
        <v>14</v>
      </c>
      <c r="B24" s="48" t="s">
        <v>167</v>
      </c>
      <c r="C24" s="25" t="s">
        <v>123</v>
      </c>
      <c r="D24" s="38" t="s">
        <v>160</v>
      </c>
      <c r="E24" s="34">
        <v>0</v>
      </c>
      <c r="F24" s="35" t="s">
        <v>85</v>
      </c>
      <c r="G24" s="36" t="s">
        <v>113</v>
      </c>
      <c r="H24" s="63"/>
      <c r="I24" s="63"/>
      <c r="J24" s="67">
        <v>1</v>
      </c>
      <c r="K24" s="67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36">
        <f t="shared" si="0"/>
        <v>1</v>
      </c>
      <c r="AG24" s="36">
        <f t="shared" si="1"/>
        <v>0</v>
      </c>
      <c r="AH24" s="28" t="s">
        <v>104</v>
      </c>
    </row>
    <row r="25" spans="1:34" s="29" customFormat="1" ht="51" x14ac:dyDescent="0.2">
      <c r="A25" s="57">
        <v>15</v>
      </c>
      <c r="B25" s="46" t="s">
        <v>124</v>
      </c>
      <c r="C25" s="47" t="s">
        <v>125</v>
      </c>
      <c r="D25" s="38" t="s">
        <v>161</v>
      </c>
      <c r="E25" s="34">
        <v>0</v>
      </c>
      <c r="F25" s="35" t="s">
        <v>85</v>
      </c>
      <c r="G25" s="36" t="s">
        <v>113</v>
      </c>
      <c r="H25" s="63"/>
      <c r="I25" s="63"/>
      <c r="J25" s="63"/>
      <c r="K25" s="63"/>
      <c r="L25" s="67">
        <v>2</v>
      </c>
      <c r="M25" s="67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36">
        <f t="shared" si="0"/>
        <v>2</v>
      </c>
      <c r="AG25" s="36">
        <f t="shared" si="1"/>
        <v>0</v>
      </c>
      <c r="AH25" s="28" t="s">
        <v>103</v>
      </c>
    </row>
    <row r="26" spans="1:34" s="29" customFormat="1" ht="63.75" x14ac:dyDescent="0.2">
      <c r="A26" s="57">
        <v>16</v>
      </c>
      <c r="B26" s="37" t="s">
        <v>126</v>
      </c>
      <c r="C26" s="23" t="s">
        <v>166</v>
      </c>
      <c r="D26" s="23" t="s">
        <v>142</v>
      </c>
      <c r="E26" s="34">
        <v>656000</v>
      </c>
      <c r="F26" s="35" t="s">
        <v>85</v>
      </c>
      <c r="G26" s="36" t="s">
        <v>113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>
        <v>1</v>
      </c>
      <c r="S26" s="63"/>
      <c r="T26" s="63"/>
      <c r="U26" s="63"/>
      <c r="V26" s="63">
        <v>1</v>
      </c>
      <c r="W26" s="63"/>
      <c r="X26" s="63"/>
      <c r="Y26" s="63"/>
      <c r="Z26" s="63"/>
      <c r="AA26" s="63"/>
      <c r="AB26" s="63">
        <v>1</v>
      </c>
      <c r="AC26" s="63"/>
      <c r="AD26" s="63"/>
      <c r="AE26" s="63"/>
      <c r="AF26" s="36">
        <f t="shared" si="0"/>
        <v>3</v>
      </c>
      <c r="AG26" s="36">
        <f t="shared" si="1"/>
        <v>0</v>
      </c>
      <c r="AH26" s="28" t="s">
        <v>104</v>
      </c>
    </row>
    <row r="27" spans="1:34" s="29" customFormat="1" ht="72.75" customHeight="1" x14ac:dyDescent="0.2">
      <c r="A27" s="57">
        <v>17</v>
      </c>
      <c r="B27" s="41" t="s">
        <v>153</v>
      </c>
      <c r="C27" s="26" t="s">
        <v>127</v>
      </c>
      <c r="D27" s="38" t="s">
        <v>89</v>
      </c>
      <c r="E27" s="34">
        <v>656000</v>
      </c>
      <c r="F27" s="35" t="s">
        <v>85</v>
      </c>
      <c r="G27" s="36" t="s">
        <v>113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>
        <v>1</v>
      </c>
      <c r="Y27" s="63"/>
      <c r="Z27" s="63"/>
      <c r="AA27" s="63"/>
      <c r="AB27" s="63"/>
      <c r="AC27" s="63"/>
      <c r="AD27" s="63"/>
      <c r="AE27" s="63"/>
      <c r="AF27" s="36">
        <f t="shared" si="0"/>
        <v>1</v>
      </c>
      <c r="AG27" s="36">
        <f t="shared" si="1"/>
        <v>0</v>
      </c>
      <c r="AH27" s="28" t="s">
        <v>101</v>
      </c>
    </row>
    <row r="28" spans="1:34" s="29" customFormat="1" ht="76.150000000000006" customHeight="1" x14ac:dyDescent="0.2">
      <c r="A28" s="57">
        <v>18</v>
      </c>
      <c r="B28" s="42" t="s">
        <v>137</v>
      </c>
      <c r="C28" s="26" t="s">
        <v>128</v>
      </c>
      <c r="D28" s="38" t="s">
        <v>95</v>
      </c>
      <c r="E28" s="34">
        <v>656000</v>
      </c>
      <c r="F28" s="35" t="s">
        <v>85</v>
      </c>
      <c r="G28" s="33" t="s">
        <v>96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>
        <v>1</v>
      </c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36">
        <f t="shared" si="0"/>
        <v>1</v>
      </c>
      <c r="AG28" s="36">
        <f t="shared" si="1"/>
        <v>0</v>
      </c>
      <c r="AH28" s="28" t="s">
        <v>104</v>
      </c>
    </row>
    <row r="29" spans="1:34" s="29" customFormat="1" ht="55.15" customHeight="1" x14ac:dyDescent="0.2">
      <c r="A29" s="57">
        <v>19</v>
      </c>
      <c r="B29" s="21" t="s">
        <v>138</v>
      </c>
      <c r="C29" s="25" t="s">
        <v>129</v>
      </c>
      <c r="D29" s="38" t="s">
        <v>89</v>
      </c>
      <c r="E29" s="34">
        <v>656000</v>
      </c>
      <c r="F29" s="35" t="s">
        <v>85</v>
      </c>
      <c r="G29" s="36" t="s">
        <v>113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>
        <v>1</v>
      </c>
      <c r="W29" s="63"/>
      <c r="X29" s="63"/>
      <c r="Y29" s="63"/>
      <c r="Z29" s="63"/>
      <c r="AA29" s="63"/>
      <c r="AB29" s="63"/>
      <c r="AC29" s="63"/>
      <c r="AD29" s="63"/>
      <c r="AE29" s="63"/>
      <c r="AF29" s="36">
        <f t="shared" si="0"/>
        <v>1</v>
      </c>
      <c r="AG29" s="36">
        <f t="shared" si="1"/>
        <v>0</v>
      </c>
      <c r="AH29" s="28" t="s">
        <v>101</v>
      </c>
    </row>
    <row r="30" spans="1:34" s="29" customFormat="1" ht="57" customHeight="1" x14ac:dyDescent="0.2">
      <c r="A30" s="57">
        <v>20</v>
      </c>
      <c r="B30" s="37" t="s">
        <v>92</v>
      </c>
      <c r="C30" s="27" t="s">
        <v>130</v>
      </c>
      <c r="D30" s="38" t="s">
        <v>93</v>
      </c>
      <c r="E30" s="34">
        <v>0</v>
      </c>
      <c r="F30" s="35" t="s">
        <v>85</v>
      </c>
      <c r="G30" s="36" t="s">
        <v>97</v>
      </c>
      <c r="H30" s="63"/>
      <c r="I30" s="63"/>
      <c r="J30" s="67">
        <v>1</v>
      </c>
      <c r="K30" s="67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36">
        <f t="shared" si="0"/>
        <v>1</v>
      </c>
      <c r="AG30" s="36">
        <f t="shared" si="1"/>
        <v>0</v>
      </c>
      <c r="AH30" s="28" t="s">
        <v>101</v>
      </c>
    </row>
    <row r="31" spans="1:34" s="29" customFormat="1" ht="104.25" customHeight="1" x14ac:dyDescent="0.2">
      <c r="A31" s="57">
        <v>21</v>
      </c>
      <c r="B31" s="21" t="s">
        <v>155</v>
      </c>
      <c r="C31" s="33" t="s">
        <v>154</v>
      </c>
      <c r="D31" s="33" t="s">
        <v>164</v>
      </c>
      <c r="E31" s="34">
        <v>656000</v>
      </c>
      <c r="F31" s="35" t="s">
        <v>85</v>
      </c>
      <c r="G31" s="36" t="s">
        <v>97</v>
      </c>
      <c r="H31" s="63"/>
      <c r="I31" s="63"/>
      <c r="J31" s="63"/>
      <c r="K31" s="63"/>
      <c r="L31" s="63"/>
      <c r="M31" s="63"/>
      <c r="N31" s="63"/>
      <c r="O31" s="63"/>
      <c r="P31" s="67">
        <v>1</v>
      </c>
      <c r="Q31" s="67"/>
      <c r="R31" s="63">
        <v>1</v>
      </c>
      <c r="S31" s="63"/>
      <c r="T31" s="63">
        <v>1</v>
      </c>
      <c r="U31" s="63"/>
      <c r="V31" s="63">
        <v>1</v>
      </c>
      <c r="W31" s="63"/>
      <c r="X31" s="63"/>
      <c r="Y31" s="63"/>
      <c r="Z31" s="63"/>
      <c r="AA31" s="63"/>
      <c r="AB31" s="63"/>
      <c r="AC31" s="63"/>
      <c r="AD31" s="63">
        <v>1</v>
      </c>
      <c r="AE31" s="63"/>
      <c r="AF31" s="36">
        <f t="shared" si="0"/>
        <v>5</v>
      </c>
      <c r="AG31" s="36">
        <f t="shared" si="1"/>
        <v>0</v>
      </c>
      <c r="AH31" s="28" t="s">
        <v>101</v>
      </c>
    </row>
    <row r="32" spans="1:34" s="29" customFormat="1" ht="51" x14ac:dyDescent="0.2">
      <c r="A32" s="57">
        <v>22</v>
      </c>
      <c r="B32" s="41" t="s">
        <v>147</v>
      </c>
      <c r="C32" s="62" t="s">
        <v>158</v>
      </c>
      <c r="D32" s="38" t="s">
        <v>165</v>
      </c>
      <c r="E32" s="34">
        <v>656000</v>
      </c>
      <c r="F32" s="35" t="s">
        <v>85</v>
      </c>
      <c r="G32" s="36" t="s">
        <v>113</v>
      </c>
      <c r="H32" s="63"/>
      <c r="I32" s="63"/>
      <c r="J32" s="63"/>
      <c r="K32" s="63"/>
      <c r="L32" s="63"/>
      <c r="M32" s="63"/>
      <c r="N32" s="67">
        <v>1</v>
      </c>
      <c r="O32" s="67"/>
      <c r="P32" s="67">
        <v>3</v>
      </c>
      <c r="Q32" s="67"/>
      <c r="R32" s="63">
        <v>1</v>
      </c>
      <c r="S32" s="63"/>
      <c r="T32" s="63"/>
      <c r="U32" s="63"/>
      <c r="V32" s="63"/>
      <c r="W32" s="63"/>
      <c r="X32" s="63">
        <v>1</v>
      </c>
      <c r="Y32" s="63"/>
      <c r="Z32" s="63"/>
      <c r="AA32" s="63"/>
      <c r="AB32" s="63"/>
      <c r="AC32" s="63"/>
      <c r="AD32" s="63"/>
      <c r="AE32" s="63"/>
      <c r="AF32" s="36">
        <f t="shared" si="0"/>
        <v>6</v>
      </c>
      <c r="AG32" s="36">
        <f t="shared" si="1"/>
        <v>0</v>
      </c>
      <c r="AH32" s="28" t="s">
        <v>105</v>
      </c>
    </row>
    <row r="33" spans="1:34" s="29" customFormat="1" ht="46.5" customHeight="1" x14ac:dyDescent="0.2">
      <c r="A33" s="57">
        <v>23</v>
      </c>
      <c r="B33" s="22" t="s">
        <v>139</v>
      </c>
      <c r="C33" s="49" t="s">
        <v>140</v>
      </c>
      <c r="D33" s="38" t="s">
        <v>89</v>
      </c>
      <c r="E33" s="34">
        <v>0</v>
      </c>
      <c r="F33" s="35" t="s">
        <v>85</v>
      </c>
      <c r="G33" s="36" t="s">
        <v>113</v>
      </c>
      <c r="H33" s="65"/>
      <c r="I33" s="65"/>
      <c r="J33" s="65"/>
      <c r="K33" s="65"/>
      <c r="L33" s="67">
        <v>1</v>
      </c>
      <c r="M33" s="67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36">
        <f t="shared" si="0"/>
        <v>1</v>
      </c>
      <c r="AG33" s="36">
        <f t="shared" si="1"/>
        <v>0</v>
      </c>
      <c r="AH33" s="28" t="s">
        <v>103</v>
      </c>
    </row>
    <row r="34" spans="1:34" s="29" customFormat="1" ht="51" x14ac:dyDescent="0.2">
      <c r="A34" s="57">
        <v>24</v>
      </c>
      <c r="B34" s="59" t="s">
        <v>162</v>
      </c>
      <c r="C34" s="24" t="s">
        <v>163</v>
      </c>
      <c r="D34" s="51" t="s">
        <v>87</v>
      </c>
      <c r="E34" s="34">
        <v>1285714.2860000001</v>
      </c>
      <c r="F34" s="35" t="s">
        <v>85</v>
      </c>
      <c r="G34" s="36" t="s">
        <v>113</v>
      </c>
      <c r="H34" s="65"/>
      <c r="I34" s="65"/>
      <c r="J34" s="65"/>
      <c r="K34" s="65"/>
      <c r="L34" s="65"/>
      <c r="M34" s="65"/>
      <c r="N34" s="65"/>
      <c r="O34" s="65"/>
      <c r="P34" s="65">
        <v>1</v>
      </c>
      <c r="Q34" s="65"/>
      <c r="R34" s="65"/>
      <c r="S34" s="65"/>
      <c r="T34" s="65"/>
      <c r="U34" s="65"/>
      <c r="V34" s="65"/>
      <c r="W34" s="65"/>
      <c r="X34" s="65">
        <v>1</v>
      </c>
      <c r="Y34" s="65"/>
      <c r="Z34" s="65"/>
      <c r="AA34" s="65"/>
      <c r="AB34" s="65"/>
      <c r="AC34" s="65"/>
      <c r="AD34" s="65"/>
      <c r="AE34" s="65"/>
      <c r="AF34" s="36">
        <f t="shared" ref="AF34" si="2">SUM(H34,J34,L34,N34,P34,R34,T34,V34,X34,Z34,AB34,AD34)</f>
        <v>2</v>
      </c>
      <c r="AG34" s="36">
        <f t="shared" si="1"/>
        <v>0</v>
      </c>
      <c r="AH34" s="28" t="s">
        <v>105</v>
      </c>
    </row>
    <row r="35" spans="1:34" s="29" customFormat="1" x14ac:dyDescent="0.2">
      <c r="A35" s="43"/>
      <c r="B35" s="43"/>
      <c r="C35" s="44"/>
      <c r="D35" s="43"/>
      <c r="E35" s="43"/>
      <c r="F35" s="44"/>
      <c r="G35" s="43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H35" s="43"/>
    </row>
    <row r="36" spans="1:34" s="29" customFormat="1" x14ac:dyDescent="0.2">
      <c r="A36" s="43"/>
      <c r="B36" s="43"/>
      <c r="C36" s="44"/>
      <c r="D36" s="43"/>
      <c r="E36" s="43"/>
      <c r="F36" s="44"/>
      <c r="G36" s="43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H36" s="43"/>
    </row>
    <row r="37" spans="1:34" s="29" customFormat="1" x14ac:dyDescent="0.2">
      <c r="A37" s="43"/>
      <c r="B37" s="43"/>
      <c r="C37" s="44"/>
      <c r="D37" s="43"/>
      <c r="E37" s="43"/>
      <c r="F37" s="44"/>
      <c r="G37" s="43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H37" s="43"/>
    </row>
    <row r="38" spans="1:34" s="29" customFormat="1" x14ac:dyDescent="0.2">
      <c r="A38" s="43"/>
      <c r="B38" s="43"/>
      <c r="C38" s="44"/>
      <c r="D38" s="43"/>
      <c r="E38" s="43"/>
      <c r="F38" s="44"/>
      <c r="G38" s="43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H38" s="43"/>
    </row>
    <row r="39" spans="1:34" s="29" customFormat="1" x14ac:dyDescent="0.2">
      <c r="A39" s="43"/>
      <c r="B39" s="43"/>
      <c r="C39" s="44"/>
      <c r="D39" s="43"/>
      <c r="E39" s="43"/>
      <c r="F39" s="44"/>
      <c r="G39" s="43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H39" s="43"/>
    </row>
    <row r="40" spans="1:34" s="29" customFormat="1" x14ac:dyDescent="0.2">
      <c r="A40" s="43"/>
      <c r="B40" s="43"/>
      <c r="C40" s="44"/>
      <c r="D40" s="43"/>
      <c r="E40" s="43"/>
      <c r="F40" s="44"/>
      <c r="G40" s="43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H40" s="43"/>
    </row>
    <row r="41" spans="1:34" s="29" customFormat="1" x14ac:dyDescent="0.2">
      <c r="A41" s="43"/>
      <c r="B41" s="43"/>
      <c r="C41" s="44"/>
      <c r="D41" s="43"/>
      <c r="E41" s="43"/>
      <c r="F41" s="61"/>
      <c r="G41" s="43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H41" s="43"/>
    </row>
    <row r="42" spans="1:34" s="29" customFormat="1" x14ac:dyDescent="0.2">
      <c r="A42" s="43"/>
      <c r="B42" s="43"/>
      <c r="C42" s="44"/>
      <c r="D42" s="43"/>
      <c r="E42" s="43"/>
      <c r="F42" s="61"/>
      <c r="G42" s="43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H42" s="43"/>
    </row>
    <row r="43" spans="1:34" s="29" customFormat="1" x14ac:dyDescent="0.2">
      <c r="A43" s="43"/>
      <c r="B43" s="43"/>
      <c r="C43" s="44"/>
      <c r="D43" s="43"/>
      <c r="E43" s="43"/>
      <c r="F43" s="61"/>
      <c r="G43" s="43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H43" s="43"/>
    </row>
    <row r="44" spans="1:34" s="29" customFormat="1" x14ac:dyDescent="0.2">
      <c r="A44" s="43"/>
      <c r="B44" s="43"/>
      <c r="C44" s="44"/>
      <c r="D44" s="43"/>
      <c r="E44" s="43"/>
      <c r="F44" s="61"/>
      <c r="G44" s="43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H44" s="43"/>
    </row>
    <row r="45" spans="1:34" s="29" customFormat="1" x14ac:dyDescent="0.2">
      <c r="A45" s="43"/>
      <c r="B45" s="43"/>
      <c r="C45" s="44"/>
      <c r="D45" s="43"/>
      <c r="E45" s="43"/>
      <c r="F45" s="61"/>
      <c r="G45" s="43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H45" s="43"/>
    </row>
    <row r="46" spans="1:34" s="29" customFormat="1" x14ac:dyDescent="0.2">
      <c r="A46" s="43"/>
      <c r="B46" s="43"/>
      <c r="C46" s="44"/>
      <c r="D46" s="43"/>
      <c r="E46" s="43"/>
      <c r="F46" s="61"/>
      <c r="G46" s="43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H46" s="43"/>
    </row>
    <row r="47" spans="1:34" s="29" customFormat="1" x14ac:dyDescent="0.2">
      <c r="A47" s="43"/>
      <c r="B47" s="43"/>
      <c r="C47" s="44"/>
      <c r="D47" s="43"/>
      <c r="E47" s="43"/>
      <c r="F47" s="61"/>
      <c r="G47" s="43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H47" s="43"/>
    </row>
    <row r="48" spans="1:34" s="29" customFormat="1" x14ac:dyDescent="0.2">
      <c r="A48" s="43"/>
      <c r="B48" s="43"/>
      <c r="C48" s="44"/>
      <c r="D48" s="43"/>
      <c r="E48" s="43"/>
      <c r="F48" s="61"/>
      <c r="G48" s="43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H48" s="43"/>
    </row>
    <row r="49" spans="1:34" s="29" customFormat="1" x14ac:dyDescent="0.2">
      <c r="A49" s="43"/>
      <c r="B49" s="43"/>
      <c r="C49" s="44"/>
      <c r="D49" s="43"/>
      <c r="E49" s="43"/>
      <c r="F49" s="61"/>
      <c r="G49" s="43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H49" s="43"/>
    </row>
    <row r="50" spans="1:34" s="29" customFormat="1" x14ac:dyDescent="0.2">
      <c r="A50" s="43"/>
      <c r="B50" s="43"/>
      <c r="C50" s="44"/>
      <c r="D50" s="43"/>
      <c r="E50" s="43"/>
      <c r="F50" s="61"/>
      <c r="G50" s="43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H50" s="43"/>
    </row>
    <row r="51" spans="1:34" s="29" customFormat="1" x14ac:dyDescent="0.2">
      <c r="A51" s="43"/>
      <c r="B51" s="43"/>
      <c r="C51" s="44"/>
      <c r="D51" s="43"/>
      <c r="E51" s="43"/>
      <c r="F51" s="61"/>
      <c r="G51" s="43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H51" s="43"/>
    </row>
    <row r="52" spans="1:34" s="29" customFormat="1" x14ac:dyDescent="0.2">
      <c r="A52" s="43"/>
      <c r="B52" s="43"/>
      <c r="C52" s="44"/>
      <c r="D52" s="43"/>
      <c r="E52" s="43"/>
      <c r="F52" s="61"/>
      <c r="G52" s="43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H52" s="43"/>
    </row>
    <row r="53" spans="1:34" s="29" customFormat="1" x14ac:dyDescent="0.2">
      <c r="A53" s="43"/>
      <c r="B53" s="43"/>
      <c r="C53" s="44"/>
      <c r="D53" s="43"/>
      <c r="E53" s="43"/>
      <c r="F53" s="61"/>
      <c r="G53" s="43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H53" s="43"/>
    </row>
    <row r="54" spans="1:34" s="29" customFormat="1" x14ac:dyDescent="0.2">
      <c r="A54" s="43"/>
      <c r="B54" s="43"/>
      <c r="C54" s="44"/>
      <c r="D54" s="43"/>
      <c r="E54" s="43"/>
      <c r="F54" s="61"/>
      <c r="G54" s="43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H54" s="43"/>
    </row>
    <row r="55" spans="1:34" s="29" customFormat="1" x14ac:dyDescent="0.2">
      <c r="A55" s="43"/>
      <c r="B55" s="43"/>
      <c r="C55" s="44"/>
      <c r="D55" s="43"/>
      <c r="E55" s="43"/>
      <c r="F55" s="61"/>
      <c r="G55" s="43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H55" s="43"/>
    </row>
    <row r="56" spans="1:34" s="29" customFormat="1" x14ac:dyDescent="0.2">
      <c r="A56" s="43"/>
      <c r="B56" s="43"/>
      <c r="C56" s="44"/>
      <c r="D56" s="43"/>
      <c r="E56" s="43"/>
      <c r="F56" s="61"/>
      <c r="G56" s="43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H56" s="43"/>
    </row>
    <row r="57" spans="1:34" s="29" customFormat="1" x14ac:dyDescent="0.2">
      <c r="A57" s="43"/>
      <c r="B57" s="43"/>
      <c r="C57" s="44"/>
      <c r="D57" s="43"/>
      <c r="E57" s="43"/>
      <c r="F57" s="61"/>
      <c r="G57" s="43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H57" s="43"/>
    </row>
    <row r="58" spans="1:34" s="29" customFormat="1" x14ac:dyDescent="0.2">
      <c r="A58" s="43"/>
      <c r="B58" s="43"/>
      <c r="C58" s="44"/>
      <c r="D58" s="43"/>
      <c r="E58" s="43"/>
      <c r="F58" s="61"/>
      <c r="G58" s="43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H58" s="43"/>
    </row>
    <row r="59" spans="1:34" s="29" customFormat="1" x14ac:dyDescent="0.2">
      <c r="A59" s="43"/>
      <c r="B59" s="43"/>
      <c r="C59" s="44"/>
      <c r="D59" s="43"/>
      <c r="E59" s="43"/>
      <c r="F59" s="61"/>
      <c r="G59" s="43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H59" s="43"/>
    </row>
    <row r="60" spans="1:34" s="29" customFormat="1" x14ac:dyDescent="0.2">
      <c r="A60" s="43"/>
      <c r="B60" s="43"/>
      <c r="C60" s="44"/>
      <c r="D60" s="43"/>
      <c r="E60" s="43"/>
      <c r="F60" s="61"/>
      <c r="G60" s="43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H60" s="43"/>
    </row>
    <row r="61" spans="1:34" s="29" customFormat="1" x14ac:dyDescent="0.2">
      <c r="A61" s="43"/>
      <c r="B61" s="43"/>
      <c r="C61" s="44"/>
      <c r="D61" s="43"/>
      <c r="E61" s="43"/>
      <c r="F61" s="61"/>
      <c r="G61" s="43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H61" s="43"/>
    </row>
    <row r="62" spans="1:34" s="29" customFormat="1" x14ac:dyDescent="0.2">
      <c r="A62" s="43"/>
      <c r="B62" s="43"/>
      <c r="C62" s="44"/>
      <c r="D62" s="43"/>
      <c r="E62" s="43"/>
      <c r="F62" s="61"/>
      <c r="G62" s="43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H62" s="43"/>
    </row>
    <row r="63" spans="1:34" s="29" customFormat="1" x14ac:dyDescent="0.2">
      <c r="A63" s="43"/>
      <c r="B63" s="43"/>
      <c r="C63" s="44"/>
      <c r="D63" s="43"/>
      <c r="E63" s="43"/>
      <c r="F63" s="61"/>
      <c r="G63" s="43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H63" s="43"/>
    </row>
    <row r="64" spans="1:34" s="29" customFormat="1" x14ac:dyDescent="0.2">
      <c r="A64" s="43"/>
      <c r="B64" s="43"/>
      <c r="C64" s="44"/>
      <c r="D64" s="43"/>
      <c r="E64" s="43"/>
      <c r="F64" s="61"/>
      <c r="G64" s="43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H64" s="43"/>
    </row>
    <row r="65" spans="1:34" s="29" customFormat="1" x14ac:dyDescent="0.2">
      <c r="A65" s="43"/>
      <c r="B65" s="43"/>
      <c r="C65" s="44"/>
      <c r="D65" s="43"/>
      <c r="E65" s="43"/>
      <c r="F65" s="61"/>
      <c r="G65" s="43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H65" s="43"/>
    </row>
    <row r="66" spans="1:34" s="29" customFormat="1" x14ac:dyDescent="0.2">
      <c r="A66" s="43"/>
      <c r="B66" s="43"/>
      <c r="C66" s="44"/>
      <c r="D66" s="43"/>
      <c r="E66" s="43"/>
      <c r="F66" s="61"/>
      <c r="G66" s="43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H66" s="43"/>
    </row>
    <row r="67" spans="1:34" s="29" customFormat="1" x14ac:dyDescent="0.2">
      <c r="A67" s="43"/>
      <c r="B67" s="43"/>
      <c r="C67" s="44"/>
      <c r="D67" s="43"/>
      <c r="E67" s="43"/>
      <c r="F67" s="61"/>
      <c r="G67" s="43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H67" s="43"/>
    </row>
    <row r="68" spans="1:34" s="29" customFormat="1" x14ac:dyDescent="0.2">
      <c r="A68" s="43"/>
      <c r="B68" s="43"/>
      <c r="C68" s="44"/>
      <c r="D68" s="43"/>
      <c r="E68" s="43"/>
      <c r="F68" s="61"/>
      <c r="G68" s="43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H68" s="43"/>
    </row>
    <row r="69" spans="1:34" s="29" customFormat="1" x14ac:dyDescent="0.2">
      <c r="A69" s="43"/>
      <c r="B69" s="43"/>
      <c r="C69" s="44"/>
      <c r="D69" s="43"/>
      <c r="E69" s="43"/>
      <c r="F69" s="61"/>
      <c r="G69" s="43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H69" s="43"/>
    </row>
    <row r="70" spans="1:34" s="29" customFormat="1" x14ac:dyDescent="0.2">
      <c r="A70" s="43"/>
      <c r="B70" s="43"/>
      <c r="C70" s="44"/>
      <c r="D70" s="43"/>
      <c r="E70" s="43"/>
      <c r="F70" s="61"/>
      <c r="G70" s="43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H70" s="43"/>
    </row>
    <row r="71" spans="1:34" s="29" customFormat="1" x14ac:dyDescent="0.2">
      <c r="A71" s="43"/>
      <c r="B71" s="43"/>
      <c r="C71" s="44"/>
      <c r="D71" s="43"/>
      <c r="E71" s="43"/>
      <c r="F71" s="61"/>
      <c r="G71" s="43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H71" s="43"/>
    </row>
    <row r="72" spans="1:34" s="29" customFormat="1" x14ac:dyDescent="0.2">
      <c r="A72" s="43"/>
      <c r="B72" s="43"/>
      <c r="C72" s="44"/>
      <c r="D72" s="43"/>
      <c r="E72" s="43"/>
      <c r="F72" s="61"/>
      <c r="G72" s="43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H72" s="43"/>
    </row>
    <row r="73" spans="1:34" s="29" customFormat="1" x14ac:dyDescent="0.2">
      <c r="A73" s="43"/>
      <c r="B73" s="43"/>
      <c r="C73" s="44"/>
      <c r="D73" s="43"/>
      <c r="E73" s="43"/>
      <c r="F73" s="61"/>
      <c r="G73" s="43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H73" s="43"/>
    </row>
    <row r="74" spans="1:34" s="29" customFormat="1" x14ac:dyDescent="0.2">
      <c r="A74" s="43"/>
      <c r="B74" s="43"/>
      <c r="C74" s="44"/>
      <c r="D74" s="43"/>
      <c r="E74" s="43"/>
      <c r="F74" s="61"/>
      <c r="G74" s="43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H74" s="43"/>
    </row>
    <row r="75" spans="1:34" s="29" customFormat="1" x14ac:dyDescent="0.2">
      <c r="A75" s="43"/>
      <c r="B75" s="43"/>
      <c r="C75" s="44"/>
      <c r="D75" s="43"/>
      <c r="E75" s="43"/>
      <c r="F75" s="61"/>
      <c r="G75" s="43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H75" s="43"/>
    </row>
    <row r="76" spans="1:34" s="29" customFormat="1" x14ac:dyDescent="0.2">
      <c r="A76" s="43"/>
      <c r="B76" s="43"/>
      <c r="C76" s="44"/>
      <c r="D76" s="43"/>
      <c r="E76" s="43"/>
      <c r="F76" s="61"/>
      <c r="G76" s="43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H76" s="43"/>
    </row>
    <row r="77" spans="1:34" s="29" customFormat="1" x14ac:dyDescent="0.2">
      <c r="A77" s="43"/>
      <c r="B77" s="43"/>
      <c r="C77" s="44"/>
      <c r="D77" s="43"/>
      <c r="E77" s="43"/>
      <c r="F77" s="61"/>
      <c r="G77" s="43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H77" s="43"/>
    </row>
    <row r="78" spans="1:34" s="29" customFormat="1" x14ac:dyDescent="0.2">
      <c r="A78" s="43"/>
      <c r="B78" s="43"/>
      <c r="C78" s="44"/>
      <c r="D78" s="43"/>
      <c r="E78" s="43"/>
      <c r="F78" s="61"/>
      <c r="G78" s="43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H78" s="43"/>
    </row>
  </sheetData>
  <sheetProtection formatColumns="0" formatRows="0" autoFilter="0"/>
  <mergeCells count="18">
    <mergeCell ref="C8:F8"/>
    <mergeCell ref="D9:D10"/>
    <mergeCell ref="E9:E10"/>
    <mergeCell ref="F9:F10"/>
    <mergeCell ref="A1:AH4"/>
    <mergeCell ref="AH9:AH10"/>
    <mergeCell ref="G9:G10"/>
    <mergeCell ref="AF9:AF10"/>
    <mergeCell ref="AG9:AG10"/>
    <mergeCell ref="H9:AE9"/>
    <mergeCell ref="A9:A10"/>
    <mergeCell ref="B9:B10"/>
    <mergeCell ref="C9:C10"/>
    <mergeCell ref="A6:B6"/>
    <mergeCell ref="A7:B7"/>
    <mergeCell ref="A8:B8"/>
    <mergeCell ref="C6:F6"/>
    <mergeCell ref="C7:F7"/>
  </mergeCells>
  <phoneticPr fontId="14" type="noConversion"/>
  <conditionalFormatting sqref="B11">
    <cfRule type="duplicateValues" dxfId="19" priority="33"/>
    <cfRule type="duplicateValues" dxfId="18" priority="34"/>
  </conditionalFormatting>
  <conditionalFormatting sqref="B12">
    <cfRule type="duplicateValues" dxfId="17" priority="25"/>
    <cfRule type="duplicateValues" dxfId="16" priority="26"/>
  </conditionalFormatting>
  <conditionalFormatting sqref="B19">
    <cfRule type="duplicateValues" dxfId="15" priority="23"/>
    <cfRule type="duplicateValues" dxfId="14" priority="24"/>
  </conditionalFormatting>
  <conditionalFormatting sqref="B22">
    <cfRule type="duplicateValues" dxfId="13" priority="19"/>
    <cfRule type="duplicateValues" dxfId="12" priority="20"/>
  </conditionalFormatting>
  <conditionalFormatting sqref="B23">
    <cfRule type="duplicateValues" dxfId="11" priority="17"/>
    <cfRule type="duplicateValues" dxfId="10" priority="18"/>
  </conditionalFormatting>
  <conditionalFormatting sqref="B24">
    <cfRule type="duplicateValues" dxfId="9" priority="15"/>
    <cfRule type="duplicateValues" dxfId="8" priority="16"/>
  </conditionalFormatting>
  <conditionalFormatting sqref="B29">
    <cfRule type="duplicateValues" dxfId="7" priority="13"/>
    <cfRule type="duplicateValues" dxfId="6" priority="14"/>
  </conditionalFormatting>
  <conditionalFormatting sqref="B31">
    <cfRule type="duplicateValues" dxfId="5" priority="1"/>
    <cfRule type="duplicateValues" dxfId="4" priority="2"/>
    <cfRule type="duplicateValues" dxfId="3" priority="3"/>
    <cfRule type="duplicateValues" dxfId="2" priority="4"/>
  </conditionalFormatting>
  <conditionalFormatting sqref="B33">
    <cfRule type="duplicateValues" dxfId="1" priority="5"/>
    <cfRule type="duplicateValues" dxfId="0" priority="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99"/>
  <sheetViews>
    <sheetView zoomScale="70" zoomScaleNormal="7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B9" sqref="B9:C9"/>
    </sheetView>
  </sheetViews>
  <sheetFormatPr baseColWidth="10" defaultColWidth="11.42578125" defaultRowHeight="0" customHeight="1" zeroHeight="1" x14ac:dyDescent="0.3"/>
  <cols>
    <col min="1" max="1" width="4" style="2" bestFit="1" customWidth="1"/>
    <col min="2" max="3" width="17.140625" style="2" customWidth="1"/>
    <col min="4" max="4" width="29.28515625" style="14" customWidth="1"/>
    <col min="5" max="6" width="15.5703125" style="14" customWidth="1"/>
    <col min="7" max="7" width="10" style="14" customWidth="1"/>
    <col min="8" max="8" width="29.140625" style="14" customWidth="1"/>
    <col min="9" max="9" width="23.7109375" style="14" customWidth="1"/>
    <col min="10" max="10" width="31.140625" style="14" customWidth="1"/>
    <col min="11" max="11" width="29.140625" style="14" customWidth="1"/>
    <col min="12" max="12" width="23.7109375" style="14" customWidth="1"/>
    <col min="13" max="13" width="31.140625" style="14" customWidth="1"/>
    <col min="14" max="14" width="29.140625" style="14" customWidth="1"/>
    <col min="15" max="15" width="23.7109375" style="14" customWidth="1"/>
    <col min="16" max="16" width="31.140625" style="14" customWidth="1"/>
    <col min="17" max="17" width="29.140625" style="14" customWidth="1"/>
    <col min="18" max="18" width="23.7109375" style="14" customWidth="1"/>
    <col min="19" max="19" width="31.140625" style="14" customWidth="1"/>
    <col min="20" max="20" width="29.140625" style="14" customWidth="1"/>
    <col min="21" max="21" width="23.7109375" style="14" customWidth="1"/>
    <col min="22" max="22" width="31.140625" style="14" customWidth="1"/>
    <col min="23" max="23" width="29.140625" style="14" customWidth="1"/>
    <col min="24" max="24" width="23.7109375" style="14" customWidth="1"/>
    <col min="25" max="25" width="31.140625" style="14" customWidth="1"/>
    <col min="26" max="26" width="29.140625" style="14" customWidth="1"/>
    <col min="27" max="27" width="23.7109375" style="14" customWidth="1"/>
    <col min="28" max="28" width="31.140625" style="14" customWidth="1"/>
    <col min="29" max="29" width="29.140625" style="14" customWidth="1"/>
    <col min="30" max="30" width="23.7109375" style="14" customWidth="1"/>
    <col min="31" max="31" width="31.140625" style="14" customWidth="1"/>
    <col min="32" max="32" width="29.140625" style="14" customWidth="1"/>
    <col min="33" max="33" width="23.7109375" style="14" customWidth="1"/>
    <col min="34" max="34" width="31.140625" style="14" customWidth="1"/>
    <col min="35" max="35" width="29.140625" style="14" customWidth="1"/>
    <col min="36" max="36" width="23.7109375" style="14" customWidth="1"/>
    <col min="37" max="37" width="31.140625" style="14" customWidth="1"/>
    <col min="38" max="38" width="29.140625" style="14" customWidth="1"/>
    <col min="39" max="39" width="23.7109375" style="14" customWidth="1"/>
    <col min="40" max="40" width="31.140625" style="14" customWidth="1"/>
    <col min="41" max="41" width="29.140625" style="14" customWidth="1"/>
    <col min="42" max="42" width="23.7109375" style="14" customWidth="1"/>
    <col min="43" max="43" width="31.140625" style="14" customWidth="1"/>
    <col min="44" max="16384" width="11.42578125" style="1"/>
  </cols>
  <sheetData>
    <row r="1" spans="1:43" ht="16.5" customHeight="1" x14ac:dyDescent="0.25">
      <c r="A1" s="88"/>
      <c r="B1" s="89"/>
      <c r="C1" s="90"/>
      <c r="D1" s="100" t="s">
        <v>80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</row>
    <row r="2" spans="1:43" ht="16.5" customHeight="1" x14ac:dyDescent="0.25">
      <c r="A2" s="88"/>
      <c r="B2" s="89"/>
      <c r="C2" s="9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</row>
    <row r="3" spans="1:43" ht="16.5" customHeight="1" x14ac:dyDescent="0.25">
      <c r="A3" s="88"/>
      <c r="B3" s="89"/>
      <c r="C3" s="9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</row>
    <row r="4" spans="1:43" ht="16.5" customHeight="1" x14ac:dyDescent="0.25">
      <c r="A4" s="91"/>
      <c r="B4" s="92"/>
      <c r="C4" s="93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</row>
    <row r="5" spans="1:43" ht="9.75" customHeight="1" x14ac:dyDescent="0.3">
      <c r="A5" s="9"/>
      <c r="B5" s="10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ht="15.75" customHeight="1" x14ac:dyDescent="0.25">
      <c r="A6" s="96"/>
      <c r="B6" s="96"/>
      <c r="C6" s="96"/>
      <c r="D6" s="96"/>
      <c r="E6" s="18"/>
      <c r="F6" s="18"/>
      <c r="G6" s="18"/>
      <c r="H6" s="83" t="s">
        <v>67</v>
      </c>
      <c r="I6" s="84"/>
      <c r="J6" s="85"/>
      <c r="K6" s="83" t="s">
        <v>66</v>
      </c>
      <c r="L6" s="84"/>
      <c r="M6" s="85"/>
      <c r="N6" s="83" t="s">
        <v>69</v>
      </c>
      <c r="O6" s="84"/>
      <c r="P6" s="85"/>
      <c r="Q6" s="83" t="s">
        <v>70</v>
      </c>
      <c r="R6" s="84"/>
      <c r="S6" s="85"/>
      <c r="T6" s="83" t="s">
        <v>71</v>
      </c>
      <c r="U6" s="84"/>
      <c r="V6" s="85"/>
      <c r="W6" s="83" t="s">
        <v>72</v>
      </c>
      <c r="X6" s="84"/>
      <c r="Y6" s="85"/>
      <c r="Z6" s="83" t="s">
        <v>73</v>
      </c>
      <c r="AA6" s="84"/>
      <c r="AB6" s="85"/>
      <c r="AC6" s="83" t="s">
        <v>74</v>
      </c>
      <c r="AD6" s="84"/>
      <c r="AE6" s="85"/>
      <c r="AF6" s="83" t="s">
        <v>75</v>
      </c>
      <c r="AG6" s="84"/>
      <c r="AH6" s="85"/>
      <c r="AI6" s="83" t="s">
        <v>76</v>
      </c>
      <c r="AJ6" s="84"/>
      <c r="AK6" s="85"/>
      <c r="AL6" s="83" t="s">
        <v>77</v>
      </c>
      <c r="AM6" s="84"/>
      <c r="AN6" s="85"/>
      <c r="AO6" s="83" t="s">
        <v>78</v>
      </c>
      <c r="AP6" s="84"/>
      <c r="AQ6" s="85"/>
    </row>
    <row r="7" spans="1:43" ht="27.75" customHeight="1" x14ac:dyDescent="0.25">
      <c r="A7" s="97" t="s">
        <v>17</v>
      </c>
      <c r="B7" s="99" t="s">
        <v>34</v>
      </c>
      <c r="C7" s="99"/>
      <c r="D7" s="98" t="s">
        <v>33</v>
      </c>
      <c r="E7" s="98" t="s">
        <v>39</v>
      </c>
      <c r="F7" s="98" t="s">
        <v>40</v>
      </c>
      <c r="G7" s="98" t="s">
        <v>65</v>
      </c>
      <c r="H7" s="86" t="s">
        <v>37</v>
      </c>
      <c r="I7" s="87"/>
      <c r="J7" s="11" t="s">
        <v>68</v>
      </c>
      <c r="K7" s="86" t="s">
        <v>37</v>
      </c>
      <c r="L7" s="87"/>
      <c r="M7" s="11" t="s">
        <v>68</v>
      </c>
      <c r="N7" s="86" t="s">
        <v>37</v>
      </c>
      <c r="O7" s="87"/>
      <c r="P7" s="11" t="s">
        <v>68</v>
      </c>
      <c r="Q7" s="86" t="s">
        <v>37</v>
      </c>
      <c r="R7" s="87"/>
      <c r="S7" s="11" t="s">
        <v>68</v>
      </c>
      <c r="T7" s="86" t="s">
        <v>37</v>
      </c>
      <c r="U7" s="87"/>
      <c r="V7" s="11" t="s">
        <v>68</v>
      </c>
      <c r="W7" s="86" t="s">
        <v>37</v>
      </c>
      <c r="X7" s="87"/>
      <c r="Y7" s="11" t="s">
        <v>68</v>
      </c>
      <c r="Z7" s="86" t="s">
        <v>37</v>
      </c>
      <c r="AA7" s="87"/>
      <c r="AB7" s="11" t="s">
        <v>68</v>
      </c>
      <c r="AC7" s="86" t="s">
        <v>37</v>
      </c>
      <c r="AD7" s="87"/>
      <c r="AE7" s="11" t="s">
        <v>68</v>
      </c>
      <c r="AF7" s="86" t="s">
        <v>37</v>
      </c>
      <c r="AG7" s="87"/>
      <c r="AH7" s="11" t="s">
        <v>68</v>
      </c>
      <c r="AI7" s="86" t="s">
        <v>37</v>
      </c>
      <c r="AJ7" s="87"/>
      <c r="AK7" s="11" t="s">
        <v>68</v>
      </c>
      <c r="AL7" s="86" t="s">
        <v>37</v>
      </c>
      <c r="AM7" s="87"/>
      <c r="AN7" s="11" t="s">
        <v>68</v>
      </c>
      <c r="AO7" s="86" t="s">
        <v>37</v>
      </c>
      <c r="AP7" s="87"/>
      <c r="AQ7" s="11" t="s">
        <v>68</v>
      </c>
    </row>
    <row r="8" spans="1:43" ht="30.75" customHeight="1" x14ac:dyDescent="0.25">
      <c r="A8" s="97"/>
      <c r="B8" s="99"/>
      <c r="C8" s="99"/>
      <c r="D8" s="98"/>
      <c r="E8" s="98"/>
      <c r="F8" s="98"/>
      <c r="G8" s="98"/>
      <c r="H8" s="12" t="s">
        <v>38</v>
      </c>
      <c r="I8" s="12" t="s">
        <v>35</v>
      </c>
      <c r="J8" s="13" t="s">
        <v>36</v>
      </c>
      <c r="K8" s="12" t="s">
        <v>38</v>
      </c>
      <c r="L8" s="12" t="s">
        <v>35</v>
      </c>
      <c r="M8" s="13" t="s">
        <v>36</v>
      </c>
      <c r="N8" s="12" t="s">
        <v>38</v>
      </c>
      <c r="O8" s="12" t="s">
        <v>35</v>
      </c>
      <c r="P8" s="13" t="s">
        <v>36</v>
      </c>
      <c r="Q8" s="12" t="s">
        <v>38</v>
      </c>
      <c r="R8" s="12" t="s">
        <v>35</v>
      </c>
      <c r="S8" s="13" t="s">
        <v>36</v>
      </c>
      <c r="T8" s="12" t="s">
        <v>38</v>
      </c>
      <c r="U8" s="12" t="s">
        <v>35</v>
      </c>
      <c r="V8" s="13" t="s">
        <v>36</v>
      </c>
      <c r="W8" s="12" t="s">
        <v>38</v>
      </c>
      <c r="X8" s="12" t="s">
        <v>35</v>
      </c>
      <c r="Y8" s="13" t="s">
        <v>36</v>
      </c>
      <c r="Z8" s="12" t="s">
        <v>38</v>
      </c>
      <c r="AA8" s="12" t="s">
        <v>35</v>
      </c>
      <c r="AB8" s="13" t="s">
        <v>36</v>
      </c>
      <c r="AC8" s="12" t="s">
        <v>38</v>
      </c>
      <c r="AD8" s="12" t="s">
        <v>35</v>
      </c>
      <c r="AE8" s="13" t="s">
        <v>36</v>
      </c>
      <c r="AF8" s="12" t="s">
        <v>38</v>
      </c>
      <c r="AG8" s="12" t="s">
        <v>35</v>
      </c>
      <c r="AH8" s="13" t="s">
        <v>36</v>
      </c>
      <c r="AI8" s="12" t="s">
        <v>38</v>
      </c>
      <c r="AJ8" s="12" t="s">
        <v>35</v>
      </c>
      <c r="AK8" s="13" t="s">
        <v>36</v>
      </c>
      <c r="AL8" s="12" t="s">
        <v>38</v>
      </c>
      <c r="AM8" s="12" t="s">
        <v>35</v>
      </c>
      <c r="AN8" s="13" t="s">
        <v>36</v>
      </c>
      <c r="AO8" s="12" t="s">
        <v>38</v>
      </c>
      <c r="AP8" s="12" t="s">
        <v>35</v>
      </c>
      <c r="AQ8" s="13" t="s">
        <v>36</v>
      </c>
    </row>
    <row r="9" spans="1:43" ht="47.25" customHeight="1" x14ac:dyDescent="0.25">
      <c r="A9" s="7">
        <v>1</v>
      </c>
      <c r="B9" s="94" t="str">
        <f>'Plan de Acción 2025'!B11</f>
        <v>Formular la estrategia de relacionamiento con el ciudadano 2025, que incluya el autodiagnóstico del estado de implementación de la Política, a partir de resultados del FURAG, informes de evaluación de PQRSD entre otros.</v>
      </c>
      <c r="C9" s="95"/>
      <c r="D9" s="19" t="str">
        <f>'Plan de Acción 2025'!C11</f>
        <v>Una (1) Estrategia formulada (100%)</v>
      </c>
      <c r="E9" s="19">
        <f>'Plan de Acción 2025'!AF11</f>
        <v>1</v>
      </c>
      <c r="F9" s="20">
        <f>'Plan de Acción 2025'!AG11</f>
        <v>0</v>
      </c>
      <c r="G9" s="20">
        <f>IFERROR(F9/E9,"")</f>
        <v>0</v>
      </c>
      <c r="H9" s="16"/>
      <c r="I9" s="16"/>
      <c r="J9" s="17"/>
      <c r="K9" s="16"/>
      <c r="L9" s="16"/>
      <c r="M9" s="17"/>
      <c r="N9" s="16"/>
      <c r="O9" s="16"/>
      <c r="P9" s="17"/>
      <c r="Q9" s="16"/>
      <c r="R9" s="16"/>
      <c r="S9" s="17"/>
      <c r="T9" s="16"/>
      <c r="U9" s="16"/>
      <c r="V9" s="17"/>
      <c r="W9" s="16"/>
      <c r="X9" s="16"/>
      <c r="Y9" s="17"/>
      <c r="Z9" s="16"/>
      <c r="AA9" s="16"/>
      <c r="AB9" s="17"/>
      <c r="AC9" s="16"/>
      <c r="AD9" s="16"/>
      <c r="AE9" s="17"/>
      <c r="AF9" s="16"/>
      <c r="AG9" s="16"/>
      <c r="AH9" s="17"/>
      <c r="AI9" s="16"/>
      <c r="AJ9" s="16"/>
      <c r="AK9" s="17"/>
      <c r="AL9" s="16"/>
      <c r="AM9" s="16"/>
      <c r="AN9" s="17"/>
      <c r="AO9" s="16"/>
      <c r="AP9" s="16"/>
      <c r="AQ9" s="17"/>
    </row>
    <row r="10" spans="1:43" ht="47.25" customHeight="1" x14ac:dyDescent="0.25">
      <c r="A10" s="7">
        <v>2</v>
      </c>
      <c r="B10" s="94" t="e">
        <f>'Plan de Acción 2025'!#REF!</f>
        <v>#REF!</v>
      </c>
      <c r="C10" s="95"/>
      <c r="D10" s="19" t="e">
        <f>'Plan de Acción 2025'!#REF!</f>
        <v>#REF!</v>
      </c>
      <c r="E10" s="19" t="e">
        <f>'Plan de Acción 2025'!#REF!</f>
        <v>#REF!</v>
      </c>
      <c r="F10" s="20" t="e">
        <f>'Plan de Acción 2025'!#REF!</f>
        <v>#REF!</v>
      </c>
      <c r="G10" s="20" t="str">
        <f t="shared" ref="G10:G48" si="0">IFERROR(F10/E10,"")</f>
        <v/>
      </c>
      <c r="H10" s="16"/>
      <c r="I10" s="16"/>
      <c r="J10" s="17"/>
      <c r="K10" s="16"/>
      <c r="L10" s="16"/>
      <c r="M10" s="17"/>
      <c r="N10" s="16"/>
      <c r="O10" s="16"/>
      <c r="P10" s="17"/>
      <c r="Q10" s="16"/>
      <c r="R10" s="16"/>
      <c r="S10" s="17"/>
      <c r="T10" s="16"/>
      <c r="U10" s="16"/>
      <c r="V10" s="17"/>
      <c r="W10" s="16"/>
      <c r="X10" s="16"/>
      <c r="Y10" s="17"/>
      <c r="Z10" s="16"/>
      <c r="AA10" s="16"/>
      <c r="AB10" s="17"/>
      <c r="AC10" s="16"/>
      <c r="AD10" s="16"/>
      <c r="AE10" s="17"/>
      <c r="AF10" s="16"/>
      <c r="AG10" s="16"/>
      <c r="AH10" s="17"/>
      <c r="AI10" s="16"/>
      <c r="AJ10" s="16"/>
      <c r="AK10" s="17"/>
      <c r="AL10" s="16"/>
      <c r="AM10" s="16"/>
      <c r="AN10" s="17"/>
      <c r="AO10" s="16"/>
      <c r="AP10" s="16"/>
      <c r="AQ10" s="17"/>
    </row>
    <row r="11" spans="1:43" ht="47.25" customHeight="1" x14ac:dyDescent="0.25">
      <c r="A11" s="7">
        <v>3</v>
      </c>
      <c r="B11" s="94" t="e">
        <f>'Plan de Acción 2025'!#REF!</f>
        <v>#REF!</v>
      </c>
      <c r="C11" s="95"/>
      <c r="D11" s="19" t="e">
        <f>'Plan de Acción 2025'!#REF!</f>
        <v>#REF!</v>
      </c>
      <c r="E11" s="19" t="e">
        <f>'Plan de Acción 2025'!#REF!</f>
        <v>#REF!</v>
      </c>
      <c r="F11" s="19" t="e">
        <f>'Plan de Acción 2025'!#REF!</f>
        <v>#REF!</v>
      </c>
      <c r="G11" s="20" t="str">
        <f t="shared" si="0"/>
        <v/>
      </c>
      <c r="H11" s="16"/>
      <c r="I11" s="16"/>
      <c r="J11" s="17"/>
      <c r="K11" s="16"/>
      <c r="L11" s="16"/>
      <c r="M11" s="17"/>
      <c r="N11" s="16"/>
      <c r="O11" s="16"/>
      <c r="P11" s="17"/>
      <c r="Q11" s="16"/>
      <c r="R11" s="16"/>
      <c r="S11" s="17"/>
      <c r="T11" s="16"/>
      <c r="U11" s="16"/>
      <c r="V11" s="17"/>
      <c r="W11" s="16"/>
      <c r="X11" s="16"/>
      <c r="Y11" s="17"/>
      <c r="Z11" s="16"/>
      <c r="AA11" s="16"/>
      <c r="AB11" s="17"/>
      <c r="AC11" s="16"/>
      <c r="AD11" s="16"/>
      <c r="AE11" s="17"/>
      <c r="AF11" s="16"/>
      <c r="AG11" s="16"/>
      <c r="AH11" s="17"/>
      <c r="AI11" s="16"/>
      <c r="AJ11" s="16"/>
      <c r="AK11" s="17"/>
      <c r="AL11" s="16"/>
      <c r="AM11" s="16"/>
      <c r="AN11" s="17"/>
      <c r="AO11" s="16"/>
      <c r="AP11" s="16"/>
      <c r="AQ11" s="17"/>
    </row>
    <row r="12" spans="1:43" ht="47.25" customHeight="1" x14ac:dyDescent="0.25">
      <c r="A12" s="7">
        <v>4</v>
      </c>
      <c r="B12" s="94" t="str">
        <f>'Plan de Acción 2025'!B12</f>
        <v>Elaborar y publicar el informe trimestral de PQRSD y solicitudes de acceso a la información Pública en el portal WEB de la entidad.</v>
      </c>
      <c r="C12" s="95"/>
      <c r="D12" s="19" t="str">
        <f>'Plan de Acción 2025'!C12</f>
        <v>Cuatro (4) informes publicados:
Informe 1 (25%)
Informe 2 (25%)
Informe 3 (25%)
Informe 4 (25%)</v>
      </c>
      <c r="E12" s="19">
        <f>'Plan de Acción 2025'!AF12</f>
        <v>4</v>
      </c>
      <c r="F12" s="19">
        <f>'Plan de Acción 2025'!AG12</f>
        <v>0</v>
      </c>
      <c r="G12" s="20">
        <f t="shared" si="0"/>
        <v>0</v>
      </c>
      <c r="H12" s="16"/>
      <c r="I12" s="16"/>
      <c r="J12" s="17"/>
      <c r="K12" s="16"/>
      <c r="L12" s="16"/>
      <c r="M12" s="17"/>
      <c r="N12" s="16"/>
      <c r="O12" s="16"/>
      <c r="P12" s="17"/>
      <c r="Q12" s="16"/>
      <c r="R12" s="16"/>
      <c r="S12" s="17"/>
      <c r="T12" s="16"/>
      <c r="U12" s="16"/>
      <c r="V12" s="17"/>
      <c r="W12" s="16"/>
      <c r="X12" s="16"/>
      <c r="Y12" s="17"/>
      <c r="Z12" s="16"/>
      <c r="AA12" s="16"/>
      <c r="AB12" s="17"/>
      <c r="AC12" s="16"/>
      <c r="AD12" s="16"/>
      <c r="AE12" s="17"/>
      <c r="AF12" s="16"/>
      <c r="AG12" s="16"/>
      <c r="AH12" s="17"/>
      <c r="AI12" s="16"/>
      <c r="AJ12" s="16"/>
      <c r="AK12" s="17"/>
      <c r="AL12" s="16"/>
      <c r="AM12" s="16"/>
      <c r="AN12" s="17"/>
      <c r="AO12" s="16"/>
      <c r="AP12" s="16"/>
      <c r="AQ12" s="17"/>
    </row>
    <row r="13" spans="1:43" ht="47.25" customHeight="1" x14ac:dyDescent="0.25">
      <c r="A13" s="7">
        <v>5</v>
      </c>
      <c r="B13" s="94" t="str">
        <f>'Plan de Acción 2025'!B13</f>
        <v>Realizar una feria de servicios para promocionar los trámites, OPAs y demás servicios que ofrece RTVC. 
(Jornada itinerante).</v>
      </c>
      <c r="C13" s="95"/>
      <c r="D13" s="19" t="str">
        <f>'Plan de Acción 2025'!C13</f>
        <v>Un (1) informe con evidencia de la feria (100%)</v>
      </c>
      <c r="E13" s="19">
        <f>'Plan de Acción 2025'!AF13</f>
        <v>1</v>
      </c>
      <c r="F13" s="19">
        <f>'Plan de Acción 2025'!AG13</f>
        <v>0</v>
      </c>
      <c r="G13" s="20">
        <f t="shared" si="0"/>
        <v>0</v>
      </c>
      <c r="H13" s="16"/>
      <c r="I13" s="16"/>
      <c r="J13" s="17"/>
      <c r="K13" s="16"/>
      <c r="L13" s="16"/>
      <c r="M13" s="17"/>
      <c r="N13" s="16"/>
      <c r="O13" s="16"/>
      <c r="P13" s="17"/>
      <c r="Q13" s="16"/>
      <c r="R13" s="16"/>
      <c r="S13" s="17"/>
      <c r="T13" s="16"/>
      <c r="U13" s="16"/>
      <c r="V13" s="17"/>
      <c r="W13" s="16"/>
      <c r="X13" s="16"/>
      <c r="Y13" s="17"/>
      <c r="Z13" s="16"/>
      <c r="AA13" s="16"/>
      <c r="AB13" s="17"/>
      <c r="AC13" s="16"/>
      <c r="AD13" s="16"/>
      <c r="AE13" s="17"/>
      <c r="AF13" s="16"/>
      <c r="AG13" s="16"/>
      <c r="AH13" s="17"/>
      <c r="AI13" s="16"/>
      <c r="AJ13" s="16"/>
      <c r="AK13" s="17"/>
      <c r="AL13" s="16"/>
      <c r="AM13" s="16"/>
      <c r="AN13" s="17"/>
      <c r="AO13" s="16"/>
      <c r="AP13" s="16"/>
      <c r="AQ13" s="17"/>
    </row>
    <row r="14" spans="1:43" ht="47.25" customHeight="1" x14ac:dyDescent="0.25">
      <c r="A14" s="7">
        <v>6</v>
      </c>
      <c r="B14" s="94" t="str">
        <f>'Plan de Acción 2025'!B14</f>
        <v>Diseñar y desarrollar un ejercicio con los ciudadanos y grupos de interés interno que permita identificar y priorizar información o un documento de alto interés, para su simplificación (lenguaje claro) a través de laboratorio de simplificación</v>
      </c>
      <c r="C14" s="95"/>
      <c r="D14" s="19" t="str">
        <f>'Plan de Acción 2025'!C14</f>
        <v>Listados de asistencia de 2 reuniones (50%)
Un (1) Documento publicado en lenguaje claro (50%)</v>
      </c>
      <c r="E14" s="19">
        <f>'Plan de Acción 2025'!AF14</f>
        <v>3</v>
      </c>
      <c r="F14" s="19">
        <f>'Plan de Acción 2025'!AG14</f>
        <v>0</v>
      </c>
      <c r="G14" s="20">
        <f t="shared" si="0"/>
        <v>0</v>
      </c>
      <c r="H14" s="16"/>
      <c r="I14" s="16"/>
      <c r="J14" s="17"/>
      <c r="K14" s="16"/>
      <c r="L14" s="16"/>
      <c r="M14" s="17"/>
      <c r="N14" s="16"/>
      <c r="O14" s="16"/>
      <c r="P14" s="17"/>
      <c r="Q14" s="16"/>
      <c r="R14" s="16"/>
      <c r="S14" s="17"/>
      <c r="T14" s="16"/>
      <c r="U14" s="16"/>
      <c r="V14" s="17"/>
      <c r="W14" s="16"/>
      <c r="X14" s="16"/>
      <c r="Y14" s="17"/>
      <c r="Z14" s="16"/>
      <c r="AA14" s="16"/>
      <c r="AB14" s="17"/>
      <c r="AC14" s="16"/>
      <c r="AD14" s="16"/>
      <c r="AE14" s="17"/>
      <c r="AF14" s="16"/>
      <c r="AG14" s="16"/>
      <c r="AH14" s="17"/>
      <c r="AI14" s="16"/>
      <c r="AJ14" s="16"/>
      <c r="AK14" s="17"/>
      <c r="AL14" s="16"/>
      <c r="AM14" s="16"/>
      <c r="AN14" s="17"/>
      <c r="AO14" s="16"/>
      <c r="AP14" s="16"/>
      <c r="AQ14" s="17"/>
    </row>
    <row r="15" spans="1:43" ht="47.25" customHeight="1" x14ac:dyDescent="0.25">
      <c r="A15" s="7">
        <v>7</v>
      </c>
      <c r="B15" s="94" t="str">
        <f>'Plan de Acción 2025'!B15</f>
        <v>Priorizar en conjunto con los Ciudadanos y Grupos de Interés un documento de alto impacto para traducir en lengua nativa Colombiana (enfoque diferencial).</v>
      </c>
      <c r="C15" s="95"/>
      <c r="D15" s="19" t="str">
        <f>'Plan de Acción 2025'!C15</f>
        <v>Una (1) pieza de invitación a participar en el ejercicio de selección (25%)
Publicar los resultados del ejercicio de selección (25%)
Un (1) Documento publicado con enfoque diferencial (50%)</v>
      </c>
      <c r="E15" s="19">
        <f>'Plan de Acción 2025'!AF15</f>
        <v>3</v>
      </c>
      <c r="F15" s="19">
        <f>'Plan de Acción 2025'!AG15</f>
        <v>0</v>
      </c>
      <c r="G15" s="20">
        <f t="shared" si="0"/>
        <v>0</v>
      </c>
      <c r="H15" s="16"/>
      <c r="I15" s="16"/>
      <c r="J15" s="17"/>
      <c r="K15" s="16"/>
      <c r="L15" s="16"/>
      <c r="M15" s="17"/>
      <c r="N15" s="16"/>
      <c r="O15" s="16"/>
      <c r="P15" s="17"/>
      <c r="Q15" s="16"/>
      <c r="R15" s="16"/>
      <c r="S15" s="17"/>
      <c r="T15" s="16"/>
      <c r="U15" s="16"/>
      <c r="V15" s="17"/>
      <c r="W15" s="16"/>
      <c r="X15" s="16"/>
      <c r="Y15" s="17"/>
      <c r="Z15" s="16"/>
      <c r="AA15" s="16"/>
      <c r="AB15" s="17"/>
      <c r="AC15" s="16"/>
      <c r="AD15" s="16"/>
      <c r="AE15" s="17"/>
      <c r="AF15" s="16"/>
      <c r="AG15" s="16"/>
      <c r="AH15" s="17"/>
      <c r="AI15" s="16"/>
      <c r="AJ15" s="16"/>
      <c r="AK15" s="17"/>
      <c r="AL15" s="16"/>
      <c r="AM15" s="16"/>
      <c r="AN15" s="17"/>
      <c r="AO15" s="16"/>
      <c r="AP15" s="16"/>
      <c r="AQ15" s="17"/>
    </row>
    <row r="16" spans="1:43" ht="47.25" customHeight="1" x14ac:dyDescent="0.25">
      <c r="A16" s="7">
        <v>8</v>
      </c>
      <c r="B16" s="94" t="e">
        <f>'Plan de Acción 2025'!#REF!</f>
        <v>#REF!</v>
      </c>
      <c r="C16" s="95"/>
      <c r="D16" s="19" t="e">
        <f>'Plan de Acción 2025'!#REF!</f>
        <v>#REF!</v>
      </c>
      <c r="E16" s="19" t="e">
        <f>'Plan de Acción 2025'!#REF!</f>
        <v>#REF!</v>
      </c>
      <c r="F16" s="19" t="e">
        <f>'Plan de Acción 2025'!#REF!</f>
        <v>#REF!</v>
      </c>
      <c r="G16" s="20" t="str">
        <f t="shared" si="0"/>
        <v/>
      </c>
      <c r="H16" s="16"/>
      <c r="I16" s="16"/>
      <c r="J16" s="17"/>
      <c r="K16" s="16"/>
      <c r="L16" s="16"/>
      <c r="M16" s="17"/>
      <c r="N16" s="16"/>
      <c r="O16" s="16"/>
      <c r="P16" s="17"/>
      <c r="Q16" s="16"/>
      <c r="R16" s="16"/>
      <c r="S16" s="17"/>
      <c r="T16" s="16"/>
      <c r="U16" s="16"/>
      <c r="V16" s="17"/>
      <c r="W16" s="16"/>
      <c r="X16" s="16"/>
      <c r="Y16" s="17"/>
      <c r="Z16" s="16"/>
      <c r="AA16" s="16"/>
      <c r="AB16" s="17"/>
      <c r="AC16" s="16"/>
      <c r="AD16" s="16"/>
      <c r="AE16" s="17"/>
      <c r="AF16" s="16"/>
      <c r="AG16" s="16"/>
      <c r="AH16" s="17"/>
      <c r="AI16" s="16"/>
      <c r="AJ16" s="16"/>
      <c r="AK16" s="17"/>
      <c r="AL16" s="16"/>
      <c r="AM16" s="16"/>
      <c r="AN16" s="17"/>
      <c r="AO16" s="16"/>
      <c r="AP16" s="16"/>
      <c r="AQ16" s="17"/>
    </row>
    <row r="17" spans="1:43" ht="47.25" customHeight="1" x14ac:dyDescent="0.25">
      <c r="A17" s="7">
        <v>9</v>
      </c>
      <c r="B17" s="94" t="str">
        <f>'Plan de Acción 2025'!B16</f>
        <v xml:space="preserve">Realizar de manera conjunta el informe diagnóstico sobre el estado y avances en materia de accesibilidad física para la población en condición de discapacidad, de acuerdo con lo establecido en la NTC 6047 y normatividad vigente. </v>
      </c>
      <c r="C17" s="95"/>
      <c r="D17" s="19" t="str">
        <f>'Plan de Acción 2025'!C16</f>
        <v>Mesas de trabajo para realizar el diagnóstico de los lineamientos previstos en la NTC 6047 (70%)
Un (1) informe diagnóstico (30%)</v>
      </c>
      <c r="E17" s="19">
        <f>'Plan de Acción 2025'!AF16</f>
        <v>8</v>
      </c>
      <c r="F17" s="19">
        <f>'Plan de Acción 2025'!AG16</f>
        <v>0</v>
      </c>
      <c r="G17" s="20">
        <f t="shared" si="0"/>
        <v>0</v>
      </c>
      <c r="H17" s="16"/>
      <c r="I17" s="16"/>
      <c r="J17" s="17"/>
      <c r="K17" s="16"/>
      <c r="L17" s="16"/>
      <c r="M17" s="17"/>
      <c r="N17" s="16"/>
      <c r="O17" s="16"/>
      <c r="P17" s="17"/>
      <c r="Q17" s="16"/>
      <c r="R17" s="16"/>
      <c r="S17" s="17"/>
      <c r="T17" s="16"/>
      <c r="U17" s="16"/>
      <c r="V17" s="17"/>
      <c r="W17" s="16"/>
      <c r="X17" s="16"/>
      <c r="Y17" s="17"/>
      <c r="Z17" s="16"/>
      <c r="AA17" s="16"/>
      <c r="AB17" s="17"/>
      <c r="AC17" s="16"/>
      <c r="AD17" s="16"/>
      <c r="AE17" s="17"/>
      <c r="AF17" s="16"/>
      <c r="AG17" s="16"/>
      <c r="AH17" s="17"/>
      <c r="AI17" s="16"/>
      <c r="AJ17" s="16"/>
      <c r="AK17" s="17"/>
      <c r="AL17" s="16"/>
      <c r="AM17" s="16"/>
      <c r="AN17" s="17"/>
      <c r="AO17" s="16"/>
      <c r="AP17" s="16"/>
      <c r="AQ17" s="17"/>
    </row>
    <row r="18" spans="1:43" ht="47.25" customHeight="1" x14ac:dyDescent="0.25">
      <c r="A18" s="7">
        <v>10</v>
      </c>
      <c r="B18" s="94" t="str">
        <f>'Plan de Acción 2025'!B17</f>
        <v>Realizar el seguimiento a la implementación de los criterios de accesibilidad física para la población en condición de discapacidad, de acuerdo con lo establecido en la NTC 6047 y normatividad vigente, que sean priorizados y viabilizados.</v>
      </c>
      <c r="C18" s="95"/>
      <c r="D18" s="19" t="str">
        <f>'Plan de Acción 2025'!C17</f>
        <v>Cuatro (4) correos de seguimiento de seguimiento:
Correo 1 (25 %)
Correo 2 (25 %)
Correo 3 (25 %)
Correo 4 (25 %)</v>
      </c>
      <c r="E18" s="19">
        <f>'Plan de Acción 2025'!AF17</f>
        <v>4</v>
      </c>
      <c r="F18" s="19">
        <f>'Plan de Acción 2025'!AG17</f>
        <v>0</v>
      </c>
      <c r="G18" s="20">
        <f t="shared" si="0"/>
        <v>0</v>
      </c>
      <c r="H18" s="16"/>
      <c r="I18" s="16"/>
      <c r="J18" s="17"/>
      <c r="K18" s="16"/>
      <c r="L18" s="16"/>
      <c r="M18" s="17"/>
      <c r="N18" s="16"/>
      <c r="O18" s="16"/>
      <c r="P18" s="17"/>
      <c r="Q18" s="16"/>
      <c r="R18" s="16"/>
      <c r="S18" s="17"/>
      <c r="T18" s="16"/>
      <c r="U18" s="16"/>
      <c r="V18" s="17"/>
      <c r="W18" s="16"/>
      <c r="X18" s="16"/>
      <c r="Y18" s="17"/>
      <c r="Z18" s="16"/>
      <c r="AA18" s="16"/>
      <c r="AB18" s="17"/>
      <c r="AC18" s="16"/>
      <c r="AD18" s="16"/>
      <c r="AE18" s="17"/>
      <c r="AF18" s="16"/>
      <c r="AG18" s="16"/>
      <c r="AH18" s="17"/>
      <c r="AI18" s="16"/>
      <c r="AJ18" s="16"/>
      <c r="AK18" s="17"/>
      <c r="AL18" s="16"/>
      <c r="AM18" s="16"/>
      <c r="AN18" s="17"/>
      <c r="AO18" s="16"/>
      <c r="AP18" s="16"/>
      <c r="AQ18" s="17"/>
    </row>
    <row r="19" spans="1:43" ht="47.25" customHeight="1" x14ac:dyDescent="0.25">
      <c r="A19" s="7">
        <v>11</v>
      </c>
      <c r="B19" s="94" t="str">
        <f>'Plan de Acción 2025'!B18</f>
        <v>Gestionar la estandarización de las encuestas y formularios que se publican en la página web y canales de atención y las que se realizan al interior de la entidad a los ciudadanos o grupos de valor, que contengan elementos para su caracterización.</v>
      </c>
      <c r="C19" s="95"/>
      <c r="D19" s="19" t="str">
        <f>'Plan de Acción 2025'!C18</f>
        <v>Un (1) Formulario socializado internamente (50%)
Un (1) Formulario publicado (50%)</v>
      </c>
      <c r="E19" s="19">
        <f>'Plan de Acción 2025'!AF18</f>
        <v>2</v>
      </c>
      <c r="F19" s="19">
        <f>'Plan de Acción 2025'!AG18</f>
        <v>0</v>
      </c>
      <c r="G19" s="20">
        <f t="shared" si="0"/>
        <v>0</v>
      </c>
      <c r="H19" s="16"/>
      <c r="I19" s="16"/>
      <c r="J19" s="17"/>
      <c r="K19" s="16"/>
      <c r="L19" s="16"/>
      <c r="M19" s="17"/>
      <c r="N19" s="16"/>
      <c r="O19" s="16"/>
      <c r="P19" s="17"/>
      <c r="Q19" s="16"/>
      <c r="R19" s="16"/>
      <c r="S19" s="17"/>
      <c r="T19" s="16"/>
      <c r="U19" s="16"/>
      <c r="V19" s="17"/>
      <c r="W19" s="16"/>
      <c r="X19" s="16"/>
      <c r="Y19" s="17"/>
      <c r="Z19" s="16"/>
      <c r="AA19" s="16"/>
      <c r="AB19" s="17"/>
      <c r="AC19" s="16"/>
      <c r="AD19" s="16"/>
      <c r="AE19" s="17"/>
      <c r="AF19" s="16"/>
      <c r="AG19" s="16"/>
      <c r="AH19" s="17"/>
      <c r="AI19" s="16"/>
      <c r="AJ19" s="16"/>
      <c r="AK19" s="17"/>
      <c r="AL19" s="16"/>
      <c r="AM19" s="16"/>
      <c r="AN19" s="17"/>
      <c r="AO19" s="16"/>
      <c r="AP19" s="16"/>
      <c r="AQ19" s="17"/>
    </row>
    <row r="20" spans="1:43" ht="47.25" customHeight="1" x14ac:dyDescent="0.25">
      <c r="A20" s="7">
        <v>12</v>
      </c>
      <c r="B20" s="94" t="e">
        <f>'Plan de Acción 2025'!#REF!</f>
        <v>#REF!</v>
      </c>
      <c r="C20" s="95"/>
      <c r="D20" s="19" t="e">
        <f>'Plan de Acción 2025'!#REF!</f>
        <v>#REF!</v>
      </c>
      <c r="E20" s="19" t="e">
        <f>'Plan de Acción 2025'!#REF!</f>
        <v>#REF!</v>
      </c>
      <c r="F20" s="19" t="e">
        <f>'Plan de Acción 2025'!#REF!</f>
        <v>#REF!</v>
      </c>
      <c r="G20" s="20" t="str">
        <f t="shared" si="0"/>
        <v/>
      </c>
      <c r="H20" s="16"/>
      <c r="I20" s="16"/>
      <c r="J20" s="17"/>
      <c r="K20" s="16"/>
      <c r="L20" s="16"/>
      <c r="M20" s="17"/>
      <c r="N20" s="16"/>
      <c r="O20" s="16"/>
      <c r="P20" s="17"/>
      <c r="Q20" s="16"/>
      <c r="R20" s="16"/>
      <c r="S20" s="17"/>
      <c r="T20" s="16"/>
      <c r="U20" s="16"/>
      <c r="V20" s="17"/>
      <c r="W20" s="16"/>
      <c r="X20" s="16"/>
      <c r="Y20" s="17"/>
      <c r="Z20" s="16"/>
      <c r="AA20" s="16"/>
      <c r="AB20" s="17"/>
      <c r="AC20" s="16"/>
      <c r="AD20" s="16"/>
      <c r="AE20" s="17"/>
      <c r="AF20" s="16"/>
      <c r="AG20" s="16"/>
      <c r="AH20" s="17"/>
      <c r="AI20" s="16"/>
      <c r="AJ20" s="16"/>
      <c r="AK20" s="17"/>
      <c r="AL20" s="16"/>
      <c r="AM20" s="16"/>
      <c r="AN20" s="17"/>
      <c r="AO20" s="16"/>
      <c r="AP20" s="16"/>
      <c r="AQ20" s="17"/>
    </row>
    <row r="21" spans="1:43" ht="47.25" customHeight="1" x14ac:dyDescent="0.25">
      <c r="A21" s="7">
        <v>13</v>
      </c>
      <c r="B21" s="94" t="e">
        <f>'Plan de Acción 2025'!#REF!</f>
        <v>#REF!</v>
      </c>
      <c r="C21" s="95"/>
      <c r="D21" s="19" t="e">
        <f>'Plan de Acción 2025'!#REF!</f>
        <v>#REF!</v>
      </c>
      <c r="E21" s="19" t="e">
        <f>'Plan de Acción 2025'!#REF!</f>
        <v>#REF!</v>
      </c>
      <c r="F21" s="19" t="e">
        <f>'Plan de Acción 2025'!#REF!</f>
        <v>#REF!</v>
      </c>
      <c r="G21" s="20" t="str">
        <f t="shared" si="0"/>
        <v/>
      </c>
      <c r="H21" s="16"/>
      <c r="I21" s="16"/>
      <c r="J21" s="17"/>
      <c r="K21" s="16"/>
      <c r="L21" s="16"/>
      <c r="M21" s="17"/>
      <c r="N21" s="16"/>
      <c r="O21" s="16"/>
      <c r="P21" s="17"/>
      <c r="Q21" s="16"/>
      <c r="R21" s="16"/>
      <c r="S21" s="17"/>
      <c r="T21" s="16"/>
      <c r="U21" s="16"/>
      <c r="V21" s="17"/>
      <c r="W21" s="16"/>
      <c r="X21" s="16"/>
      <c r="Y21" s="17"/>
      <c r="Z21" s="16"/>
      <c r="AA21" s="16"/>
      <c r="AB21" s="17"/>
      <c r="AC21" s="16"/>
      <c r="AD21" s="16"/>
      <c r="AE21" s="17"/>
      <c r="AF21" s="16"/>
      <c r="AG21" s="16"/>
      <c r="AH21" s="17"/>
      <c r="AI21" s="16"/>
      <c r="AJ21" s="16"/>
      <c r="AK21" s="17"/>
      <c r="AL21" s="16"/>
      <c r="AM21" s="16"/>
      <c r="AN21" s="17"/>
      <c r="AO21" s="16"/>
      <c r="AP21" s="16"/>
      <c r="AQ21" s="17"/>
    </row>
    <row r="22" spans="1:43" ht="47.25" customHeight="1" x14ac:dyDescent="0.25">
      <c r="A22" s="7">
        <v>14</v>
      </c>
      <c r="B22" s="94" t="e">
        <f>'Plan de Acción 2025'!#REF!</f>
        <v>#REF!</v>
      </c>
      <c r="C22" s="95"/>
      <c r="D22" s="19" t="e">
        <f>'Plan de Acción 2025'!#REF!</f>
        <v>#REF!</v>
      </c>
      <c r="E22" s="19" t="e">
        <f>'Plan de Acción 2025'!#REF!</f>
        <v>#REF!</v>
      </c>
      <c r="F22" s="19" t="e">
        <f>'Plan de Acción 2025'!#REF!</f>
        <v>#REF!</v>
      </c>
      <c r="G22" s="20" t="str">
        <f t="shared" si="0"/>
        <v/>
      </c>
      <c r="H22" s="16"/>
      <c r="I22" s="16"/>
      <c r="J22" s="17"/>
      <c r="K22" s="16"/>
      <c r="L22" s="16"/>
      <c r="M22" s="17"/>
      <c r="N22" s="16"/>
      <c r="O22" s="16"/>
      <c r="P22" s="17"/>
      <c r="Q22" s="16"/>
      <c r="R22" s="16"/>
      <c r="S22" s="17"/>
      <c r="T22" s="16"/>
      <c r="U22" s="16"/>
      <c r="V22" s="17"/>
      <c r="W22" s="16"/>
      <c r="X22" s="16"/>
      <c r="Y22" s="17"/>
      <c r="Z22" s="16"/>
      <c r="AA22" s="16"/>
      <c r="AB22" s="17"/>
      <c r="AC22" s="16"/>
      <c r="AD22" s="16"/>
      <c r="AE22" s="17"/>
      <c r="AF22" s="16"/>
      <c r="AG22" s="16"/>
      <c r="AH22" s="17"/>
      <c r="AI22" s="16"/>
      <c r="AJ22" s="16"/>
      <c r="AK22" s="17"/>
      <c r="AL22" s="16"/>
      <c r="AM22" s="16"/>
      <c r="AN22" s="17"/>
      <c r="AO22" s="16"/>
      <c r="AP22" s="16"/>
      <c r="AQ22" s="17"/>
    </row>
    <row r="23" spans="1:43" ht="47.25" customHeight="1" x14ac:dyDescent="0.25">
      <c r="A23" s="7">
        <v>15</v>
      </c>
      <c r="B23" s="94" t="str">
        <f>'Plan de Acción 2025'!B20</f>
        <v>Brindar incentivos o estímulos para exaltar el desempeño de servidores y contratistas en los escenarios de relacionamiento con la ciudadanía.</v>
      </c>
      <c r="C23" s="95"/>
      <c r="D23" s="19" t="str">
        <f>'Plan de Acción 2025'!C20</f>
        <v>Actividad de entrega de incentivos</v>
      </c>
      <c r="E23" s="19">
        <f>'Plan de Acción 2025'!AF20</f>
        <v>1</v>
      </c>
      <c r="F23" s="19">
        <f>'Plan de Acción 2025'!AG20</f>
        <v>0</v>
      </c>
      <c r="G23" s="20">
        <f t="shared" si="0"/>
        <v>0</v>
      </c>
      <c r="H23" s="16"/>
      <c r="I23" s="16"/>
      <c r="J23" s="17"/>
      <c r="K23" s="16"/>
      <c r="L23" s="16"/>
      <c r="M23" s="17"/>
      <c r="N23" s="16"/>
      <c r="O23" s="16"/>
      <c r="P23" s="17"/>
      <c r="Q23" s="16"/>
      <c r="R23" s="16"/>
      <c r="S23" s="17"/>
      <c r="T23" s="16"/>
      <c r="U23" s="16"/>
      <c r="V23" s="17"/>
      <c r="W23" s="16"/>
      <c r="X23" s="16"/>
      <c r="Y23" s="17"/>
      <c r="Z23" s="16"/>
      <c r="AA23" s="16"/>
      <c r="AB23" s="17"/>
      <c r="AC23" s="16"/>
      <c r="AD23" s="16"/>
      <c r="AE23" s="17"/>
      <c r="AF23" s="16"/>
      <c r="AG23" s="16"/>
      <c r="AH23" s="17"/>
      <c r="AI23" s="16"/>
      <c r="AJ23" s="16"/>
      <c r="AK23" s="17"/>
      <c r="AL23" s="16"/>
      <c r="AM23" s="16"/>
      <c r="AN23" s="17"/>
      <c r="AO23" s="16"/>
      <c r="AP23" s="16"/>
      <c r="AQ23" s="17"/>
    </row>
    <row r="24" spans="1:43" ht="34.5" customHeight="1" x14ac:dyDescent="0.25">
      <c r="A24" s="7">
        <v>16</v>
      </c>
      <c r="B24" s="94" t="str">
        <f>'Plan de Acción 2025'!B21</f>
        <v>Desarrollar un Webinar o programa que promueva el control social frente a RTVC.</v>
      </c>
      <c r="C24" s="95"/>
      <c r="D24" s="19" t="str">
        <f>'Plan de Acción 2025'!C21</f>
        <v>Una (1) Convocatoria con Enlace del Webinar o programa (50%)
Un (1) informe con las evidencias fotográficas de ejecución (50%)</v>
      </c>
      <c r="E24" s="19">
        <f>'Plan de Acción 2025'!AF21</f>
        <v>2</v>
      </c>
      <c r="F24" s="19">
        <f>'Plan de Acción 2025'!AG21</f>
        <v>0</v>
      </c>
      <c r="G24" s="20">
        <f t="shared" si="0"/>
        <v>0</v>
      </c>
      <c r="H24" s="16"/>
      <c r="I24" s="16"/>
      <c r="J24" s="17"/>
      <c r="K24" s="16"/>
      <c r="L24" s="16"/>
      <c r="M24" s="17"/>
      <c r="N24" s="16"/>
      <c r="O24" s="16"/>
      <c r="P24" s="17"/>
      <c r="Q24" s="16"/>
      <c r="R24" s="16"/>
      <c r="S24" s="17"/>
      <c r="T24" s="16"/>
      <c r="U24" s="16"/>
      <c r="V24" s="17"/>
      <c r="W24" s="16"/>
      <c r="X24" s="16"/>
      <c r="Y24" s="17"/>
      <c r="Z24" s="16"/>
      <c r="AA24" s="16"/>
      <c r="AB24" s="17"/>
      <c r="AC24" s="16"/>
      <c r="AD24" s="16"/>
      <c r="AE24" s="17"/>
      <c r="AF24" s="16"/>
      <c r="AG24" s="16"/>
      <c r="AH24" s="17"/>
      <c r="AI24" s="16"/>
      <c r="AJ24" s="16"/>
      <c r="AK24" s="17"/>
      <c r="AL24" s="16"/>
      <c r="AM24" s="16"/>
      <c r="AN24" s="17"/>
      <c r="AO24" s="16"/>
      <c r="AP24" s="16"/>
      <c r="AQ24" s="17"/>
    </row>
    <row r="25" spans="1:43" ht="34.5" customHeight="1" x14ac:dyDescent="0.25">
      <c r="A25" s="7">
        <v>17</v>
      </c>
      <c r="B25" s="94" t="e">
        <f>'Plan de Acción 2025'!#REF!</f>
        <v>#REF!</v>
      </c>
      <c r="C25" s="95"/>
      <c r="D25" s="19" t="e">
        <f>'Plan de Acción 2025'!#REF!</f>
        <v>#REF!</v>
      </c>
      <c r="E25" s="19" t="e">
        <f>'Plan de Acción 2025'!#REF!</f>
        <v>#REF!</v>
      </c>
      <c r="F25" s="19" t="e">
        <f>'Plan de Acción 2025'!#REF!</f>
        <v>#REF!</v>
      </c>
      <c r="G25" s="20" t="str">
        <f t="shared" si="0"/>
        <v/>
      </c>
      <c r="H25" s="16"/>
      <c r="I25" s="16"/>
      <c r="J25" s="17"/>
      <c r="K25" s="16"/>
      <c r="L25" s="16"/>
      <c r="M25" s="17"/>
      <c r="N25" s="16"/>
      <c r="O25" s="16"/>
      <c r="P25" s="17"/>
      <c r="Q25" s="16"/>
      <c r="R25" s="16"/>
      <c r="S25" s="17"/>
      <c r="T25" s="16"/>
      <c r="U25" s="16"/>
      <c r="V25" s="17"/>
      <c r="W25" s="16"/>
      <c r="X25" s="16"/>
      <c r="Y25" s="17"/>
      <c r="Z25" s="16"/>
      <c r="AA25" s="16"/>
      <c r="AB25" s="17"/>
      <c r="AC25" s="16"/>
      <c r="AD25" s="16"/>
      <c r="AE25" s="17"/>
      <c r="AF25" s="16"/>
      <c r="AG25" s="16"/>
      <c r="AH25" s="17"/>
      <c r="AI25" s="16"/>
      <c r="AJ25" s="16"/>
      <c r="AK25" s="17"/>
      <c r="AL25" s="16"/>
      <c r="AM25" s="16"/>
      <c r="AN25" s="17"/>
      <c r="AO25" s="16"/>
      <c r="AP25" s="16"/>
      <c r="AQ25" s="17"/>
    </row>
    <row r="26" spans="1:43" ht="34.5" customHeight="1" x14ac:dyDescent="0.25">
      <c r="A26" s="7">
        <v>18</v>
      </c>
      <c r="B26" s="94" t="str">
        <f>'Plan de Acción 2025'!B22</f>
        <v>Documentar y divulgar las experiencias y/o buenas prácticas generadas a raíz de la ejecución de las políticas que conforman la estrategia de relacionamiento con la ciudadanía.</v>
      </c>
      <c r="C26" s="95"/>
      <c r="D26" s="19" t="str">
        <f>'Plan de Acción 2025'!C22</f>
        <v>Un (1) Documento (70%)
Una (1) Divulgación (30%)</v>
      </c>
      <c r="E26" s="19" t="e">
        <f>'Plan de Acción 2025'!#REF!</f>
        <v>#REF!</v>
      </c>
      <c r="F26" s="19" t="e">
        <f>'Plan de Acción 2025'!#REF!</f>
        <v>#REF!</v>
      </c>
      <c r="G26" s="20" t="str">
        <f t="shared" si="0"/>
        <v/>
      </c>
      <c r="H26" s="16"/>
      <c r="I26" s="16"/>
      <c r="J26" s="17"/>
      <c r="K26" s="16"/>
      <c r="L26" s="16"/>
      <c r="M26" s="17"/>
      <c r="N26" s="16"/>
      <c r="O26" s="16"/>
      <c r="P26" s="17"/>
      <c r="Q26" s="16"/>
      <c r="R26" s="16"/>
      <c r="S26" s="17"/>
      <c r="T26" s="16"/>
      <c r="U26" s="16"/>
      <c r="V26" s="17"/>
      <c r="W26" s="16"/>
      <c r="X26" s="16"/>
      <c r="Y26" s="17"/>
      <c r="Z26" s="16"/>
      <c r="AA26" s="16"/>
      <c r="AB26" s="17"/>
      <c r="AC26" s="16"/>
      <c r="AD26" s="16"/>
      <c r="AE26" s="17"/>
      <c r="AF26" s="16"/>
      <c r="AG26" s="16"/>
      <c r="AH26" s="17"/>
      <c r="AI26" s="16"/>
      <c r="AJ26" s="16"/>
      <c r="AK26" s="17"/>
      <c r="AL26" s="16"/>
      <c r="AM26" s="16"/>
      <c r="AN26" s="17"/>
      <c r="AO26" s="16"/>
      <c r="AP26" s="16"/>
      <c r="AQ26" s="17"/>
    </row>
    <row r="27" spans="1:43" ht="34.5" customHeight="1" x14ac:dyDescent="0.25">
      <c r="A27" s="7">
        <v>19</v>
      </c>
      <c r="B27" s="94" t="e">
        <f>'Plan de Acción 2025'!#REF!</f>
        <v>#REF!</v>
      </c>
      <c r="C27" s="95"/>
      <c r="D27" s="19" t="e">
        <f>'Plan de Acción 2025'!#REF!</f>
        <v>#REF!</v>
      </c>
      <c r="E27" s="19">
        <f>'Plan de Acción 2025'!AF22</f>
        <v>2</v>
      </c>
      <c r="F27" s="19">
        <f>'Plan de Acción 2025'!AG22</f>
        <v>0</v>
      </c>
      <c r="G27" s="20">
        <f t="shared" si="0"/>
        <v>0</v>
      </c>
      <c r="H27" s="16"/>
      <c r="I27" s="16"/>
      <c r="J27" s="17"/>
      <c r="K27" s="16"/>
      <c r="L27" s="16"/>
      <c r="M27" s="17"/>
      <c r="N27" s="16"/>
      <c r="O27" s="16"/>
      <c r="P27" s="17"/>
      <c r="Q27" s="16"/>
      <c r="R27" s="16"/>
      <c r="S27" s="17"/>
      <c r="T27" s="16"/>
      <c r="U27" s="16"/>
      <c r="V27" s="17"/>
      <c r="W27" s="16"/>
      <c r="X27" s="16"/>
      <c r="Y27" s="17"/>
      <c r="Z27" s="16"/>
      <c r="AA27" s="16"/>
      <c r="AB27" s="17"/>
      <c r="AC27" s="16"/>
      <c r="AD27" s="16"/>
      <c r="AE27" s="17"/>
      <c r="AF27" s="16"/>
      <c r="AG27" s="16"/>
      <c r="AH27" s="17"/>
      <c r="AI27" s="16"/>
      <c r="AJ27" s="16"/>
      <c r="AK27" s="17"/>
      <c r="AL27" s="16"/>
      <c r="AM27" s="16"/>
      <c r="AN27" s="17"/>
      <c r="AO27" s="16"/>
      <c r="AP27" s="16"/>
      <c r="AQ27" s="17"/>
    </row>
    <row r="28" spans="1:43" ht="34.5" customHeight="1" x14ac:dyDescent="0.25">
      <c r="A28" s="7">
        <v>20</v>
      </c>
      <c r="B28" s="94" t="e">
        <f>'Plan de Acción 2025'!#REF!</f>
        <v>#REF!</v>
      </c>
      <c r="C28" s="95"/>
      <c r="D28" s="19" t="e">
        <f>'Plan de Acción 2025'!#REF!</f>
        <v>#REF!</v>
      </c>
      <c r="E28" s="19" t="e">
        <f>'Plan de Acción 2025'!#REF!</f>
        <v>#REF!</v>
      </c>
      <c r="F28" s="19" t="e">
        <f>'Plan de Acción 2025'!#REF!</f>
        <v>#REF!</v>
      </c>
      <c r="G28" s="20" t="str">
        <f t="shared" si="0"/>
        <v/>
      </c>
      <c r="H28" s="16"/>
      <c r="I28" s="16"/>
      <c r="J28" s="17"/>
      <c r="K28" s="16"/>
      <c r="L28" s="16"/>
      <c r="M28" s="17"/>
      <c r="N28" s="16"/>
      <c r="O28" s="16"/>
      <c r="P28" s="17"/>
      <c r="Q28" s="16"/>
      <c r="R28" s="16"/>
      <c r="S28" s="17"/>
      <c r="T28" s="16"/>
      <c r="U28" s="16"/>
      <c r="V28" s="17"/>
      <c r="W28" s="16"/>
      <c r="X28" s="16"/>
      <c r="Y28" s="17"/>
      <c r="Z28" s="16"/>
      <c r="AA28" s="16"/>
      <c r="AB28" s="17"/>
      <c r="AC28" s="16"/>
      <c r="AD28" s="16"/>
      <c r="AE28" s="17"/>
      <c r="AF28" s="16"/>
      <c r="AG28" s="16"/>
      <c r="AH28" s="17"/>
      <c r="AI28" s="16"/>
      <c r="AJ28" s="16"/>
      <c r="AK28" s="17"/>
      <c r="AL28" s="16"/>
      <c r="AM28" s="16"/>
      <c r="AN28" s="17"/>
      <c r="AO28" s="16"/>
      <c r="AP28" s="16"/>
      <c r="AQ28" s="17"/>
    </row>
    <row r="29" spans="1:43" ht="34.5" customHeight="1" x14ac:dyDescent="0.25">
      <c r="A29" s="7">
        <v>21</v>
      </c>
      <c r="B29" s="94" t="str">
        <f>'Plan de Acción 2025'!B24</f>
        <v>Realizar un programa de TV sobre temas relacionados con la cobertura de la TDT, mantenimiento de antenas y fallas en la señal de más identificados como temas recurrentes en los informes de PQRSD.</v>
      </c>
      <c r="C29" s="95"/>
      <c r="D29" s="19" t="str">
        <f>'Plan de Acción 2025'!C24</f>
        <v>Programa de televisión (100%)</v>
      </c>
      <c r="E29" s="19">
        <f>'Plan de Acción 2025'!AF24</f>
        <v>1</v>
      </c>
      <c r="F29" s="19">
        <f>'Plan de Acción 2025'!AG24</f>
        <v>0</v>
      </c>
      <c r="G29" s="20">
        <f t="shared" si="0"/>
        <v>0</v>
      </c>
      <c r="H29" s="16"/>
      <c r="I29" s="16"/>
      <c r="J29" s="17"/>
      <c r="K29" s="16"/>
      <c r="L29" s="16"/>
      <c r="M29" s="17"/>
      <c r="N29" s="16"/>
      <c r="O29" s="16"/>
      <c r="P29" s="17"/>
      <c r="Q29" s="16"/>
      <c r="R29" s="16"/>
      <c r="S29" s="17"/>
      <c r="T29" s="16"/>
      <c r="U29" s="16"/>
      <c r="V29" s="17"/>
      <c r="W29" s="16"/>
      <c r="X29" s="16"/>
      <c r="Y29" s="17"/>
      <c r="Z29" s="16"/>
      <c r="AA29" s="16"/>
      <c r="AB29" s="17"/>
      <c r="AC29" s="16"/>
      <c r="AD29" s="16"/>
      <c r="AE29" s="17"/>
      <c r="AF29" s="16"/>
      <c r="AG29" s="16"/>
      <c r="AH29" s="17"/>
      <c r="AI29" s="16"/>
      <c r="AJ29" s="16"/>
      <c r="AK29" s="17"/>
      <c r="AL29" s="16"/>
      <c r="AM29" s="16"/>
      <c r="AN29" s="17"/>
      <c r="AO29" s="16"/>
      <c r="AP29" s="16"/>
      <c r="AQ29" s="17"/>
    </row>
    <row r="30" spans="1:43" ht="34.5" customHeight="1" x14ac:dyDescent="0.25">
      <c r="A30" s="7">
        <v>22</v>
      </c>
      <c r="B30" s="94" t="str">
        <f>'Plan de Acción 2025'!B25</f>
        <v>Realizar una campaña de socialización  y apropiación sobre el código de integridad, con el fin de sensibilizar a los servidores públicos.</v>
      </c>
      <c r="C30" s="95"/>
      <c r="D30" s="19" t="str">
        <f>'Plan de Acción 2025'!C25</f>
        <v>2 piezas de comunicaciones:
Pieza 1 (50%)
Pieza 2 (50%)</v>
      </c>
      <c r="E30" s="19">
        <f>'Plan de Acción 2025'!AF25</f>
        <v>2</v>
      </c>
      <c r="F30" s="19">
        <f>'Plan de Acción 2025'!AG25</f>
        <v>0</v>
      </c>
      <c r="G30" s="20">
        <f t="shared" si="0"/>
        <v>0</v>
      </c>
      <c r="H30" s="16"/>
      <c r="I30" s="16"/>
      <c r="J30" s="17"/>
      <c r="K30" s="16"/>
      <c r="L30" s="16"/>
      <c r="M30" s="17"/>
      <c r="N30" s="16"/>
      <c r="O30" s="16"/>
      <c r="P30" s="17"/>
      <c r="Q30" s="16"/>
      <c r="R30" s="16"/>
      <c r="S30" s="17"/>
      <c r="T30" s="16"/>
      <c r="U30" s="16"/>
      <c r="V30" s="17"/>
      <c r="W30" s="16"/>
      <c r="X30" s="16"/>
      <c r="Y30" s="17"/>
      <c r="Z30" s="16"/>
      <c r="AA30" s="16"/>
      <c r="AB30" s="17"/>
      <c r="AC30" s="16"/>
      <c r="AD30" s="16"/>
      <c r="AE30" s="17"/>
      <c r="AF30" s="16"/>
      <c r="AG30" s="16"/>
      <c r="AH30" s="17"/>
      <c r="AI30" s="16"/>
      <c r="AJ30" s="16"/>
      <c r="AK30" s="17"/>
      <c r="AL30" s="16"/>
      <c r="AM30" s="16"/>
      <c r="AN30" s="17"/>
      <c r="AO30" s="16"/>
      <c r="AP30" s="16"/>
      <c r="AQ30" s="17"/>
    </row>
    <row r="31" spans="1:43" ht="34.5" customHeight="1" x14ac:dyDescent="0.25">
      <c r="A31" s="7">
        <v>23</v>
      </c>
      <c r="B31" s="94" t="e">
        <f>'Plan de Acción 2025'!#REF!</f>
        <v>#REF!</v>
      </c>
      <c r="C31" s="95"/>
      <c r="D31" s="19" t="e">
        <f>'Plan de Acción 2025'!#REF!</f>
        <v>#REF!</v>
      </c>
      <c r="E31" s="19" t="e">
        <f>'Plan de Acción 2025'!#REF!</f>
        <v>#REF!</v>
      </c>
      <c r="F31" s="19" t="e">
        <f>'Plan de Acción 2025'!#REF!</f>
        <v>#REF!</v>
      </c>
      <c r="G31" s="20" t="str">
        <f t="shared" si="0"/>
        <v/>
      </c>
      <c r="H31" s="16"/>
      <c r="I31" s="16"/>
      <c r="J31" s="17"/>
      <c r="K31" s="16"/>
      <c r="L31" s="16"/>
      <c r="M31" s="17"/>
      <c r="N31" s="16"/>
      <c r="O31" s="16"/>
      <c r="P31" s="17"/>
      <c r="Q31" s="16"/>
      <c r="R31" s="16"/>
      <c r="S31" s="17"/>
      <c r="T31" s="16"/>
      <c r="U31" s="16"/>
      <c r="V31" s="17"/>
      <c r="W31" s="16"/>
      <c r="X31" s="16"/>
      <c r="Y31" s="17"/>
      <c r="Z31" s="16"/>
      <c r="AA31" s="16"/>
      <c r="AB31" s="17"/>
      <c r="AC31" s="16"/>
      <c r="AD31" s="16"/>
      <c r="AE31" s="17"/>
      <c r="AF31" s="16"/>
      <c r="AG31" s="16"/>
      <c r="AH31" s="17"/>
      <c r="AI31" s="16"/>
      <c r="AJ31" s="16"/>
      <c r="AK31" s="17"/>
      <c r="AL31" s="16"/>
      <c r="AM31" s="16"/>
      <c r="AN31" s="17"/>
      <c r="AO31" s="16"/>
      <c r="AP31" s="16"/>
      <c r="AQ31" s="17"/>
    </row>
    <row r="32" spans="1:43" ht="34.5" customHeight="1" x14ac:dyDescent="0.25">
      <c r="A32" s="7">
        <v>24</v>
      </c>
      <c r="B32" s="94" t="str">
        <f>'Plan de Acción 2025'!B26</f>
        <v>Desarrollar una campaña interna y externa de la oferta institucional y de los canales y escenarios de relacionamiento haciendo énfasis en su seguridad.</v>
      </c>
      <c r="C32" s="95"/>
      <c r="D32" s="19" t="str">
        <f>'Plan de Acción 2025'!C26</f>
        <v xml:space="preserve">Dos (2) Piezas gráficas (1 Cada  del semestre 2025)  (50%)
Un (1) Video promoviendo los canales de comunicación a través del defensor del TV  (50%)  </v>
      </c>
      <c r="E32" s="19">
        <f>'Plan de Acción 2025'!AF26</f>
        <v>3</v>
      </c>
      <c r="F32" s="19">
        <f>'Plan de Acción 2025'!AG26</f>
        <v>0</v>
      </c>
      <c r="G32" s="20">
        <f t="shared" si="0"/>
        <v>0</v>
      </c>
      <c r="H32" s="16"/>
      <c r="I32" s="16"/>
      <c r="J32" s="17"/>
      <c r="K32" s="16"/>
      <c r="L32" s="16"/>
      <c r="M32" s="17"/>
      <c r="N32" s="16"/>
      <c r="O32" s="16"/>
      <c r="P32" s="17"/>
      <c r="Q32" s="16"/>
      <c r="R32" s="16"/>
      <c r="S32" s="17"/>
      <c r="T32" s="16"/>
      <c r="U32" s="16"/>
      <c r="V32" s="17"/>
      <c r="W32" s="16"/>
      <c r="X32" s="16"/>
      <c r="Y32" s="17"/>
      <c r="Z32" s="16"/>
      <c r="AA32" s="16"/>
      <c r="AB32" s="17"/>
      <c r="AC32" s="16"/>
      <c r="AD32" s="16"/>
      <c r="AE32" s="17"/>
      <c r="AF32" s="16"/>
      <c r="AG32" s="16"/>
      <c r="AH32" s="17"/>
      <c r="AI32" s="16"/>
      <c r="AJ32" s="16"/>
      <c r="AK32" s="17"/>
      <c r="AL32" s="16"/>
      <c r="AM32" s="16"/>
      <c r="AN32" s="17"/>
      <c r="AO32" s="16"/>
      <c r="AP32" s="16"/>
      <c r="AQ32" s="17"/>
    </row>
    <row r="33" spans="1:43" ht="34.5" customHeight="1" x14ac:dyDescent="0.25">
      <c r="A33" s="7">
        <v>25</v>
      </c>
      <c r="B33" s="94" t="str">
        <f>'Plan de Acción 2025'!B27</f>
        <v>Identificar debilidades y fortalezas en los canales de relacionamiento con la ciudadanía y establecer acciones de mejora de ser necesario.
(Evaluación de canales)</v>
      </c>
      <c r="C33" s="95"/>
      <c r="D33" s="19" t="str">
        <f>'Plan de Acción 2025'!C27</f>
        <v>Un Informe diagnostico (100%)</v>
      </c>
      <c r="E33" s="19">
        <f>'Plan de Acción 2025'!AF27</f>
        <v>1</v>
      </c>
      <c r="F33" s="19">
        <f>'Plan de Acción 2025'!AG27</f>
        <v>0</v>
      </c>
      <c r="G33" s="20">
        <f t="shared" si="0"/>
        <v>0</v>
      </c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17"/>
      <c r="T33" s="16"/>
      <c r="U33" s="16"/>
      <c r="V33" s="17"/>
      <c r="W33" s="16"/>
      <c r="X33" s="16"/>
      <c r="Y33" s="17"/>
      <c r="Z33" s="16"/>
      <c r="AA33" s="16"/>
      <c r="AB33" s="17"/>
      <c r="AC33" s="16"/>
      <c r="AD33" s="16"/>
      <c r="AE33" s="17"/>
      <c r="AF33" s="16"/>
      <c r="AG33" s="16"/>
      <c r="AH33" s="17"/>
      <c r="AI33" s="16"/>
      <c r="AJ33" s="16"/>
      <c r="AK33" s="17"/>
      <c r="AL33" s="16"/>
      <c r="AM33" s="16"/>
      <c r="AN33" s="17"/>
      <c r="AO33" s="16"/>
      <c r="AP33" s="16"/>
      <c r="AQ33" s="17"/>
    </row>
    <row r="34" spans="1:43" ht="34.5" customHeight="1" x14ac:dyDescent="0.25">
      <c r="A34" s="7">
        <v>26</v>
      </c>
      <c r="B34" s="94" t="str">
        <f>'Plan de Acción 2025'!B28</f>
        <v>Adelantar acciones de apropiación de lenguaje claro, en el marco del Comité de gestión y desempeño institucional, con el objetivo de generar información en la entidad para ciudadanos y grupos de interés fácil de entender y usar.</v>
      </c>
      <c r="C34" s="95"/>
      <c r="D34" s="19" t="str">
        <f>'Plan de Acción 2025'!C28</f>
        <v>Presentación para el comité (100%)</v>
      </c>
      <c r="E34" s="19">
        <f>'Plan de Acción 2025'!AF28</f>
        <v>1</v>
      </c>
      <c r="F34" s="19">
        <f>'Plan de Acción 2025'!AG28</f>
        <v>0</v>
      </c>
      <c r="G34" s="20">
        <f t="shared" si="0"/>
        <v>0</v>
      </c>
      <c r="H34" s="16"/>
      <c r="I34" s="16"/>
      <c r="J34" s="17"/>
      <c r="K34" s="16"/>
      <c r="L34" s="16"/>
      <c r="M34" s="17"/>
      <c r="N34" s="16"/>
      <c r="O34" s="16"/>
      <c r="P34" s="17"/>
      <c r="Q34" s="16"/>
      <c r="R34" s="16"/>
      <c r="S34" s="17"/>
      <c r="T34" s="16"/>
      <c r="U34" s="16"/>
      <c r="V34" s="17"/>
      <c r="W34" s="16"/>
      <c r="X34" s="16"/>
      <c r="Y34" s="17"/>
      <c r="Z34" s="16"/>
      <c r="AA34" s="16"/>
      <c r="AB34" s="17"/>
      <c r="AC34" s="16"/>
      <c r="AD34" s="16"/>
      <c r="AE34" s="17"/>
      <c r="AF34" s="16"/>
      <c r="AG34" s="16"/>
      <c r="AH34" s="17"/>
      <c r="AI34" s="16"/>
      <c r="AJ34" s="16"/>
      <c r="AK34" s="17"/>
      <c r="AL34" s="16"/>
      <c r="AM34" s="16"/>
      <c r="AN34" s="17"/>
      <c r="AO34" s="16"/>
      <c r="AP34" s="16"/>
      <c r="AQ34" s="17"/>
    </row>
    <row r="35" spans="1:43" ht="34.5" customHeight="1" x14ac:dyDescent="0.25">
      <c r="A35" s="7">
        <v>27</v>
      </c>
      <c r="B35" s="94" t="str">
        <f>'Plan de Acción 2025'!B29</f>
        <v>Establecer una alianza con una entidad (pública o privada) para atender las necesidades de personas en condición de discapacidad en el servicio de visitas guiadas.</v>
      </c>
      <c r="C35" s="95"/>
      <c r="D35" s="19" t="str">
        <f>'Plan de Acción 2025'!C29</f>
        <v>1 listado de asistencia de mesa de trabajo con la entidad aliada (100%)</v>
      </c>
      <c r="E35" s="19">
        <f>'Plan de Acción 2025'!AF29</f>
        <v>1</v>
      </c>
      <c r="F35" s="19">
        <f>'Plan de Acción 2025'!AG29</f>
        <v>0</v>
      </c>
      <c r="G35" s="20">
        <f t="shared" si="0"/>
        <v>0</v>
      </c>
      <c r="H35" s="16"/>
      <c r="I35" s="16"/>
      <c r="J35" s="17"/>
      <c r="K35" s="16"/>
      <c r="L35" s="16"/>
      <c r="M35" s="17"/>
      <c r="N35" s="16"/>
      <c r="O35" s="16"/>
      <c r="P35" s="17"/>
      <c r="Q35" s="16"/>
      <c r="R35" s="16"/>
      <c r="S35" s="17"/>
      <c r="T35" s="16"/>
      <c r="U35" s="16"/>
      <c r="V35" s="17"/>
      <c r="W35" s="16"/>
      <c r="X35" s="16"/>
      <c r="Y35" s="17"/>
      <c r="Z35" s="16"/>
      <c r="AA35" s="16"/>
      <c r="AB35" s="17"/>
      <c r="AC35" s="16"/>
      <c r="AD35" s="16"/>
      <c r="AE35" s="17"/>
      <c r="AF35" s="16"/>
      <c r="AG35" s="16"/>
      <c r="AH35" s="17"/>
      <c r="AI35" s="16"/>
      <c r="AJ35" s="16"/>
      <c r="AK35" s="17"/>
      <c r="AL35" s="16"/>
      <c r="AM35" s="16"/>
      <c r="AN35" s="17"/>
      <c r="AO35" s="16"/>
      <c r="AP35" s="16"/>
      <c r="AQ35" s="17"/>
    </row>
    <row r="36" spans="1:43" ht="34.5" customHeight="1" x14ac:dyDescent="0.25">
      <c r="A36" s="7">
        <v>28</v>
      </c>
      <c r="B36" s="94" t="str">
        <f>'Plan de Acción 2025'!B30</f>
        <v>Realizar un informe diagnostico en conjunto con la Coordinación de Tecnologías de la Información sobre el estado de la implementación de la Resolución 1519 de 2020.</v>
      </c>
      <c r="C36" s="95"/>
      <c r="D36" s="19" t="str">
        <f>'Plan de Acción 2025'!C30</f>
        <v>1 Informe diagnóstico 100%</v>
      </c>
      <c r="E36" s="19">
        <f>'Plan de Acción 2025'!AF30</f>
        <v>1</v>
      </c>
      <c r="F36" s="19">
        <f>'Plan de Acción 2025'!AG30</f>
        <v>0</v>
      </c>
      <c r="G36" s="20">
        <f t="shared" si="0"/>
        <v>0</v>
      </c>
      <c r="H36" s="16"/>
      <c r="I36" s="16"/>
      <c r="J36" s="17"/>
      <c r="K36" s="16"/>
      <c r="L36" s="16"/>
      <c r="M36" s="17"/>
      <c r="N36" s="16"/>
      <c r="O36" s="16"/>
      <c r="P36" s="17"/>
      <c r="Q36" s="16"/>
      <c r="R36" s="16"/>
      <c r="S36" s="17"/>
      <c r="T36" s="16"/>
      <c r="U36" s="16"/>
      <c r="V36" s="17"/>
      <c r="W36" s="16"/>
      <c r="X36" s="16"/>
      <c r="Y36" s="17"/>
      <c r="Z36" s="16"/>
      <c r="AA36" s="16"/>
      <c r="AB36" s="17"/>
      <c r="AC36" s="16"/>
      <c r="AD36" s="16"/>
      <c r="AE36" s="17"/>
      <c r="AF36" s="16"/>
      <c r="AG36" s="16"/>
      <c r="AH36" s="17"/>
      <c r="AI36" s="16"/>
      <c r="AJ36" s="16"/>
      <c r="AK36" s="17"/>
      <c r="AL36" s="16"/>
      <c r="AM36" s="16"/>
      <c r="AN36" s="17"/>
      <c r="AO36" s="16"/>
      <c r="AP36" s="16"/>
      <c r="AQ36" s="17"/>
    </row>
    <row r="37" spans="1:43" ht="34.5" customHeight="1" x14ac:dyDescent="0.25">
      <c r="A37" s="7">
        <v>29</v>
      </c>
      <c r="B37" s="94" t="str">
        <f>'Plan de Acción 2025'!B31</f>
        <v>Realizar el seguimiento a la Implementación de los componentes de los anexos 1 y 2 de la Resolución 1519 de 2020, que se consideren viables técnica y tecnológicamente por la Coordinación de TI y la Coordinación de Comunicaciones.</v>
      </c>
      <c r="C37" s="95"/>
      <c r="D37" s="19" t="str">
        <f>'Plan de Acción 2025'!C31</f>
        <v>Mesas de trabajo y/o correos electrónicos a las áreas responsables de implementar (60 %)
Un (1) Documento Excel identificando los componentes implementados en la vigencia (40%)</v>
      </c>
      <c r="E37" s="19">
        <f>'Plan de Acción 2025'!AF31</f>
        <v>5</v>
      </c>
      <c r="F37" s="19">
        <f>'Plan de Acción 2025'!AG31</f>
        <v>0</v>
      </c>
      <c r="G37" s="20">
        <f t="shared" si="0"/>
        <v>0</v>
      </c>
      <c r="H37" s="16"/>
      <c r="I37" s="16"/>
      <c r="J37" s="17"/>
      <c r="K37" s="16"/>
      <c r="L37" s="16"/>
      <c r="M37" s="17"/>
      <c r="N37" s="16"/>
      <c r="O37" s="16"/>
      <c r="P37" s="17"/>
      <c r="Q37" s="16"/>
      <c r="R37" s="16"/>
      <c r="S37" s="17"/>
      <c r="T37" s="16"/>
      <c r="U37" s="16"/>
      <c r="V37" s="17"/>
      <c r="W37" s="16"/>
      <c r="X37" s="16"/>
      <c r="Y37" s="17"/>
      <c r="Z37" s="16"/>
      <c r="AA37" s="16"/>
      <c r="AB37" s="17"/>
      <c r="AC37" s="16"/>
      <c r="AD37" s="16"/>
      <c r="AE37" s="17"/>
      <c r="AF37" s="16"/>
      <c r="AG37" s="16"/>
      <c r="AH37" s="17"/>
      <c r="AI37" s="16"/>
      <c r="AJ37" s="16"/>
      <c r="AK37" s="17"/>
      <c r="AL37" s="16"/>
      <c r="AM37" s="16"/>
      <c r="AN37" s="17"/>
      <c r="AO37" s="16"/>
      <c r="AP37" s="16"/>
      <c r="AQ37" s="17"/>
    </row>
    <row r="38" spans="1:43" ht="34.5" customHeight="1" x14ac:dyDescent="0.25">
      <c r="A38" s="7">
        <v>30</v>
      </c>
      <c r="B38" s="94" t="str">
        <f>'Plan de Acción 2025'!B19</f>
        <v>Instalar señalización inclusiva relacionada con la atención a la ciudadanía utilizando pictograma o lenguaje de señas u otras lenguas.</v>
      </c>
      <c r="C38" s="95"/>
      <c r="D38" s="19" t="str">
        <f>'Plan de Acción 2025'!C19</f>
        <v>Mesas de trabajo (30 %)
Informe diagnostico de Señalización (30 %)
Señalizaciones inclusivas priorizadas (40 %)</v>
      </c>
      <c r="E38" s="19">
        <f>'Plan de Acción 2025'!AF19</f>
        <v>6</v>
      </c>
      <c r="F38" s="19">
        <f>'Plan de Acción 2025'!AG19</f>
        <v>0</v>
      </c>
      <c r="G38" s="20">
        <f t="shared" si="0"/>
        <v>0</v>
      </c>
      <c r="H38" s="16"/>
      <c r="I38" s="16"/>
      <c r="J38" s="17"/>
      <c r="K38" s="16"/>
      <c r="L38" s="16"/>
      <c r="M38" s="17"/>
      <c r="N38" s="16"/>
      <c r="O38" s="16"/>
      <c r="P38" s="17"/>
      <c r="Q38" s="16"/>
      <c r="R38" s="16"/>
      <c r="S38" s="17"/>
      <c r="T38" s="16"/>
      <c r="U38" s="16"/>
      <c r="V38" s="17"/>
      <c r="W38" s="16"/>
      <c r="X38" s="16"/>
      <c r="Y38" s="17"/>
      <c r="Z38" s="16"/>
      <c r="AA38" s="16"/>
      <c r="AB38" s="17"/>
      <c r="AC38" s="16"/>
      <c r="AD38" s="16"/>
      <c r="AE38" s="17"/>
      <c r="AF38" s="16"/>
      <c r="AG38" s="16"/>
      <c r="AH38" s="17"/>
      <c r="AI38" s="16"/>
      <c r="AJ38" s="16"/>
      <c r="AK38" s="17"/>
      <c r="AL38" s="16"/>
      <c r="AM38" s="16"/>
      <c r="AN38" s="17"/>
      <c r="AO38" s="16"/>
      <c r="AP38" s="16"/>
      <c r="AQ38" s="17"/>
    </row>
    <row r="39" spans="1:43" ht="34.5" customHeight="1" x14ac:dyDescent="0.25">
      <c r="A39" s="7">
        <v>31</v>
      </c>
      <c r="B39" s="94" t="str">
        <f>'Plan de Acción 2025'!B23</f>
        <v>Revisión, ajuste y socialización interna del Protocolo de atención a ciudadanos y grupos de interés por los diferentes canales de comunicación dispuestos por RTVC.</v>
      </c>
      <c r="C39" s="95"/>
      <c r="D39" s="19" t="str">
        <f>'Plan de Acción 2025'!C23</f>
        <v>Un (1) Documento (70%)
Una (1) Correo de socialización (30%)</v>
      </c>
      <c r="E39" s="19">
        <f>'Plan de Acción 2025'!AF23</f>
        <v>2</v>
      </c>
      <c r="F39" s="19">
        <f>'Plan de Acción 2025'!AG23</f>
        <v>0</v>
      </c>
      <c r="G39" s="20">
        <f t="shared" si="0"/>
        <v>0</v>
      </c>
      <c r="H39" s="16"/>
      <c r="I39" s="16"/>
      <c r="J39" s="17"/>
      <c r="K39" s="16"/>
      <c r="L39" s="16"/>
      <c r="M39" s="17"/>
      <c r="N39" s="16"/>
      <c r="O39" s="16"/>
      <c r="P39" s="17"/>
      <c r="Q39" s="16"/>
      <c r="R39" s="16"/>
      <c r="S39" s="17"/>
      <c r="T39" s="16"/>
      <c r="U39" s="16"/>
      <c r="V39" s="17"/>
      <c r="W39" s="16"/>
      <c r="X39" s="16"/>
      <c r="Y39" s="17"/>
      <c r="Z39" s="16"/>
      <c r="AA39" s="16"/>
      <c r="AB39" s="17"/>
      <c r="AC39" s="16"/>
      <c r="AD39" s="16"/>
      <c r="AE39" s="17"/>
      <c r="AF39" s="16"/>
      <c r="AG39" s="16"/>
      <c r="AH39" s="17"/>
      <c r="AI39" s="16"/>
      <c r="AJ39" s="16"/>
      <c r="AK39" s="17"/>
      <c r="AL39" s="16"/>
      <c r="AM39" s="16"/>
      <c r="AN39" s="17"/>
      <c r="AO39" s="16"/>
      <c r="AP39" s="16"/>
      <c r="AQ39" s="17"/>
    </row>
    <row r="40" spans="1:43" ht="34.5" customHeight="1" x14ac:dyDescent="0.25">
      <c r="A40" s="7">
        <v>32</v>
      </c>
      <c r="B40" s="94" t="str">
        <f>'Plan de Acción 2025'!B32</f>
        <v>Realizar seguimiento semestral a la actualización de la información institucional publicada en los botones de "Participa". "Servicio y atención a la Ciudadanía" y "Transparencia" de la página web.</v>
      </c>
      <c r="C40" s="95"/>
      <c r="D40" s="19" t="str">
        <f>'Plan de Acción 2025'!C32</f>
        <v>Revisión de Información (50%)
Correo Solicitud de actualización (50%)</v>
      </c>
      <c r="E40" s="19">
        <f>'Plan de Acción 2025'!AF32</f>
        <v>6</v>
      </c>
      <c r="F40" s="19">
        <f>'Plan de Acción 2025'!AG32</f>
        <v>0</v>
      </c>
      <c r="G40" s="20">
        <f t="shared" si="0"/>
        <v>0</v>
      </c>
      <c r="H40" s="16"/>
      <c r="I40" s="16"/>
      <c r="J40" s="17"/>
      <c r="K40" s="16"/>
      <c r="L40" s="16"/>
      <c r="M40" s="17"/>
      <c r="N40" s="16"/>
      <c r="O40" s="16"/>
      <c r="P40" s="17"/>
      <c r="Q40" s="16"/>
      <c r="R40" s="16"/>
      <c r="S40" s="17"/>
      <c r="T40" s="16"/>
      <c r="U40" s="16"/>
      <c r="V40" s="17"/>
      <c r="W40" s="16"/>
      <c r="X40" s="16"/>
      <c r="Y40" s="17"/>
      <c r="Z40" s="16"/>
      <c r="AA40" s="16"/>
      <c r="AB40" s="17"/>
      <c r="AC40" s="16"/>
      <c r="AD40" s="16"/>
      <c r="AE40" s="17"/>
      <c r="AF40" s="16"/>
      <c r="AG40" s="16"/>
      <c r="AH40" s="17"/>
      <c r="AI40" s="16"/>
      <c r="AJ40" s="16"/>
      <c r="AK40" s="17"/>
      <c r="AL40" s="16"/>
      <c r="AM40" s="16"/>
      <c r="AN40" s="17"/>
      <c r="AO40" s="16"/>
      <c r="AP40" s="16"/>
      <c r="AQ40" s="17"/>
    </row>
    <row r="41" spans="1:43" ht="34.5" customHeight="1" x14ac:dyDescent="0.25">
      <c r="A41" s="7">
        <v>33</v>
      </c>
      <c r="B41" s="94" t="e">
        <f>'Plan de Acción 2025'!#REF!</f>
        <v>#REF!</v>
      </c>
      <c r="C41" s="95"/>
      <c r="D41" s="19" t="e">
        <f>'Plan de Acción 2025'!#REF!</f>
        <v>#REF!</v>
      </c>
      <c r="E41" s="19" t="e">
        <f>'Plan de Acción 2025'!#REF!</f>
        <v>#REF!</v>
      </c>
      <c r="F41" s="19" t="e">
        <f>'Plan de Acción 2025'!#REF!</f>
        <v>#REF!</v>
      </c>
      <c r="G41" s="20" t="str">
        <f t="shared" si="0"/>
        <v/>
      </c>
      <c r="H41" s="16"/>
      <c r="I41" s="16"/>
      <c r="J41" s="17"/>
      <c r="K41" s="16"/>
      <c r="L41" s="16"/>
      <c r="M41" s="17"/>
      <c r="N41" s="16"/>
      <c r="O41" s="16"/>
      <c r="P41" s="17"/>
      <c r="Q41" s="16"/>
      <c r="R41" s="16"/>
      <c r="S41" s="17"/>
      <c r="T41" s="16"/>
      <c r="U41" s="16"/>
      <c r="V41" s="17"/>
      <c r="W41" s="16"/>
      <c r="X41" s="16"/>
      <c r="Y41" s="17"/>
      <c r="Z41" s="16"/>
      <c r="AA41" s="16"/>
      <c r="AB41" s="17"/>
      <c r="AC41" s="16"/>
      <c r="AD41" s="16"/>
      <c r="AE41" s="17"/>
      <c r="AF41" s="16"/>
      <c r="AG41" s="16"/>
      <c r="AH41" s="17"/>
      <c r="AI41" s="16"/>
      <c r="AJ41" s="16"/>
      <c r="AK41" s="17"/>
      <c r="AL41" s="16"/>
      <c r="AM41" s="16"/>
      <c r="AN41" s="17"/>
      <c r="AO41" s="16"/>
      <c r="AP41" s="16"/>
      <c r="AQ41" s="17"/>
    </row>
    <row r="42" spans="1:43" ht="34.5" customHeight="1" x14ac:dyDescent="0.25">
      <c r="A42" s="7">
        <v>34</v>
      </c>
      <c r="B42" s="94" t="e">
        <f>'Plan de Acción 2025'!#REF!</f>
        <v>#REF!</v>
      </c>
      <c r="C42" s="95"/>
      <c r="D42" s="19" t="e">
        <f>'Plan de Acción 2025'!#REF!</f>
        <v>#REF!</v>
      </c>
      <c r="E42" s="19" t="e">
        <f>'Plan de Acción 2025'!#REF!</f>
        <v>#REF!</v>
      </c>
      <c r="F42" s="19" t="e">
        <f>'Plan de Acción 2025'!#REF!</f>
        <v>#REF!</v>
      </c>
      <c r="G42" s="20" t="str">
        <f t="shared" si="0"/>
        <v/>
      </c>
      <c r="H42" s="16"/>
      <c r="I42" s="16"/>
      <c r="J42" s="17"/>
      <c r="K42" s="16"/>
      <c r="L42" s="16"/>
      <c r="M42" s="17"/>
      <c r="N42" s="16"/>
      <c r="O42" s="16"/>
      <c r="P42" s="17"/>
      <c r="Q42" s="16"/>
      <c r="R42" s="16"/>
      <c r="S42" s="17"/>
      <c r="T42" s="16"/>
      <c r="U42" s="16"/>
      <c r="V42" s="17"/>
      <c r="W42" s="16"/>
      <c r="X42" s="16"/>
      <c r="Y42" s="17"/>
      <c r="Z42" s="16"/>
      <c r="AA42" s="16"/>
      <c r="AB42" s="17"/>
      <c r="AC42" s="16"/>
      <c r="AD42" s="16"/>
      <c r="AE42" s="17"/>
      <c r="AF42" s="16"/>
      <c r="AG42" s="16"/>
      <c r="AH42" s="17"/>
      <c r="AI42" s="16"/>
      <c r="AJ42" s="16"/>
      <c r="AK42" s="17"/>
      <c r="AL42" s="16"/>
      <c r="AM42" s="16"/>
      <c r="AN42" s="17"/>
      <c r="AO42" s="16"/>
      <c r="AP42" s="16"/>
      <c r="AQ42" s="17"/>
    </row>
    <row r="43" spans="1:43" ht="34.5" customHeight="1" x14ac:dyDescent="0.25">
      <c r="A43" s="7">
        <v>35</v>
      </c>
      <c r="B43" s="94" t="e">
        <f>'Plan de Acción 2025'!#REF!</f>
        <v>#REF!</v>
      </c>
      <c r="C43" s="95"/>
      <c r="D43" s="19" t="e">
        <f>'Plan de Acción 2025'!#REF!</f>
        <v>#REF!</v>
      </c>
      <c r="E43" s="19" t="e">
        <f>'Plan de Acción 2025'!#REF!</f>
        <v>#REF!</v>
      </c>
      <c r="F43" s="19" t="e">
        <f>'Plan de Acción 2025'!#REF!</f>
        <v>#REF!</v>
      </c>
      <c r="G43" s="20" t="str">
        <f t="shared" si="0"/>
        <v/>
      </c>
      <c r="H43" s="16"/>
      <c r="I43" s="16"/>
      <c r="J43" s="17"/>
      <c r="K43" s="16"/>
      <c r="L43" s="16"/>
      <c r="M43" s="17"/>
      <c r="N43" s="16"/>
      <c r="O43" s="16"/>
      <c r="P43" s="17"/>
      <c r="Q43" s="16"/>
      <c r="R43" s="16"/>
      <c r="S43" s="17"/>
      <c r="T43" s="16"/>
      <c r="U43" s="16"/>
      <c r="V43" s="17"/>
      <c r="W43" s="16"/>
      <c r="X43" s="16"/>
      <c r="Y43" s="17"/>
      <c r="Z43" s="16"/>
      <c r="AA43" s="16"/>
      <c r="AB43" s="17"/>
      <c r="AC43" s="16"/>
      <c r="AD43" s="16"/>
      <c r="AE43" s="17"/>
      <c r="AF43" s="16"/>
      <c r="AG43" s="16"/>
      <c r="AH43" s="17"/>
      <c r="AI43" s="16"/>
      <c r="AJ43" s="16"/>
      <c r="AK43" s="17"/>
      <c r="AL43" s="16"/>
      <c r="AM43" s="16"/>
      <c r="AN43" s="17"/>
      <c r="AO43" s="16"/>
      <c r="AP43" s="16"/>
      <c r="AQ43" s="17"/>
    </row>
    <row r="44" spans="1:43" ht="34.5" customHeight="1" x14ac:dyDescent="0.25">
      <c r="A44" s="7">
        <v>36</v>
      </c>
      <c r="B44" s="94" t="e">
        <f>'Plan de Acción 2025'!#REF!</f>
        <v>#REF!</v>
      </c>
      <c r="C44" s="95"/>
      <c r="D44" s="19" t="e">
        <f>'Plan de Acción 2025'!#REF!</f>
        <v>#REF!</v>
      </c>
      <c r="E44" s="19" t="e">
        <f>'Plan de Acción 2025'!#REF!</f>
        <v>#REF!</v>
      </c>
      <c r="F44" s="19" t="e">
        <f>'Plan de Acción 2025'!#REF!</f>
        <v>#REF!</v>
      </c>
      <c r="G44" s="20" t="str">
        <f t="shared" si="0"/>
        <v/>
      </c>
      <c r="H44" s="16"/>
      <c r="I44" s="16"/>
      <c r="J44" s="17"/>
      <c r="K44" s="16"/>
      <c r="L44" s="16"/>
      <c r="M44" s="17"/>
      <c r="N44" s="16"/>
      <c r="O44" s="16"/>
      <c r="P44" s="17"/>
      <c r="Q44" s="16"/>
      <c r="R44" s="16"/>
      <c r="S44" s="17"/>
      <c r="T44" s="16"/>
      <c r="U44" s="16"/>
      <c r="V44" s="17"/>
      <c r="W44" s="16"/>
      <c r="X44" s="16"/>
      <c r="Y44" s="17"/>
      <c r="Z44" s="16"/>
      <c r="AA44" s="16"/>
      <c r="AB44" s="17"/>
      <c r="AC44" s="16"/>
      <c r="AD44" s="16"/>
      <c r="AE44" s="17"/>
      <c r="AF44" s="16"/>
      <c r="AG44" s="16"/>
      <c r="AH44" s="17"/>
      <c r="AI44" s="16"/>
      <c r="AJ44" s="16"/>
      <c r="AK44" s="17"/>
      <c r="AL44" s="16"/>
      <c r="AM44" s="16"/>
      <c r="AN44" s="17"/>
      <c r="AO44" s="16"/>
      <c r="AP44" s="16"/>
      <c r="AQ44" s="17"/>
    </row>
    <row r="45" spans="1:43" ht="34.5" customHeight="1" x14ac:dyDescent="0.25">
      <c r="A45" s="7">
        <v>37</v>
      </c>
      <c r="B45" s="94" t="e">
        <f>'Plan de Acción 2025'!#REF!</f>
        <v>#REF!</v>
      </c>
      <c r="C45" s="95"/>
      <c r="D45" s="19" t="e">
        <f>'Plan de Acción 2025'!#REF!</f>
        <v>#REF!</v>
      </c>
      <c r="E45" s="19" t="e">
        <f>'Plan de Acción 2025'!#REF!</f>
        <v>#REF!</v>
      </c>
      <c r="F45" s="19" t="e">
        <f>'Plan de Acción 2025'!#REF!</f>
        <v>#REF!</v>
      </c>
      <c r="G45" s="20" t="str">
        <f t="shared" si="0"/>
        <v/>
      </c>
      <c r="H45" s="16"/>
      <c r="I45" s="16"/>
      <c r="J45" s="17"/>
      <c r="K45" s="16"/>
      <c r="L45" s="16"/>
      <c r="M45" s="17"/>
      <c r="N45" s="16"/>
      <c r="O45" s="16"/>
      <c r="P45" s="17"/>
      <c r="Q45" s="16"/>
      <c r="R45" s="16"/>
      <c r="S45" s="17"/>
      <c r="T45" s="16"/>
      <c r="U45" s="16"/>
      <c r="V45" s="17"/>
      <c r="W45" s="16"/>
      <c r="X45" s="16"/>
      <c r="Y45" s="17"/>
      <c r="Z45" s="16"/>
      <c r="AA45" s="16"/>
      <c r="AB45" s="17"/>
      <c r="AC45" s="16"/>
      <c r="AD45" s="16"/>
      <c r="AE45" s="17"/>
      <c r="AF45" s="16"/>
      <c r="AG45" s="16"/>
      <c r="AH45" s="17"/>
      <c r="AI45" s="16"/>
      <c r="AJ45" s="16"/>
      <c r="AK45" s="17"/>
      <c r="AL45" s="16"/>
      <c r="AM45" s="16"/>
      <c r="AN45" s="17"/>
      <c r="AO45" s="16"/>
      <c r="AP45" s="16"/>
      <c r="AQ45" s="17"/>
    </row>
    <row r="46" spans="1:43" ht="34.5" customHeight="1" x14ac:dyDescent="0.25">
      <c r="A46" s="7">
        <v>38</v>
      </c>
      <c r="B46" s="94" t="e">
        <f>'Plan de Acción 2025'!#REF!</f>
        <v>#REF!</v>
      </c>
      <c r="C46" s="95"/>
      <c r="D46" s="19" t="e">
        <f>'Plan de Acción 2025'!#REF!</f>
        <v>#REF!</v>
      </c>
      <c r="E46" s="19" t="e">
        <f>'Plan de Acción 2025'!#REF!</f>
        <v>#REF!</v>
      </c>
      <c r="F46" s="19" t="e">
        <f>'Plan de Acción 2025'!#REF!</f>
        <v>#REF!</v>
      </c>
      <c r="G46" s="20" t="str">
        <f t="shared" si="0"/>
        <v/>
      </c>
      <c r="H46" s="16"/>
      <c r="I46" s="16"/>
      <c r="J46" s="17"/>
      <c r="K46" s="16"/>
      <c r="L46" s="16"/>
      <c r="M46" s="17"/>
      <c r="N46" s="16"/>
      <c r="O46" s="16"/>
      <c r="P46" s="17"/>
      <c r="Q46" s="16"/>
      <c r="R46" s="16"/>
      <c r="S46" s="17"/>
      <c r="T46" s="16"/>
      <c r="U46" s="16"/>
      <c r="V46" s="17"/>
      <c r="W46" s="16"/>
      <c r="X46" s="16"/>
      <c r="Y46" s="17"/>
      <c r="Z46" s="16"/>
      <c r="AA46" s="16"/>
      <c r="AB46" s="17"/>
      <c r="AC46" s="16"/>
      <c r="AD46" s="16"/>
      <c r="AE46" s="17"/>
      <c r="AF46" s="16"/>
      <c r="AG46" s="16"/>
      <c r="AH46" s="17"/>
      <c r="AI46" s="16"/>
      <c r="AJ46" s="16"/>
      <c r="AK46" s="17"/>
      <c r="AL46" s="16"/>
      <c r="AM46" s="16"/>
      <c r="AN46" s="17"/>
      <c r="AO46" s="16"/>
      <c r="AP46" s="16"/>
      <c r="AQ46" s="17"/>
    </row>
    <row r="47" spans="1:43" ht="34.5" customHeight="1" x14ac:dyDescent="0.25">
      <c r="A47" s="7">
        <v>39</v>
      </c>
      <c r="B47" s="101" t="e">
        <f>'Plan de Acción 2025'!#REF!</f>
        <v>#REF!</v>
      </c>
      <c r="C47" s="101"/>
      <c r="D47" s="19" t="e">
        <f>'Plan de Acción 2025'!#REF!</f>
        <v>#REF!</v>
      </c>
      <c r="E47" s="19" t="e">
        <f>'Plan de Acción 2025'!#REF!</f>
        <v>#REF!</v>
      </c>
      <c r="F47" s="19" t="e">
        <f>'Plan de Acción 2025'!#REF!</f>
        <v>#REF!</v>
      </c>
      <c r="G47" s="20" t="str">
        <f t="shared" si="0"/>
        <v/>
      </c>
      <c r="H47" s="16"/>
      <c r="I47" s="16"/>
      <c r="J47" s="17"/>
      <c r="K47" s="16"/>
      <c r="L47" s="16"/>
      <c r="M47" s="17"/>
      <c r="N47" s="16"/>
      <c r="O47" s="16"/>
      <c r="P47" s="17"/>
      <c r="Q47" s="16"/>
      <c r="R47" s="16"/>
      <c r="S47" s="17"/>
      <c r="T47" s="16"/>
      <c r="U47" s="16"/>
      <c r="V47" s="17"/>
      <c r="W47" s="16"/>
      <c r="X47" s="16"/>
      <c r="Y47" s="17"/>
      <c r="Z47" s="16"/>
      <c r="AA47" s="16"/>
      <c r="AB47" s="17"/>
      <c r="AC47" s="16"/>
      <c r="AD47" s="16"/>
      <c r="AE47" s="17"/>
      <c r="AF47" s="16"/>
      <c r="AG47" s="16"/>
      <c r="AH47" s="17"/>
      <c r="AI47" s="16"/>
      <c r="AJ47" s="16"/>
      <c r="AK47" s="17"/>
      <c r="AL47" s="16"/>
      <c r="AM47" s="16"/>
      <c r="AN47" s="17"/>
      <c r="AO47" s="16"/>
      <c r="AP47" s="16"/>
      <c r="AQ47" s="17"/>
    </row>
    <row r="48" spans="1:43" ht="34.5" customHeight="1" x14ac:dyDescent="0.25">
      <c r="A48" s="7">
        <v>40</v>
      </c>
      <c r="B48" s="101" t="e">
        <f>'Plan de Acción 2025'!#REF!</f>
        <v>#REF!</v>
      </c>
      <c r="C48" s="101"/>
      <c r="D48" s="19" t="e">
        <f>'Plan de Acción 2025'!#REF!</f>
        <v>#REF!</v>
      </c>
      <c r="E48" s="19" t="e">
        <f>'Plan de Acción 2025'!#REF!</f>
        <v>#REF!</v>
      </c>
      <c r="F48" s="19" t="e">
        <f>'Plan de Acción 2025'!#REF!</f>
        <v>#REF!</v>
      </c>
      <c r="G48" s="19" t="str">
        <f t="shared" si="0"/>
        <v/>
      </c>
      <c r="H48" s="16"/>
      <c r="I48" s="16"/>
      <c r="J48" s="17"/>
      <c r="K48" s="16"/>
      <c r="L48" s="16"/>
      <c r="M48" s="17"/>
      <c r="N48" s="16"/>
      <c r="O48" s="16"/>
      <c r="P48" s="17"/>
      <c r="Q48" s="16"/>
      <c r="R48" s="16"/>
      <c r="S48" s="17"/>
      <c r="T48" s="16"/>
      <c r="U48" s="16"/>
      <c r="V48" s="17"/>
      <c r="W48" s="16"/>
      <c r="X48" s="16"/>
      <c r="Y48" s="17"/>
      <c r="Z48" s="16"/>
      <c r="AA48" s="16"/>
      <c r="AB48" s="17"/>
      <c r="AC48" s="16"/>
      <c r="AD48" s="16"/>
      <c r="AE48" s="17"/>
      <c r="AF48" s="16"/>
      <c r="AG48" s="16"/>
      <c r="AH48" s="17"/>
      <c r="AI48" s="16"/>
      <c r="AJ48" s="16"/>
      <c r="AK48" s="17"/>
      <c r="AL48" s="16"/>
      <c r="AM48" s="16"/>
      <c r="AN48" s="17"/>
      <c r="AO48" s="16"/>
      <c r="AP48" s="16"/>
      <c r="AQ48" s="17"/>
    </row>
    <row r="49" spans="1:3" ht="25.5" customHeight="1" x14ac:dyDescent="0.3">
      <c r="A49" s="14"/>
      <c r="B49" s="15"/>
      <c r="C49" s="14"/>
    </row>
    <row r="50" spans="1:3" ht="16.5" x14ac:dyDescent="0.3"/>
    <row r="51" spans="1:3" ht="16.5" x14ac:dyDescent="0.3"/>
    <row r="52" spans="1:3" ht="16.5" x14ac:dyDescent="0.3"/>
    <row r="53" spans="1:3" ht="16.5" x14ac:dyDescent="0.3"/>
    <row r="54" spans="1:3" ht="16.5" x14ac:dyDescent="0.3"/>
    <row r="55" spans="1:3" ht="16.5" x14ac:dyDescent="0.3"/>
    <row r="56" spans="1:3" ht="16.5" x14ac:dyDescent="0.3"/>
    <row r="57" spans="1:3" ht="16.5" x14ac:dyDescent="0.3"/>
    <row r="58" spans="1:3" ht="16.5" x14ac:dyDescent="0.3"/>
    <row r="59" spans="1:3" ht="16.5" x14ac:dyDescent="0.3"/>
    <row r="60" spans="1:3" ht="16.5" customHeight="1" x14ac:dyDescent="0.3"/>
    <row r="61" spans="1:3" ht="16.5" customHeight="1" x14ac:dyDescent="0.3"/>
    <row r="62" spans="1:3" ht="16.5" customHeight="1" x14ac:dyDescent="0.3"/>
    <row r="63" spans="1:3" ht="16.5" customHeight="1" x14ac:dyDescent="0.3"/>
    <row r="64" spans="1:3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</sheetData>
  <sheetProtection formatColumns="0" formatRows="0" autoFilter="0"/>
  <mergeCells count="73">
    <mergeCell ref="B48:C48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19:C19"/>
    <mergeCell ref="B29:C29"/>
    <mergeCell ref="B30:C30"/>
    <mergeCell ref="B31:C31"/>
    <mergeCell ref="B32:C32"/>
    <mergeCell ref="B26:C26"/>
    <mergeCell ref="B27:C27"/>
    <mergeCell ref="B28:C28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A1:C4"/>
    <mergeCell ref="B13:C13"/>
    <mergeCell ref="A6:D6"/>
    <mergeCell ref="A7:A8"/>
    <mergeCell ref="D7:D8"/>
    <mergeCell ref="B7:C8"/>
    <mergeCell ref="B9:C9"/>
    <mergeCell ref="B10:C10"/>
    <mergeCell ref="B11:C11"/>
    <mergeCell ref="B12:C12"/>
    <mergeCell ref="D1:AQ4"/>
    <mergeCell ref="E7:E8"/>
    <mergeCell ref="F7:F8"/>
    <mergeCell ref="G7:G8"/>
    <mergeCell ref="H7:I7"/>
    <mergeCell ref="H6:J6"/>
    <mergeCell ref="Z6:AB6"/>
    <mergeCell ref="AC6:AE6"/>
    <mergeCell ref="K7:L7"/>
    <mergeCell ref="AC7:AD7"/>
    <mergeCell ref="K6:M6"/>
    <mergeCell ref="N6:P6"/>
    <mergeCell ref="Q6:S6"/>
    <mergeCell ref="T6:V6"/>
    <mergeCell ref="W6:Y6"/>
    <mergeCell ref="N7:O7"/>
    <mergeCell ref="Q7:R7"/>
    <mergeCell ref="T7:U7"/>
    <mergeCell ref="W7:X7"/>
    <mergeCell ref="Z7:AA7"/>
    <mergeCell ref="AO6:AQ6"/>
    <mergeCell ref="AO7:AP7"/>
    <mergeCell ref="AF6:AH6"/>
    <mergeCell ref="AI6:AK6"/>
    <mergeCell ref="AL6:AN6"/>
    <mergeCell ref="AF7:AG7"/>
    <mergeCell ref="AI7:AJ7"/>
    <mergeCell ref="AL7:AM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2578125" defaultRowHeight="15" x14ac:dyDescent="0.25"/>
  <cols>
    <col min="1" max="1" width="15.85546875" style="1" customWidth="1"/>
    <col min="2" max="2" width="23.42578125" style="1" customWidth="1"/>
    <col min="3" max="3" width="26.42578125" style="1" customWidth="1"/>
    <col min="4" max="16384" width="11.42578125" style="1"/>
  </cols>
  <sheetData>
    <row r="1" spans="1:3" s="4" customFormat="1" ht="30" x14ac:dyDescent="0.25">
      <c r="A1" s="3" t="s">
        <v>18</v>
      </c>
      <c r="B1" s="3" t="s">
        <v>21</v>
      </c>
      <c r="C1" s="3" t="s">
        <v>0</v>
      </c>
    </row>
    <row r="2" spans="1:3" s="5" customFormat="1" x14ac:dyDescent="0.25">
      <c r="A2" s="4" t="s">
        <v>19</v>
      </c>
      <c r="B2" s="5" t="s">
        <v>22</v>
      </c>
      <c r="C2" s="5" t="s">
        <v>1</v>
      </c>
    </row>
    <row r="3" spans="1:3" s="5" customFormat="1" x14ac:dyDescent="0.25">
      <c r="A3" s="4" t="s">
        <v>20</v>
      </c>
      <c r="B3" s="4" t="s">
        <v>29</v>
      </c>
      <c r="C3" s="5" t="s">
        <v>2</v>
      </c>
    </row>
    <row r="4" spans="1:3" s="5" customFormat="1" ht="30" x14ac:dyDescent="0.25">
      <c r="A4" s="4"/>
      <c r="B4" s="4" t="s">
        <v>23</v>
      </c>
      <c r="C4" s="5" t="s">
        <v>3</v>
      </c>
    </row>
    <row r="5" spans="1:3" ht="45" x14ac:dyDescent="0.25">
      <c r="B5" s="4" t="s">
        <v>24</v>
      </c>
      <c r="C5" s="6" t="s">
        <v>4</v>
      </c>
    </row>
    <row r="6" spans="1:3" ht="30" x14ac:dyDescent="0.25">
      <c r="B6" s="5" t="s">
        <v>25</v>
      </c>
      <c r="C6" s="6" t="s">
        <v>5</v>
      </c>
    </row>
    <row r="7" spans="1:3" x14ac:dyDescent="0.25">
      <c r="B7" s="6" t="s">
        <v>26</v>
      </c>
      <c r="C7" s="1" t="s">
        <v>6</v>
      </c>
    </row>
    <row r="8" spans="1:3" x14ac:dyDescent="0.25">
      <c r="B8" s="1" t="s">
        <v>30</v>
      </c>
      <c r="C8" s="1" t="s">
        <v>7</v>
      </c>
    </row>
    <row r="9" spans="1:3" x14ac:dyDescent="0.25">
      <c r="B9" s="1" t="s">
        <v>31</v>
      </c>
      <c r="C9" s="1" t="s">
        <v>8</v>
      </c>
    </row>
    <row r="10" spans="1:3" x14ac:dyDescent="0.25">
      <c r="B10" s="1" t="s">
        <v>27</v>
      </c>
      <c r="C10" s="1" t="s">
        <v>9</v>
      </c>
    </row>
    <row r="11" spans="1:3" x14ac:dyDescent="0.25">
      <c r="B11" s="1" t="s">
        <v>28</v>
      </c>
      <c r="C11" s="1" t="s">
        <v>10</v>
      </c>
    </row>
    <row r="12" spans="1:3" x14ac:dyDescent="0.25">
      <c r="C12" s="1" t="s">
        <v>11</v>
      </c>
    </row>
    <row r="13" spans="1:3" x14ac:dyDescent="0.25">
      <c r="C13" s="1" t="s">
        <v>12</v>
      </c>
    </row>
    <row r="14" spans="1:3" x14ac:dyDescent="0.25">
      <c r="C14" s="1" t="s">
        <v>13</v>
      </c>
    </row>
    <row r="15" spans="1:3" x14ac:dyDescent="0.25">
      <c r="C15" s="1" t="s">
        <v>14</v>
      </c>
    </row>
    <row r="16" spans="1:3" x14ac:dyDescent="0.25">
      <c r="C16" s="1" t="s">
        <v>15</v>
      </c>
    </row>
    <row r="17" spans="3:3" x14ac:dyDescent="0.25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Acción 2025</vt:lpstr>
      <vt:lpstr>Monitoreo 1ra y 2da Línea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Andrés Eusse</cp:lastModifiedBy>
  <dcterms:created xsi:type="dcterms:W3CDTF">2021-10-27T17:44:21Z</dcterms:created>
  <dcterms:modified xsi:type="dcterms:W3CDTF">2025-06-16T13:35:21Z</dcterms:modified>
</cp:coreProperties>
</file>