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INVITACIONES ABIERTAS\INVITACION ABIERTA 23 CARACTERIZACION DE AUDIENCIAS\EVALUACION\"/>
    </mc:Choice>
  </mc:AlternateContent>
  <bookViews>
    <workbookView xWindow="0" yWindow="0" windowWidth="20400" windowHeight="7155" activeTab="2"/>
  </bookViews>
  <sheets>
    <sheet name="EVALAUCION FINANCIERA" sheetId="1" r:id="rId1"/>
    <sheet name="EVALUACION ECONÓMICA" sheetId="2" r:id="rId2"/>
    <sheet name="puntaje" sheetId="3" r:id="rId3"/>
  </sheets>
  <calcPr calcId="152511"/>
</workbook>
</file>

<file path=xl/calcChain.xml><?xml version="1.0" encoding="utf-8"?>
<calcChain xmlns="http://schemas.openxmlformats.org/spreadsheetml/2006/main">
  <c r="D19" i="3" l="1"/>
  <c r="H8" i="2"/>
  <c r="I8" i="2" s="1"/>
  <c r="E8" i="2"/>
  <c r="F8" i="2" s="1"/>
  <c r="C29" i="1" l="1"/>
  <c r="C28" i="1"/>
  <c r="C27" i="1"/>
  <c r="C26" i="1"/>
  <c r="B29" i="1"/>
  <c r="B28" i="1"/>
  <c r="B27" i="1"/>
  <c r="B26" i="1"/>
</calcChain>
</file>

<file path=xl/sharedStrings.xml><?xml version="1.0" encoding="utf-8"?>
<sst xmlns="http://schemas.openxmlformats.org/spreadsheetml/2006/main" count="53" uniqueCount="34">
  <si>
    <t>Índice de liquidez ≥ 1,0</t>
  </si>
  <si>
    <t>Nivel de endeudamiento ≤ 70%</t>
  </si>
  <si>
    <t>b) Notas a los Estados Financieros año 2014 con corte a 31 de diciembre, según Artículo 36 Ley 222/95.</t>
  </si>
  <si>
    <t>c) Certificación de los Estados Financieros año 2014 con corte a 31 de diciembre, según Artículo 37 Ley 222/95.</t>
  </si>
  <si>
    <t>d) Certificados de vigencia y Antecedentes Disciplinarios del contador y/o del revisor fiscal, expedidos por la Junta Central de Contadores, con fecha no mayor a noventa (90) días calendario, anteriores a la fecha de cierre del presente proceso de contratación y con la información actualizada.</t>
  </si>
  <si>
    <t>e) Dictamen del revisor fiscal del año 2014 con corte a 31 de diciembre. Se debe tener en cuenta que solo se aceptará “dictamen limpio”.</t>
  </si>
  <si>
    <t>a)Estados financieros comparativos del año 2013-2014 con corte a 31 de diciembre de cada año (Balance General y Estado de Pérdidas y Ganancias) especificando el activo corriente, activo fijo, pasivo corriente y pasivo a largo plazo, firmados por el proponente persona natural o por el Representante Legal de la persona jurídica y el contador o Revisor Fiscal de la empresa si está obligado a tener.</t>
  </si>
  <si>
    <t>3.2.1.2. CAPACIDAD FINANCIERA</t>
  </si>
  <si>
    <t>CENTRO NACIONAL DE CONSULTORÍA</t>
  </si>
  <si>
    <t>BRANDSTRAT S.A.S</t>
  </si>
  <si>
    <t>Folios 45 y 46</t>
  </si>
  <si>
    <t>Folios 47 a 54</t>
  </si>
  <si>
    <t>Folio 22</t>
  </si>
  <si>
    <t>Folios 24 a 25</t>
  </si>
  <si>
    <t>Folios 27 y 29</t>
  </si>
  <si>
    <t>Folios 31 y 32</t>
  </si>
  <si>
    <t>Folio 54</t>
  </si>
  <si>
    <t>Folios 56 y 57</t>
  </si>
  <si>
    <t>CUMPLE</t>
  </si>
  <si>
    <r>
      <t xml:space="preserve">Patrimonio líquido ≥ 10% del Presupuesto Oficial </t>
    </r>
    <r>
      <rPr>
        <i/>
        <sz val="11"/>
        <color theme="1"/>
        <rFont val="Calibri"/>
        <family val="2"/>
        <scheme val="minor"/>
      </rPr>
      <t>($20.000.000)</t>
    </r>
  </si>
  <si>
    <r>
      <t>Capital de trabajo ≥ 10% del Presupuesto Oficial</t>
    </r>
    <r>
      <rPr>
        <i/>
        <sz val="11"/>
        <color theme="1"/>
        <rFont val="Calibri"/>
        <family val="2"/>
        <scheme val="minor"/>
      </rPr>
      <t xml:space="preserve"> ($20.000.000)</t>
    </r>
  </si>
  <si>
    <t>INVITACIÓN ABIERTA No. 23 DE 2015</t>
  </si>
  <si>
    <t>"El contratista se obliga para con RTVC- Canal Señal Colombia, a realizar una caracterización de audiencias, que le permita al canal Señal Colombia conocer el perfil demográfico y psicográfico de sus consumidores actuales frente a los contenidos, plataformas y modos de consumo."</t>
  </si>
  <si>
    <t>Informe integro de caracterización de la audiencia actual y vigente del canal Señal Colombia utilizando herramientas de investigación de comprobada efectividad, el cual debe contener todas y cada una las condiciones establecidas en el anexo de características técnicas mínimas.</t>
  </si>
  <si>
    <t>DESCRIPCIÓN</t>
  </si>
  <si>
    <t>VALOS SIN IVA</t>
  </si>
  <si>
    <t>IVA</t>
  </si>
  <si>
    <t>VALOR TOTAL CON IVA</t>
  </si>
  <si>
    <t>PROPONENTE</t>
  </si>
  <si>
    <t>VALOR TOTAL DE LA OFERTA</t>
  </si>
  <si>
    <t>PROMEDIO ARITMÉTICO</t>
  </si>
  <si>
    <t>CENTRO NACIONAL DE CONSULTORIA</t>
  </si>
  <si>
    <t>PUNTAJE</t>
  </si>
  <si>
    <t>PRESUPUESTO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</si>
</sst>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9" fontId="0" fillId="0" borderId="1" xfId="2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6" fontId="0" fillId="0" borderId="0" xfId="1" applyNumberFormat="1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1"/>
  <sheetViews>
    <sheetView showGridLines="0" topLeftCell="A28" zoomScaleNormal="100" workbookViewId="0">
      <selection activeCell="F21" sqref="F21"/>
    </sheetView>
  </sheetViews>
  <sheetFormatPr baseColWidth="10" defaultRowHeight="15" x14ac:dyDescent="0.25"/>
  <cols>
    <col min="1" max="1" width="66.42578125" style="1" customWidth="1"/>
    <col min="2" max="2" width="26.140625" customWidth="1"/>
    <col min="3" max="3" width="27.5703125" customWidth="1"/>
  </cols>
  <sheetData>
    <row r="3" spans="1:3" x14ac:dyDescent="0.25">
      <c r="A3" s="19" t="s">
        <v>21</v>
      </c>
      <c r="B3" s="19"/>
      <c r="C3" s="19"/>
    </row>
    <row r="5" spans="1:3" ht="54" customHeight="1" x14ac:dyDescent="0.25">
      <c r="A5" s="20" t="s">
        <v>22</v>
      </c>
      <c r="B5" s="20"/>
      <c r="C5" s="20"/>
    </row>
    <row r="7" spans="1:3" ht="40.5" customHeight="1" x14ac:dyDescent="0.25">
      <c r="A7" s="2" t="s">
        <v>7</v>
      </c>
      <c r="B7" s="2" t="s">
        <v>8</v>
      </c>
      <c r="C7" s="2" t="s">
        <v>9</v>
      </c>
    </row>
    <row r="8" spans="1:3" ht="99" customHeight="1" x14ac:dyDescent="0.25">
      <c r="A8" s="3" t="s">
        <v>6</v>
      </c>
      <c r="B8" s="5" t="s">
        <v>12</v>
      </c>
      <c r="C8" s="5" t="s">
        <v>10</v>
      </c>
    </row>
    <row r="9" spans="1:3" ht="44.25" customHeight="1" x14ac:dyDescent="0.25">
      <c r="A9" s="4" t="s">
        <v>2</v>
      </c>
      <c r="B9" s="5" t="s">
        <v>13</v>
      </c>
      <c r="C9" s="5" t="s">
        <v>11</v>
      </c>
    </row>
    <row r="10" spans="1:3" ht="43.5" customHeight="1" x14ac:dyDescent="0.25">
      <c r="A10" s="4" t="s">
        <v>3</v>
      </c>
      <c r="B10" s="5" t="s">
        <v>12</v>
      </c>
      <c r="C10" s="11" t="s">
        <v>16</v>
      </c>
    </row>
    <row r="11" spans="1:3" ht="75" x14ac:dyDescent="0.25">
      <c r="A11" s="3" t="s">
        <v>4</v>
      </c>
      <c r="B11" s="5" t="s">
        <v>14</v>
      </c>
      <c r="C11" s="11" t="s">
        <v>18</v>
      </c>
    </row>
    <row r="12" spans="1:3" ht="39" customHeight="1" x14ac:dyDescent="0.25">
      <c r="A12" s="4" t="s">
        <v>5</v>
      </c>
      <c r="B12" s="5" t="s">
        <v>15</v>
      </c>
      <c r="C12" s="5" t="s">
        <v>17</v>
      </c>
    </row>
    <row r="18" spans="1:3" x14ac:dyDescent="0.25">
      <c r="A18" s="19" t="s">
        <v>21</v>
      </c>
      <c r="B18" s="19"/>
      <c r="C18" s="19"/>
    </row>
    <row r="20" spans="1:3" ht="54" customHeight="1" x14ac:dyDescent="0.25">
      <c r="A20" s="20" t="s">
        <v>22</v>
      </c>
      <c r="B20" s="20"/>
      <c r="C20" s="20"/>
    </row>
    <row r="25" spans="1:3" ht="30" x14ac:dyDescent="0.25">
      <c r="A25" s="2" t="s">
        <v>7</v>
      </c>
      <c r="B25" s="2" t="s">
        <v>8</v>
      </c>
      <c r="C25" s="2" t="s">
        <v>9</v>
      </c>
    </row>
    <row r="26" spans="1:3" s="7" customFormat="1" ht="24.95" customHeight="1" x14ac:dyDescent="0.25">
      <c r="A26" s="6" t="s">
        <v>0</v>
      </c>
      <c r="B26" s="8">
        <f>9058226878/4331412967</f>
        <v>2.0912868264957569</v>
      </c>
      <c r="C26" s="8">
        <f>1998525005.31/970056561.17</f>
        <v>2.0602149248900998</v>
      </c>
    </row>
    <row r="27" spans="1:3" s="7" customFormat="1" ht="24.95" customHeight="1" x14ac:dyDescent="0.25">
      <c r="A27" s="6" t="s">
        <v>1</v>
      </c>
      <c r="B27" s="10">
        <f>5225028200/9776885395</f>
        <v>0.53442665929909883</v>
      </c>
      <c r="C27" s="10">
        <f>1070626943.14/2600001053.31</f>
        <v>0.41177942669562001</v>
      </c>
    </row>
    <row r="28" spans="1:3" s="7" customFormat="1" ht="24.95" customHeight="1" x14ac:dyDescent="0.25">
      <c r="A28" s="6" t="s">
        <v>20</v>
      </c>
      <c r="B28" s="9">
        <f>9058226878-4331412967</f>
        <v>4726813911</v>
      </c>
      <c r="C28" s="9">
        <f>1998525005.31-970056561.17</f>
        <v>1028468444.14</v>
      </c>
    </row>
    <row r="29" spans="1:3" s="7" customFormat="1" ht="24.95" customHeight="1" x14ac:dyDescent="0.25">
      <c r="A29" s="6" t="s">
        <v>19</v>
      </c>
      <c r="B29" s="9">
        <f>9776885395-5225028200</f>
        <v>4551857195</v>
      </c>
      <c r="C29" s="9">
        <f>2600001053.31-1070626943.14</f>
        <v>1529374110.1700001</v>
      </c>
    </row>
    <row r="30" spans="1:3" x14ac:dyDescent="0.25">
      <c r="A30" s="12"/>
      <c r="B30" s="13" t="s">
        <v>18</v>
      </c>
      <c r="C30" s="13" t="s">
        <v>18</v>
      </c>
    </row>
    <row r="31" spans="1:3" x14ac:dyDescent="0.25">
      <c r="A31" s="12"/>
    </row>
  </sheetData>
  <mergeCells count="4">
    <mergeCell ref="A3:C3"/>
    <mergeCell ref="A5:C5"/>
    <mergeCell ref="A18:C18"/>
    <mergeCell ref="A20:C20"/>
  </mergeCells>
  <pageMargins left="0.7" right="0.7" top="0.75" bottom="0.75" header="0.3" footer="0.3"/>
  <pageSetup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I8"/>
  <sheetViews>
    <sheetView workbookViewId="0">
      <selection activeCell="A8" sqref="A8"/>
    </sheetView>
  </sheetViews>
  <sheetFormatPr baseColWidth="10" defaultRowHeight="15" x14ac:dyDescent="0.25"/>
  <cols>
    <col min="3" max="3" width="46.28515625" style="1" customWidth="1"/>
    <col min="4" max="4" width="17" customWidth="1"/>
    <col min="5" max="5" width="22.140625" customWidth="1"/>
    <col min="6" max="6" width="23.5703125" customWidth="1"/>
    <col min="7" max="7" width="21.5703125" customWidth="1"/>
    <col min="8" max="8" width="22.140625" customWidth="1"/>
    <col min="9" max="9" width="23.5703125" customWidth="1"/>
  </cols>
  <sheetData>
    <row r="6" spans="3:9" ht="27.75" customHeight="1" x14ac:dyDescent="0.25">
      <c r="D6" s="21" t="s">
        <v>9</v>
      </c>
      <c r="E6" s="22"/>
      <c r="F6" s="23"/>
      <c r="G6" s="21" t="s">
        <v>31</v>
      </c>
      <c r="H6" s="22"/>
      <c r="I6" s="23"/>
    </row>
    <row r="7" spans="3:9" x14ac:dyDescent="0.25">
      <c r="C7" s="14" t="s">
        <v>24</v>
      </c>
      <c r="D7" s="13" t="s">
        <v>25</v>
      </c>
      <c r="E7" s="13" t="s">
        <v>26</v>
      </c>
      <c r="F7" s="13" t="s">
        <v>27</v>
      </c>
      <c r="G7" s="13" t="s">
        <v>25</v>
      </c>
      <c r="H7" s="13" t="s">
        <v>26</v>
      </c>
      <c r="I7" s="13" t="s">
        <v>27</v>
      </c>
    </row>
    <row r="8" spans="3:9" ht="121.5" customHeight="1" x14ac:dyDescent="0.25">
      <c r="C8" s="15" t="s">
        <v>23</v>
      </c>
      <c r="D8" s="9">
        <v>164655172</v>
      </c>
      <c r="E8" s="9">
        <f>+D8*16%</f>
        <v>26344827.52</v>
      </c>
      <c r="F8" s="9">
        <f>D8+E8</f>
        <v>190999999.52000001</v>
      </c>
      <c r="G8" s="9">
        <v>158700000</v>
      </c>
      <c r="H8" s="9">
        <f>+G8*16%</f>
        <v>25392000</v>
      </c>
      <c r="I8" s="9">
        <f>G8+H8</f>
        <v>184092000</v>
      </c>
    </row>
  </sheetData>
  <mergeCells count="2">
    <mergeCell ref="D6:F6"/>
    <mergeCell ref="G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6" zoomScaleNormal="100" workbookViewId="0">
      <selection activeCell="D30" sqref="D30"/>
    </sheetView>
  </sheetViews>
  <sheetFormatPr baseColWidth="10" defaultRowHeight="15" x14ac:dyDescent="0.25"/>
  <cols>
    <col min="2" max="2" width="17.28515625" customWidth="1"/>
    <col min="3" max="3" width="26.28515625" customWidth="1"/>
    <col min="4" max="4" width="30" customWidth="1"/>
  </cols>
  <sheetData>
    <row r="1" spans="1:6" x14ac:dyDescent="0.25">
      <c r="A1" s="1"/>
    </row>
    <row r="2" spans="1:6" x14ac:dyDescent="0.25">
      <c r="A2" s="1"/>
    </row>
    <row r="3" spans="1:6" ht="20.25" customHeight="1" x14ac:dyDescent="0.25">
      <c r="B3" s="24" t="s">
        <v>21</v>
      </c>
      <c r="C3" s="24"/>
      <c r="D3" s="24"/>
      <c r="E3" s="24"/>
      <c r="F3" s="24"/>
    </row>
    <row r="4" spans="1:6" x14ac:dyDescent="0.25">
      <c r="B4" s="1"/>
    </row>
    <row r="5" spans="1:6" ht="54" customHeight="1" x14ac:dyDescent="0.25">
      <c r="B5" s="25" t="s">
        <v>22</v>
      </c>
      <c r="C5" s="25"/>
      <c r="D5" s="25"/>
      <c r="E5" s="25"/>
      <c r="F5" s="25"/>
    </row>
    <row r="9" spans="1:6" ht="29.25" customHeight="1" x14ac:dyDescent="0.25">
      <c r="C9" s="2" t="s">
        <v>28</v>
      </c>
      <c r="D9" s="16" t="s">
        <v>29</v>
      </c>
    </row>
    <row r="10" spans="1:6" x14ac:dyDescent="0.25">
      <c r="C10" s="27" t="s">
        <v>9</v>
      </c>
      <c r="D10" s="26">
        <v>190999999.52000001</v>
      </c>
    </row>
    <row r="11" spans="1:6" x14ac:dyDescent="0.25">
      <c r="C11" s="27"/>
      <c r="D11" s="26"/>
    </row>
    <row r="12" spans="1:6" x14ac:dyDescent="0.25">
      <c r="C12" s="27"/>
      <c r="D12" s="26"/>
    </row>
    <row r="13" spans="1:6" x14ac:dyDescent="0.25">
      <c r="C13" s="27" t="s">
        <v>8</v>
      </c>
      <c r="D13" s="26">
        <v>184092000</v>
      </c>
    </row>
    <row r="14" spans="1:6" x14ac:dyDescent="0.25">
      <c r="C14" s="27"/>
      <c r="D14" s="26"/>
    </row>
    <row r="15" spans="1:6" x14ac:dyDescent="0.25">
      <c r="C15" s="27"/>
      <c r="D15" s="26"/>
    </row>
    <row r="16" spans="1:6" x14ac:dyDescent="0.25">
      <c r="C16" s="26" t="s">
        <v>33</v>
      </c>
      <c r="D16" s="26">
        <v>200000000</v>
      </c>
    </row>
    <row r="17" spans="3:4" x14ac:dyDescent="0.25">
      <c r="C17" s="26"/>
      <c r="D17" s="26"/>
    </row>
    <row r="18" spans="3:4" x14ac:dyDescent="0.25">
      <c r="C18" s="26"/>
      <c r="D18" s="26"/>
    </row>
    <row r="19" spans="3:4" ht="25.5" customHeight="1" x14ac:dyDescent="0.25">
      <c r="C19" s="18" t="s">
        <v>30</v>
      </c>
      <c r="D19" s="17">
        <f>AVERAGE(D10:D18)</f>
        <v>191697333.17333332</v>
      </c>
    </row>
    <row r="21" spans="3:4" ht="26.25" customHeight="1" x14ac:dyDescent="0.25">
      <c r="C21" s="16" t="s">
        <v>28</v>
      </c>
      <c r="D21" s="16" t="s">
        <v>32</v>
      </c>
    </row>
    <row r="22" spans="3:4" x14ac:dyDescent="0.25">
      <c r="C22" s="27" t="s">
        <v>9</v>
      </c>
      <c r="D22" s="27">
        <v>100</v>
      </c>
    </row>
    <row r="23" spans="3:4" x14ac:dyDescent="0.25">
      <c r="C23" s="27"/>
      <c r="D23" s="27"/>
    </row>
    <row r="24" spans="3:4" x14ac:dyDescent="0.25">
      <c r="C24" s="27"/>
      <c r="D24" s="27"/>
    </row>
    <row r="25" spans="3:4" x14ac:dyDescent="0.25">
      <c r="C25" s="27" t="s">
        <v>8</v>
      </c>
      <c r="D25" s="27">
        <v>96</v>
      </c>
    </row>
    <row r="26" spans="3:4" x14ac:dyDescent="0.25">
      <c r="C26" s="27"/>
      <c r="D26" s="27"/>
    </row>
    <row r="27" spans="3:4" x14ac:dyDescent="0.25">
      <c r="C27" s="27"/>
      <c r="D27" s="27"/>
    </row>
  </sheetData>
  <mergeCells count="12">
    <mergeCell ref="C25:C27"/>
    <mergeCell ref="D22:D24"/>
    <mergeCell ref="D25:D27"/>
    <mergeCell ref="C10:C12"/>
    <mergeCell ref="C13:C15"/>
    <mergeCell ref="D10:D12"/>
    <mergeCell ref="D13:D15"/>
    <mergeCell ref="B3:F3"/>
    <mergeCell ref="B5:F5"/>
    <mergeCell ref="D16:D18"/>
    <mergeCell ref="C16:C18"/>
    <mergeCell ref="C22:C24"/>
  </mergeCells>
  <pageMargins left="0.7" right="0.7" top="0.75" bottom="0.75" header="0.3" footer="0.3"/>
  <pageSetup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EVALAUCION FINANCIERA</vt:lpstr>
      <vt:lpstr>EVALUACION ECONÓMICA</vt:lpstr>
      <vt:lpstr>puntaje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lmorales</dc:creator>
  <cp:lastModifiedBy>Nury del Pilar Vera Vargas</cp:lastModifiedBy>
  <cp:lastPrinted>2015-10-22T17:30:03Z</cp:lastPrinted>
  <dcterms:created xsi:type="dcterms:W3CDTF">2015-10-21T16:18:33Z</dcterms:created>
  <dcterms:modified xsi:type="dcterms:W3CDTF">2015-10-23T13:49:11Z</dcterms:modified>
</cp:coreProperties>
</file>