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ordinacion de procesos de seleccion\2015\PROCESOS MISIONALES\SUBASTAS\SUBASTA MISIONAL INVERSA 01 2015 UNIDADES MÓVILES\EVALUACIÓN\Verificación Financiera\"/>
    </mc:Choice>
  </mc:AlternateContent>
  <bookViews>
    <workbookView xWindow="0" yWindow="0" windowWidth="20490" windowHeight="7755"/>
  </bookViews>
  <sheets>
    <sheet name="Evaluación Financiera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31" i="1" l="1"/>
  <c r="C29" i="1"/>
  <c r="D31" i="1"/>
  <c r="D30" i="1"/>
  <c r="D29" i="1"/>
  <c r="D28" i="1"/>
  <c r="C30" i="1"/>
  <c r="C28" i="1"/>
  <c r="B31" i="1"/>
  <c r="B30" i="1"/>
  <c r="B29" i="1"/>
  <c r="B28" i="1"/>
  <c r="E31" i="1"/>
  <c r="E30" i="1"/>
  <c r="E29" i="1"/>
  <c r="E28" i="1"/>
</calcChain>
</file>

<file path=xl/sharedStrings.xml><?xml version="1.0" encoding="utf-8"?>
<sst xmlns="http://schemas.openxmlformats.org/spreadsheetml/2006/main" count="47" uniqueCount="35">
  <si>
    <t>Estados financieros comparativos del año 2013-2014 con corte a 31 de diciembre de cada año (Balance General y Estado de Pérdidas y Ganancias) especificando el activo corriente, activo fijo, pasivo corriente y pasivo a largo plazo, firmados por el proponente persona natural o por el Representante Legal de la persona jurídica y el contador o Revisor Fiscal de la empresa si está obligado a tener</t>
  </si>
  <si>
    <t>Notas a los Estados Financieros año 2014 con corte a 31 de diciembre, según Artículo 36 Ley 222/95.</t>
  </si>
  <si>
    <t>Certificación de los Estados Financieros año 2014 con corte a 31 de diciembre, según Artículo 37 Ley 222/95</t>
  </si>
  <si>
    <t>Certificados de vigencia y Antecedentes Disciplinarios del contador y/o del revisor fiscal, expedidos por la Junta Central de Contadores, con fecha no mayor a noventa (90) días calendario, anteriores a la fecha de cierre del presente proceso de contratación y con la información actualizada.</t>
  </si>
  <si>
    <t>Dictamen del revisor fiscal del año 2014 con corte a 31 de diciembre. Se debe tener en cuenta que solo se aceptará “dictamen limpio”.</t>
  </si>
  <si>
    <t>Índice de liquidez ≥ 1,0</t>
  </si>
  <si>
    <t>Nivel de endeudamiento ≤ 70%</t>
  </si>
  <si>
    <t>PROVIDEO S.A.</t>
  </si>
  <si>
    <t>Folios 28 a 31</t>
  </si>
  <si>
    <t>Folios 33 al 42</t>
  </si>
  <si>
    <t>Folio 43</t>
  </si>
  <si>
    <t>Folio 46</t>
  </si>
  <si>
    <t>COLOMBIANA DE TELEVISIÓN S.A.</t>
  </si>
  <si>
    <t>Folios 23 y 24</t>
  </si>
  <si>
    <t>Folios 28 a 36</t>
  </si>
  <si>
    <t>Folio 37</t>
  </si>
  <si>
    <t>Folio 40 y 43</t>
  </si>
  <si>
    <t>SPORTSAT S.A.</t>
  </si>
  <si>
    <t>Folios 44 a 46</t>
  </si>
  <si>
    <t>Folios 49 a 53</t>
  </si>
  <si>
    <t>Folio 54</t>
  </si>
  <si>
    <t>Folios 55 y 56</t>
  </si>
  <si>
    <t>Folios 58 y 60</t>
  </si>
  <si>
    <t>SEPTV</t>
  </si>
  <si>
    <t>Folios 29 y 30</t>
  </si>
  <si>
    <t>Folios 31 a 39</t>
  </si>
  <si>
    <t>Folio 40</t>
  </si>
  <si>
    <t>Folios 45 y 46</t>
  </si>
  <si>
    <t>Folios 41 y 43</t>
  </si>
  <si>
    <r>
      <t xml:space="preserve">Capital de trabajo ≥ 40% del Presupuesto Oficial </t>
    </r>
    <r>
      <rPr>
        <i/>
        <sz val="11"/>
        <color theme="1"/>
        <rFont val="Calibri"/>
        <family val="2"/>
        <scheme val="minor"/>
      </rPr>
      <t>($200.000.000)</t>
    </r>
  </si>
  <si>
    <r>
      <t xml:space="preserve">Patrimonio líquido ≥ 40% del Presupuesto Oficia </t>
    </r>
    <r>
      <rPr>
        <i/>
        <sz val="11"/>
        <color theme="1"/>
        <rFont val="Calibri"/>
        <family val="2"/>
        <scheme val="minor"/>
      </rPr>
      <t>($200.000.000)</t>
    </r>
  </si>
  <si>
    <t>CUMPLE</t>
  </si>
  <si>
    <t>SUBASTA MISIONAL INVERSA Nº 01 DE 2015</t>
  </si>
  <si>
    <t>“Contratar los servicios de alquiler de unidades móviles, fly away y segmento satelital para la producción y emisión de los proyectos audiovisuales de Canal Institucional.”</t>
  </si>
  <si>
    <t>VERIFICACIÓN DE LOS REQUISITOS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</si>
</sst>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9" fontId="0" fillId="0" borderId="1" xfId="2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wrapText="1"/>
    </xf>
    <xf numFmtId="165" fontId="0" fillId="0" borderId="1" xfId="0" applyNumberFormat="1" applyBorder="1" applyAlignment="1">
      <alignment horizontal="center" vertical="center"/>
    </xf>
    <xf numFmtId="9" fontId="0" fillId="0" borderId="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showGridLines="0" tabSelected="1" view="pageLayout" zoomScaleNormal="115" workbookViewId="0">
      <selection activeCell="C30" sqref="C30"/>
    </sheetView>
  </sheetViews>
  <sheetFormatPr baseColWidth="10" defaultRowHeight="15" x14ac:dyDescent="0.25"/>
  <cols>
    <col min="1" max="1" width="55.140625" style="1" customWidth="1"/>
    <col min="2" max="2" width="16.42578125" customWidth="1"/>
    <col min="3" max="3" width="17.7109375" bestFit="1" customWidth="1"/>
    <col min="4" max="4" width="16.7109375" customWidth="1"/>
    <col min="5" max="5" width="18.28515625" customWidth="1"/>
  </cols>
  <sheetData>
    <row r="2" spans="1:9" x14ac:dyDescent="0.25">
      <c r="A2" s="19" t="s">
        <v>32</v>
      </c>
      <c r="B2" s="19"/>
      <c r="C2" s="19"/>
      <c r="D2" s="19"/>
      <c r="E2" s="19"/>
    </row>
    <row r="4" spans="1:9" ht="45" customHeight="1" x14ac:dyDescent="0.25">
      <c r="A4" s="20" t="s">
        <v>33</v>
      </c>
      <c r="B4" s="20"/>
      <c r="C4" s="20"/>
      <c r="D4" s="20"/>
      <c r="E4" s="20"/>
    </row>
    <row r="6" spans="1:9" x14ac:dyDescent="0.25">
      <c r="A6" s="19" t="s">
        <v>34</v>
      </c>
      <c r="B6" s="19"/>
      <c r="C6" s="19"/>
      <c r="D6" s="19"/>
      <c r="E6" s="19"/>
    </row>
    <row r="9" spans="1:9" s="3" customFormat="1" ht="42" customHeight="1" x14ac:dyDescent="0.25">
      <c r="B9" s="6" t="s">
        <v>7</v>
      </c>
      <c r="C9" s="6" t="s">
        <v>12</v>
      </c>
      <c r="D9" s="6" t="s">
        <v>17</v>
      </c>
      <c r="E9" s="6" t="s">
        <v>23</v>
      </c>
    </row>
    <row r="10" spans="1:9" ht="117" customHeight="1" x14ac:dyDescent="0.25">
      <c r="A10" s="8" t="s">
        <v>0</v>
      </c>
      <c r="B10" s="4" t="s">
        <v>8</v>
      </c>
      <c r="C10" s="4" t="s">
        <v>13</v>
      </c>
      <c r="D10" s="4" t="s">
        <v>18</v>
      </c>
      <c r="E10" s="4" t="s">
        <v>24</v>
      </c>
      <c r="F10" s="2"/>
      <c r="G10" s="2"/>
      <c r="H10" s="2"/>
      <c r="I10" s="2"/>
    </row>
    <row r="11" spans="1:9" ht="30" x14ac:dyDescent="0.25">
      <c r="A11" s="8" t="s">
        <v>1</v>
      </c>
      <c r="B11" s="4" t="s">
        <v>9</v>
      </c>
      <c r="C11" s="4" t="s">
        <v>14</v>
      </c>
      <c r="D11" s="4" t="s">
        <v>19</v>
      </c>
      <c r="E11" s="4" t="s">
        <v>25</v>
      </c>
      <c r="F11" s="2"/>
      <c r="G11" s="2"/>
      <c r="H11" s="2"/>
      <c r="I11" s="2"/>
    </row>
    <row r="12" spans="1:9" ht="30" x14ac:dyDescent="0.25">
      <c r="A12" s="8" t="s">
        <v>2</v>
      </c>
      <c r="B12" s="4" t="s">
        <v>10</v>
      </c>
      <c r="C12" s="4" t="s">
        <v>15</v>
      </c>
      <c r="D12" s="4" t="s">
        <v>20</v>
      </c>
      <c r="E12" s="5" t="s">
        <v>26</v>
      </c>
      <c r="F12" s="2"/>
      <c r="G12" s="2"/>
      <c r="H12" s="2"/>
      <c r="I12" s="2"/>
    </row>
    <row r="13" spans="1:9" ht="76.5" customHeight="1" x14ac:dyDescent="0.25">
      <c r="A13" s="8" t="s">
        <v>3</v>
      </c>
      <c r="B13" s="18" t="s">
        <v>31</v>
      </c>
      <c r="C13" s="5" t="s">
        <v>16</v>
      </c>
      <c r="D13" s="4" t="s">
        <v>22</v>
      </c>
      <c r="E13" s="4" t="s">
        <v>28</v>
      </c>
      <c r="F13" s="2"/>
      <c r="G13" s="2"/>
      <c r="H13" s="2"/>
      <c r="I13" s="2"/>
    </row>
    <row r="14" spans="1:9" ht="45" x14ac:dyDescent="0.25">
      <c r="A14" s="8" t="s">
        <v>4</v>
      </c>
      <c r="B14" s="4" t="s">
        <v>11</v>
      </c>
      <c r="C14" s="5" t="s">
        <v>31</v>
      </c>
      <c r="D14" s="4" t="s">
        <v>21</v>
      </c>
      <c r="E14" s="5" t="s">
        <v>27</v>
      </c>
      <c r="F14" s="2"/>
      <c r="G14" s="2"/>
      <c r="H14" s="2"/>
      <c r="I14" s="2"/>
    </row>
    <row r="17" spans="1:5" x14ac:dyDescent="0.25">
      <c r="A17" s="19" t="s">
        <v>32</v>
      </c>
      <c r="B17" s="19"/>
      <c r="C17" s="19"/>
      <c r="D17" s="19"/>
      <c r="E17" s="19"/>
    </row>
    <row r="19" spans="1:5" ht="15" customHeight="1" x14ac:dyDescent="0.25">
      <c r="A19" s="20" t="s">
        <v>33</v>
      </c>
      <c r="B19" s="20"/>
      <c r="C19" s="20"/>
      <c r="D19" s="20"/>
      <c r="E19" s="20"/>
    </row>
    <row r="20" spans="1:5" x14ac:dyDescent="0.25">
      <c r="A20" s="20"/>
      <c r="B20" s="20"/>
      <c r="C20" s="20"/>
      <c r="D20" s="20"/>
      <c r="E20" s="20"/>
    </row>
    <row r="21" spans="1:5" x14ac:dyDescent="0.25">
      <c r="A21" s="16"/>
      <c r="B21" s="16"/>
      <c r="C21" s="16"/>
      <c r="D21" s="16"/>
      <c r="E21" s="16"/>
    </row>
    <row r="23" spans="1:5" x14ac:dyDescent="0.25">
      <c r="A23" s="19" t="s">
        <v>34</v>
      </c>
      <c r="B23" s="19"/>
      <c r="C23" s="19"/>
      <c r="D23" s="19"/>
      <c r="E23" s="19"/>
    </row>
    <row r="24" spans="1:5" x14ac:dyDescent="0.25">
      <c r="A24" s="17"/>
      <c r="B24" s="17"/>
      <c r="C24" s="17"/>
      <c r="D24" s="17"/>
      <c r="E24" s="17"/>
    </row>
    <row r="27" spans="1:5" ht="30" x14ac:dyDescent="0.25">
      <c r="B27" s="7" t="s">
        <v>7</v>
      </c>
      <c r="C27" s="7" t="s">
        <v>12</v>
      </c>
      <c r="D27" s="7" t="s">
        <v>17</v>
      </c>
      <c r="E27" s="7" t="s">
        <v>23</v>
      </c>
    </row>
    <row r="28" spans="1:5" s="9" customFormat="1" ht="24.95" customHeight="1" x14ac:dyDescent="0.25">
      <c r="A28" s="8" t="s">
        <v>5</v>
      </c>
      <c r="B28" s="13">
        <f>861887286/270371204</f>
        <v>3.1877924618037357</v>
      </c>
      <c r="C28" s="13">
        <f>4263157000/1690369000</f>
        <v>2.5220274389792996</v>
      </c>
      <c r="D28" s="13">
        <f>1699164000/675167000</f>
        <v>2.5166573603271485</v>
      </c>
      <c r="E28" s="13">
        <f>421064929.85/157266543.16</f>
        <v>2.6773967392518863</v>
      </c>
    </row>
    <row r="29" spans="1:5" s="9" customFormat="1" ht="24.95" customHeight="1" x14ac:dyDescent="0.25">
      <c r="A29" s="8" t="s">
        <v>6</v>
      </c>
      <c r="B29" s="10">
        <f>432333347/2528075785</f>
        <v>0.17101281123184367</v>
      </c>
      <c r="C29" s="10">
        <f>1986649000/30676415000</f>
        <v>6.4761446212016627E-2</v>
      </c>
      <c r="D29" s="14">
        <f>758355000/2824403000</f>
        <v>0.26850098941262984</v>
      </c>
      <c r="E29" s="14">
        <f>793257363.77/2895042107.11</f>
        <v>0.27400546673287446</v>
      </c>
    </row>
    <row r="30" spans="1:5" s="9" customFormat="1" ht="36.75" customHeight="1" x14ac:dyDescent="0.25">
      <c r="A30" s="8" t="s">
        <v>29</v>
      </c>
      <c r="B30" s="11">
        <f>861887286-270371204</f>
        <v>591516082</v>
      </c>
      <c r="C30" s="11">
        <f>4263157000-1690369000</f>
        <v>2572788000</v>
      </c>
      <c r="D30" s="11">
        <f>1699164000-675167000</f>
        <v>1023997000</v>
      </c>
      <c r="E30" s="11">
        <f>421064929.85-157266543.16</f>
        <v>263798386.69000003</v>
      </c>
    </row>
    <row r="31" spans="1:5" s="9" customFormat="1" ht="37.5" customHeight="1" x14ac:dyDescent="0.25">
      <c r="A31" s="8" t="s">
        <v>30</v>
      </c>
      <c r="B31" s="11">
        <f>2528075785-432333347</f>
        <v>2095742438</v>
      </c>
      <c r="C31" s="11">
        <f>30676415000-1986649000</f>
        <v>28689766000</v>
      </c>
      <c r="D31" s="11">
        <f>2824403000-758355000</f>
        <v>2066048000</v>
      </c>
      <c r="E31" s="11">
        <f>2895042107.11-793257363.77</f>
        <v>2101784743.3400002</v>
      </c>
    </row>
    <row r="32" spans="1:5" ht="21" customHeight="1" x14ac:dyDescent="0.25">
      <c r="B32" s="15" t="s">
        <v>31</v>
      </c>
      <c r="C32" s="15" t="s">
        <v>31</v>
      </c>
      <c r="D32" s="15" t="s">
        <v>31</v>
      </c>
      <c r="E32" s="15" t="s">
        <v>31</v>
      </c>
    </row>
    <row r="33" spans="1:1" x14ac:dyDescent="0.25">
      <c r="A33" s="12"/>
    </row>
    <row r="34" spans="1:1" x14ac:dyDescent="0.25">
      <c r="A34" s="12"/>
    </row>
    <row r="35" spans="1:1" x14ac:dyDescent="0.25">
      <c r="A35" s="12"/>
    </row>
    <row r="36" spans="1:1" x14ac:dyDescent="0.25">
      <c r="A36" s="12"/>
    </row>
    <row r="37" spans="1:1" x14ac:dyDescent="0.25">
      <c r="A37" s="12"/>
    </row>
  </sheetData>
  <mergeCells count="6">
    <mergeCell ref="A2:E2"/>
    <mergeCell ref="A4:E4"/>
    <mergeCell ref="A6:E6"/>
    <mergeCell ref="A17:E17"/>
    <mergeCell ref="A23:E23"/>
    <mergeCell ref="A19:E20"/>
  </mergeCells>
  <pageMargins left="0.25" right="0.25" top="0.75" bottom="0.75" header="0.3" footer="0.3"/>
  <pageSetup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Evaluación Financiera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lmorales</dc:creator>
  <cp:lastModifiedBy>Martha del Pilar Rodriguez Florez</cp:lastModifiedBy>
  <cp:lastPrinted>2015-09-21T19:39:41Z</cp:lastPrinted>
  <dcterms:created xsi:type="dcterms:W3CDTF">2015-09-16T15:36:03Z</dcterms:created>
  <dcterms:modified xsi:type="dcterms:W3CDTF">2015-09-22T15:27:18Z</dcterms:modified>
</cp:coreProperties>
</file>