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02"/>
  <workbookPr/>
  <mc:AlternateContent xmlns:mc="http://schemas.openxmlformats.org/markup-compatibility/2006">
    <mc:Choice Requires="x15">
      <x15ac:absPath xmlns:x15ac="http://schemas.microsoft.com/office/spreadsheetml/2010/11/ac" url="C:\Users\SARAY\Downloads\RTVC\FORMATOS\TELEVISIÓN\Formatos\"/>
    </mc:Choice>
  </mc:AlternateContent>
  <xr:revisionPtr revIDLastSave="3" documentId="8_{FD7598FC-BF34-4A26-9E98-BE5F7EFC8C8E}" xr6:coauthVersionLast="47" xr6:coauthVersionMax="47" xr10:uidLastSave="{B2A0DB15-CB18-4B62-B4EF-9776623F7114}"/>
  <bookViews>
    <workbookView xWindow="-110" yWindow="-110" windowWidth="19420" windowHeight="10300" tabRatio="601" activeTab="1" xr2:uid="{00000000-000D-0000-FFFF-FFFF00000000}"/>
  </bookViews>
  <sheets>
    <sheet name="Legalización " sheetId="9" r:id="rId1"/>
    <sheet name="CC" sheetId="12" r:id="rId2"/>
    <sheet name="Hoja1" sheetId="10" state="hidden" r:id="rId3"/>
    <sheet name="Hoja2" sheetId="11" state="hidden" r:id="rId4"/>
  </sheets>
  <definedNames>
    <definedName name="_xlnm._FilterDatabase" localSheetId="0" hidden="1">'Legalización '!$A$10:$Y$67</definedName>
    <definedName name="_xlnm.Print_Area" localSheetId="0">'Legalización '!$A$1:$Y$83</definedName>
    <definedName name="_xlnm.Print_Titles" localSheetId="0">'Legalización '!$10:$10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12" i="9" l="1"/>
  <c r="R13" i="9"/>
  <c r="R14" i="9"/>
  <c r="R15" i="9"/>
  <c r="R16" i="9"/>
  <c r="R17" i="9"/>
  <c r="R18" i="9"/>
  <c r="R19" i="9"/>
  <c r="R20" i="9"/>
  <c r="R21" i="9"/>
  <c r="R22" i="9"/>
  <c r="R23" i="9"/>
  <c r="R24" i="9"/>
  <c r="R25" i="9"/>
  <c r="R26" i="9"/>
  <c r="R27" i="9"/>
  <c r="R28" i="9"/>
  <c r="R29" i="9"/>
  <c r="R30" i="9"/>
  <c r="R31" i="9"/>
  <c r="R32" i="9"/>
  <c r="R33" i="9"/>
  <c r="R34" i="9"/>
  <c r="R35" i="9"/>
  <c r="R36" i="9"/>
  <c r="R37" i="9"/>
  <c r="R38" i="9"/>
  <c r="R39" i="9"/>
  <c r="R40" i="9"/>
  <c r="R41" i="9"/>
  <c r="R42" i="9"/>
  <c r="R43" i="9"/>
  <c r="R44" i="9"/>
  <c r="R45" i="9"/>
  <c r="R46" i="9"/>
  <c r="R47" i="9"/>
  <c r="R48" i="9"/>
  <c r="R49" i="9"/>
  <c r="R50" i="9"/>
  <c r="R51" i="9"/>
  <c r="R52" i="9"/>
  <c r="R53" i="9"/>
  <c r="R54" i="9"/>
  <c r="R55" i="9"/>
  <c r="R56" i="9"/>
  <c r="R57" i="9"/>
  <c r="R58" i="9"/>
  <c r="R59" i="9"/>
  <c r="R60" i="9"/>
  <c r="R61" i="9"/>
  <c r="R62" i="9"/>
  <c r="R63" i="9"/>
  <c r="R64" i="9"/>
  <c r="R65" i="9"/>
  <c r="R66" i="9"/>
  <c r="R11" i="9"/>
  <c r="P41" i="9" l="1"/>
  <c r="Q41" i="9"/>
  <c r="T41" i="9"/>
  <c r="U41" i="9"/>
  <c r="P42" i="9"/>
  <c r="Q42" i="9"/>
  <c r="T42" i="9"/>
  <c r="U42" i="9"/>
  <c r="P43" i="9"/>
  <c r="Q43" i="9"/>
  <c r="T43" i="9"/>
  <c r="U43" i="9"/>
  <c r="P44" i="9"/>
  <c r="Q44" i="9"/>
  <c r="T44" i="9"/>
  <c r="U44" i="9"/>
  <c r="P45" i="9"/>
  <c r="Q45" i="9"/>
  <c r="T45" i="9"/>
  <c r="U45" i="9"/>
  <c r="P46" i="9"/>
  <c r="Q46" i="9"/>
  <c r="T46" i="9"/>
  <c r="U46" i="9"/>
  <c r="P47" i="9"/>
  <c r="Q47" i="9"/>
  <c r="T47" i="9"/>
  <c r="U47" i="9"/>
  <c r="P48" i="9"/>
  <c r="Q48" i="9"/>
  <c r="T48" i="9"/>
  <c r="U48" i="9"/>
  <c r="P49" i="9"/>
  <c r="Q49" i="9"/>
  <c r="T49" i="9"/>
  <c r="U49" i="9"/>
  <c r="P50" i="9"/>
  <c r="Q50" i="9"/>
  <c r="T50" i="9"/>
  <c r="U50" i="9"/>
  <c r="P51" i="9"/>
  <c r="Q51" i="9"/>
  <c r="T51" i="9"/>
  <c r="U51" i="9"/>
  <c r="P52" i="9"/>
  <c r="Q52" i="9"/>
  <c r="T52" i="9"/>
  <c r="U52" i="9"/>
  <c r="P53" i="9"/>
  <c r="Q53" i="9"/>
  <c r="T53" i="9"/>
  <c r="U53" i="9"/>
  <c r="P54" i="9"/>
  <c r="Q54" i="9"/>
  <c r="T54" i="9"/>
  <c r="U54" i="9"/>
  <c r="P55" i="9"/>
  <c r="Q55" i="9"/>
  <c r="T55" i="9"/>
  <c r="U55" i="9"/>
  <c r="P56" i="9"/>
  <c r="Q56" i="9"/>
  <c r="T56" i="9"/>
  <c r="U56" i="9"/>
  <c r="P57" i="9"/>
  <c r="Q57" i="9"/>
  <c r="T57" i="9"/>
  <c r="U57" i="9"/>
  <c r="P58" i="9"/>
  <c r="Q58" i="9"/>
  <c r="T58" i="9"/>
  <c r="U58" i="9"/>
  <c r="P59" i="9"/>
  <c r="Q59" i="9"/>
  <c r="T59" i="9"/>
  <c r="U59" i="9"/>
  <c r="J38" i="9"/>
  <c r="J39" i="9"/>
  <c r="J40" i="9"/>
  <c r="J41" i="9"/>
  <c r="J42" i="9"/>
  <c r="J43" i="9"/>
  <c r="J44" i="9"/>
  <c r="J45" i="9"/>
  <c r="J46" i="9"/>
  <c r="J47" i="9"/>
  <c r="J48" i="9"/>
  <c r="J49" i="9"/>
  <c r="J50" i="9"/>
  <c r="J51" i="9"/>
  <c r="J52" i="9"/>
  <c r="J53" i="9"/>
  <c r="J54" i="9"/>
  <c r="J55" i="9"/>
  <c r="J56" i="9"/>
  <c r="V67" i="9"/>
  <c r="J22" i="9"/>
  <c r="J23" i="9"/>
  <c r="J24" i="9"/>
  <c r="J25" i="9"/>
  <c r="J26" i="9"/>
  <c r="J27" i="9"/>
  <c r="J28" i="9"/>
  <c r="J29" i="9"/>
  <c r="J30" i="9"/>
  <c r="J31" i="9"/>
  <c r="J32" i="9"/>
  <c r="J33" i="9"/>
  <c r="J34" i="9"/>
  <c r="J35" i="9"/>
  <c r="J36" i="9"/>
  <c r="J37" i="9"/>
  <c r="J57" i="9"/>
  <c r="J58" i="9"/>
  <c r="J59" i="9"/>
  <c r="J60" i="9"/>
  <c r="J61" i="9"/>
  <c r="J62" i="9"/>
  <c r="J63" i="9"/>
  <c r="A12" i="9"/>
  <c r="A13" i="9" s="1"/>
  <c r="A14" i="9" s="1"/>
  <c r="A15" i="9" s="1"/>
  <c r="A16" i="9" s="1"/>
  <c r="A17" i="9" s="1"/>
  <c r="A18" i="9" s="1"/>
  <c r="A19" i="9" s="1"/>
  <c r="A20" i="9" s="1"/>
  <c r="A21" i="9" s="1"/>
  <c r="A22" i="9" s="1"/>
  <c r="A23" i="9" s="1"/>
  <c r="A24" i="9" s="1"/>
  <c r="A25" i="9" s="1"/>
  <c r="A26" i="9" s="1"/>
  <c r="A27" i="9" s="1"/>
  <c r="A28" i="9" s="1"/>
  <c r="A29" i="9" s="1"/>
  <c r="A30" i="9" s="1"/>
  <c r="A31" i="9" s="1"/>
  <c r="A32" i="9" s="1"/>
  <c r="A33" i="9" s="1"/>
  <c r="A34" i="9" s="1"/>
  <c r="A35" i="9" s="1"/>
  <c r="A36" i="9" s="1"/>
  <c r="A37" i="9" s="1"/>
  <c r="A38" i="9" s="1"/>
  <c r="A39" i="9" s="1"/>
  <c r="A40" i="9" s="1"/>
  <c r="A41" i="9" s="1"/>
  <c r="A42" i="9" s="1"/>
  <c r="A43" i="9" s="1"/>
  <c r="A44" i="9" s="1"/>
  <c r="A45" i="9" s="1"/>
  <c r="A46" i="9" s="1"/>
  <c r="A47" i="9" s="1"/>
  <c r="A48" i="9" s="1"/>
  <c r="A49" i="9" s="1"/>
  <c r="A50" i="9" s="1"/>
  <c r="A51" i="9" s="1"/>
  <c r="A52" i="9" s="1"/>
  <c r="A53" i="9" s="1"/>
  <c r="A54" i="9" s="1"/>
  <c r="A55" i="9" s="1"/>
  <c r="A56" i="9" s="1"/>
  <c r="A57" i="9" s="1"/>
  <c r="A58" i="9" s="1"/>
  <c r="P22" i="9"/>
  <c r="Q22" i="9"/>
  <c r="T22" i="9"/>
  <c r="U22" i="9"/>
  <c r="P23" i="9"/>
  <c r="Q23" i="9"/>
  <c r="T23" i="9"/>
  <c r="U23" i="9"/>
  <c r="P24" i="9"/>
  <c r="Q24" i="9"/>
  <c r="T24" i="9"/>
  <c r="U24" i="9"/>
  <c r="P25" i="9"/>
  <c r="Q25" i="9"/>
  <c r="T25" i="9"/>
  <c r="U25" i="9"/>
  <c r="P26" i="9"/>
  <c r="Q26" i="9"/>
  <c r="T26" i="9"/>
  <c r="U26" i="9"/>
  <c r="P27" i="9"/>
  <c r="Q27" i="9"/>
  <c r="T27" i="9"/>
  <c r="U27" i="9"/>
  <c r="P28" i="9"/>
  <c r="Q28" i="9"/>
  <c r="T28" i="9"/>
  <c r="U28" i="9"/>
  <c r="P29" i="9"/>
  <c r="Q29" i="9"/>
  <c r="T29" i="9"/>
  <c r="U29" i="9"/>
  <c r="P30" i="9"/>
  <c r="Q30" i="9"/>
  <c r="T30" i="9"/>
  <c r="U30" i="9"/>
  <c r="P31" i="9"/>
  <c r="Q31" i="9"/>
  <c r="T31" i="9"/>
  <c r="U31" i="9"/>
  <c r="P32" i="9"/>
  <c r="Q32" i="9"/>
  <c r="T32" i="9"/>
  <c r="U32" i="9"/>
  <c r="P33" i="9"/>
  <c r="Q33" i="9"/>
  <c r="T33" i="9"/>
  <c r="U33" i="9"/>
  <c r="P34" i="9"/>
  <c r="Q34" i="9"/>
  <c r="T34" i="9"/>
  <c r="U34" i="9"/>
  <c r="P35" i="9"/>
  <c r="Q35" i="9"/>
  <c r="T35" i="9"/>
  <c r="U35" i="9"/>
  <c r="P36" i="9"/>
  <c r="Q36" i="9"/>
  <c r="T36" i="9"/>
  <c r="U36" i="9"/>
  <c r="P37" i="9"/>
  <c r="Q37" i="9"/>
  <c r="T37" i="9"/>
  <c r="U37" i="9"/>
  <c r="P38" i="9"/>
  <c r="Q38" i="9"/>
  <c r="T38" i="9"/>
  <c r="U38" i="9"/>
  <c r="P39" i="9"/>
  <c r="Q39" i="9"/>
  <c r="T39" i="9"/>
  <c r="U39" i="9"/>
  <c r="P40" i="9"/>
  <c r="Q40" i="9"/>
  <c r="T40" i="9"/>
  <c r="U40" i="9"/>
  <c r="P60" i="9"/>
  <c r="Q60" i="9"/>
  <c r="T60" i="9"/>
  <c r="U60" i="9"/>
  <c r="P61" i="9"/>
  <c r="Q61" i="9"/>
  <c r="T61" i="9"/>
  <c r="U61" i="9"/>
  <c r="P62" i="9"/>
  <c r="Q62" i="9"/>
  <c r="T62" i="9"/>
  <c r="U62" i="9"/>
  <c r="P63" i="9"/>
  <c r="Q63" i="9"/>
  <c r="T63" i="9"/>
  <c r="U63" i="9"/>
  <c r="P64" i="9"/>
  <c r="Q64" i="9"/>
  <c r="T64" i="9"/>
  <c r="U64" i="9"/>
  <c r="W46" i="9" l="1"/>
  <c r="W49" i="9"/>
  <c r="W57" i="9"/>
  <c r="W55" i="9"/>
  <c r="W43" i="9"/>
  <c r="W53" i="9"/>
  <c r="W58" i="9"/>
  <c r="W56" i="9"/>
  <c r="W59" i="9"/>
  <c r="W51" i="9"/>
  <c r="W48" i="9"/>
  <c r="W45" i="9"/>
  <c r="W42" i="9"/>
  <c r="W54" i="9"/>
  <c r="W52" i="9"/>
  <c r="W50" i="9"/>
  <c r="W47" i="9"/>
  <c r="W44" i="9"/>
  <c r="W41" i="9"/>
  <c r="A59" i="9"/>
  <c r="A60" i="9" s="1"/>
  <c r="A61" i="9" s="1"/>
  <c r="A62" i="9" s="1"/>
  <c r="A63" i="9" s="1"/>
  <c r="A64" i="9" s="1"/>
  <c r="A65" i="9" s="1"/>
  <c r="A66" i="9" s="1"/>
  <c r="W63" i="9"/>
  <c r="W60" i="9"/>
  <c r="W38" i="9"/>
  <c r="W35" i="9"/>
  <c r="W32" i="9"/>
  <c r="W29" i="9"/>
  <c r="W26" i="9"/>
  <c r="W23" i="9"/>
  <c r="W64" i="9"/>
  <c r="W61" i="9"/>
  <c r="W39" i="9"/>
  <c r="W36" i="9"/>
  <c r="W33" i="9"/>
  <c r="W30" i="9"/>
  <c r="W27" i="9"/>
  <c r="W24" i="9"/>
  <c r="W62" i="9"/>
  <c r="W40" i="9"/>
  <c r="W37" i="9"/>
  <c r="W34" i="9"/>
  <c r="W31" i="9"/>
  <c r="W28" i="9"/>
  <c r="W25" i="9"/>
  <c r="W22" i="9"/>
  <c r="T12" i="9"/>
  <c r="T13" i="9"/>
  <c r="T14" i="9"/>
  <c r="T15" i="9"/>
  <c r="T16" i="9"/>
  <c r="T17" i="9"/>
  <c r="T18" i="9"/>
  <c r="T19" i="9"/>
  <c r="T20" i="9"/>
  <c r="T21" i="9"/>
  <c r="T65" i="9"/>
  <c r="T66" i="9"/>
  <c r="U12" i="9"/>
  <c r="U13" i="9"/>
  <c r="U14" i="9"/>
  <c r="U15" i="9"/>
  <c r="U16" i="9"/>
  <c r="U17" i="9"/>
  <c r="U18" i="9"/>
  <c r="U19" i="9"/>
  <c r="U20" i="9"/>
  <c r="U21" i="9"/>
  <c r="U65" i="9"/>
  <c r="U66" i="9"/>
  <c r="O67" i="9"/>
  <c r="N67" i="9"/>
  <c r="M67" i="9"/>
  <c r="Q12" i="9"/>
  <c r="Q13" i="9"/>
  <c r="Q14" i="9"/>
  <c r="Q15" i="9"/>
  <c r="Q16" i="9"/>
  <c r="Q17" i="9"/>
  <c r="Q18" i="9"/>
  <c r="Q19" i="9"/>
  <c r="Q20" i="9"/>
  <c r="Q21" i="9"/>
  <c r="Q65" i="9"/>
  <c r="Q66" i="9"/>
  <c r="P12" i="9"/>
  <c r="P13" i="9"/>
  <c r="P14" i="9"/>
  <c r="P15" i="9"/>
  <c r="P16" i="9"/>
  <c r="P17" i="9"/>
  <c r="P18" i="9"/>
  <c r="P19" i="9"/>
  <c r="P20" i="9"/>
  <c r="P21" i="9"/>
  <c r="P65" i="9"/>
  <c r="P66" i="9"/>
  <c r="W21" i="9" l="1"/>
  <c r="W18" i="9"/>
  <c r="W15" i="9"/>
  <c r="W19" i="9"/>
  <c r="W16" i="9"/>
  <c r="W65" i="9"/>
  <c r="W66" i="9"/>
  <c r="W20" i="9"/>
  <c r="W17" i="9"/>
  <c r="W14" i="9"/>
  <c r="U67" i="9"/>
  <c r="W12" i="9"/>
  <c r="W13" i="9"/>
  <c r="R67" i="9"/>
  <c r="Q11" i="9"/>
  <c r="J66" i="9" l="1"/>
  <c r="J65" i="9"/>
  <c r="J64" i="9"/>
  <c r="P11" i="9" l="1"/>
  <c r="P67" i="9" s="1"/>
  <c r="T11" i="9"/>
  <c r="J14" i="9"/>
  <c r="J21" i="9"/>
  <c r="J20" i="9"/>
  <c r="J19" i="9"/>
  <c r="J18" i="9"/>
  <c r="J17" i="9"/>
  <c r="J16" i="9"/>
  <c r="J15" i="9"/>
  <c r="C70" i="9"/>
  <c r="J13" i="9"/>
  <c r="J12" i="9"/>
  <c r="J11" i="9"/>
  <c r="Y11" i="9" l="1"/>
  <c r="Y12" i="9" s="1"/>
  <c r="Y13" i="9" s="1"/>
  <c r="Y14" i="9" s="1"/>
  <c r="Y15" i="9" s="1"/>
  <c r="Y16" i="9" s="1"/>
  <c r="Y17" i="9" s="1"/>
  <c r="Y18" i="9" s="1"/>
  <c r="Y19" i="9" s="1"/>
  <c r="Y20" i="9" s="1"/>
  <c r="Y21" i="9" s="1"/>
  <c r="Y22" i="9" s="1"/>
  <c r="Y23" i="9" s="1"/>
  <c r="Y24" i="9" s="1"/>
  <c r="Y25" i="9" s="1"/>
  <c r="Y26" i="9" s="1"/>
  <c r="Y27" i="9" s="1"/>
  <c r="Y28" i="9" s="1"/>
  <c r="Y29" i="9" s="1"/>
  <c r="Y30" i="9" s="1"/>
  <c r="Y31" i="9" s="1"/>
  <c r="Y32" i="9" s="1"/>
  <c r="Y33" i="9" s="1"/>
  <c r="Y34" i="9" s="1"/>
  <c r="Y35" i="9" s="1"/>
  <c r="Y36" i="9" s="1"/>
  <c r="Y37" i="9" s="1"/>
  <c r="Y38" i="9" s="1"/>
  <c r="Y39" i="9" s="1"/>
  <c r="Y40" i="9" s="1"/>
  <c r="Y41" i="9" s="1"/>
  <c r="Y42" i="9" s="1"/>
  <c r="Y43" i="9" s="1"/>
  <c r="Y44" i="9" s="1"/>
  <c r="Y45" i="9" s="1"/>
  <c r="Y46" i="9" s="1"/>
  <c r="Y47" i="9" s="1"/>
  <c r="Y48" i="9" s="1"/>
  <c r="Y49" i="9" s="1"/>
  <c r="Y50" i="9" s="1"/>
  <c r="Y51" i="9" s="1"/>
  <c r="Y52" i="9" s="1"/>
  <c r="Y53" i="9" s="1"/>
  <c r="Y54" i="9" s="1"/>
  <c r="Y55" i="9" s="1"/>
  <c r="Y56" i="9" s="1"/>
  <c r="Y57" i="9" s="1"/>
  <c r="Y58" i="9" s="1"/>
  <c r="Y59" i="9" s="1"/>
  <c r="Y60" i="9" s="1"/>
  <c r="Y61" i="9" s="1"/>
  <c r="Y62" i="9" s="1"/>
  <c r="Y63" i="9" s="1"/>
  <c r="Y64" i="9" s="1"/>
  <c r="Y65" i="9" s="1"/>
  <c r="Y66" i="9" s="1"/>
  <c r="W11" i="9"/>
  <c r="T67" i="9"/>
  <c r="S70" i="9" s="1"/>
  <c r="C72" i="9" s="1"/>
  <c r="X11" i="9" l="1"/>
  <c r="X12" i="9" s="1"/>
  <c r="X13" i="9" s="1"/>
  <c r="X14" i="9" s="1"/>
  <c r="X15" i="9" s="1"/>
  <c r="X16" i="9" s="1"/>
  <c r="X17" i="9" s="1"/>
  <c r="X18" i="9" s="1"/>
  <c r="X19" i="9" s="1"/>
  <c r="X20" i="9" s="1"/>
  <c r="X21" i="9" s="1"/>
  <c r="X22" i="9" s="1"/>
  <c r="X23" i="9" s="1"/>
  <c r="X24" i="9" s="1"/>
  <c r="X25" i="9" s="1"/>
  <c r="X26" i="9" s="1"/>
  <c r="X27" i="9" s="1"/>
  <c r="X28" i="9" s="1"/>
  <c r="X29" i="9" s="1"/>
  <c r="X30" i="9" s="1"/>
  <c r="X31" i="9" s="1"/>
  <c r="X32" i="9" s="1"/>
  <c r="X33" i="9" s="1"/>
  <c r="X34" i="9" s="1"/>
  <c r="X35" i="9" s="1"/>
  <c r="X36" i="9" s="1"/>
  <c r="X37" i="9" s="1"/>
  <c r="X38" i="9" s="1"/>
  <c r="X39" i="9" s="1"/>
  <c r="X40" i="9" s="1"/>
  <c r="W67" i="9"/>
  <c r="C71" i="9" s="1"/>
  <c r="C73" i="9" s="1"/>
  <c r="C74" i="9" s="1"/>
  <c r="X41" i="9" l="1"/>
  <c r="X42" i="9" s="1"/>
  <c r="X43" i="9" s="1"/>
  <c r="X44" i="9" s="1"/>
  <c r="X45" i="9" s="1"/>
  <c r="X46" i="9" s="1"/>
  <c r="X47" i="9" s="1"/>
  <c r="X48" i="9" s="1"/>
  <c r="X49" i="9" s="1"/>
  <c r="X50" i="9" s="1"/>
  <c r="X51" i="9" s="1"/>
  <c r="X52" i="9" s="1"/>
  <c r="X53" i="9" s="1"/>
  <c r="X54" i="9" s="1"/>
  <c r="X55" i="9" s="1"/>
  <c r="X56" i="9" s="1"/>
  <c r="X57" i="9" s="1"/>
  <c r="X58" i="9" s="1"/>
  <c r="X59" i="9" s="1"/>
  <c r="X60" i="9" s="1"/>
  <c r="X61" i="9" s="1"/>
  <c r="X62" i="9" s="1"/>
  <c r="X63" i="9" s="1"/>
  <c r="X64" i="9" s="1"/>
  <c r="X65" i="9" s="1"/>
  <c r="X66"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R10" authorId="0" shapeId="0" xr:uid="{00000000-0006-0000-0000-000001000000}">
      <text>
        <r>
          <rPr>
            <b/>
            <sz val="8"/>
            <color indexed="81"/>
            <rFont val="Tahoma"/>
            <family val="2"/>
          </rPr>
          <t>user:</t>
        </r>
        <r>
          <rPr>
            <sz val="8"/>
            <color indexed="81"/>
            <rFont val="Tahoma"/>
            <family val="2"/>
          </rPr>
          <t xml:space="preserve">
Recuerde que si es Autorretenedor, no debe retener IVA</t>
        </r>
      </text>
    </comment>
    <comment ref="T10" authorId="0" shapeId="0" xr:uid="{00000000-0006-0000-0000-000002000000}">
      <text>
        <r>
          <rPr>
            <b/>
            <sz val="8"/>
            <color indexed="81"/>
            <rFont val="Tahoma"/>
            <family val="2"/>
          </rPr>
          <t>user:</t>
        </r>
        <r>
          <rPr>
            <sz val="8"/>
            <color indexed="81"/>
            <rFont val="Tahoma"/>
            <family val="2"/>
          </rPr>
          <t xml:space="preserve">
Recuerde que si es Gran Contribuyente, no debe retener IVA</t>
        </r>
      </text>
    </comment>
    <comment ref="U10" authorId="0" shapeId="0" xr:uid="{00000000-0006-0000-0000-000003000000}">
      <text>
        <r>
          <rPr>
            <b/>
            <sz val="8"/>
            <color indexed="81"/>
            <rFont val="Tahoma"/>
            <family val="2"/>
          </rPr>
          <t>user:</t>
        </r>
        <r>
          <rPr>
            <sz val="8"/>
            <color indexed="81"/>
            <rFont val="Tahoma"/>
            <family val="2"/>
          </rPr>
          <t xml:space="preserve">
Recuerde que si es Gran Contribuyente, no debe retener IVA</t>
        </r>
      </text>
    </comment>
    <comment ref="V10" authorId="0" shapeId="0" xr:uid="{00000000-0006-0000-0000-000004000000}">
      <text>
        <r>
          <rPr>
            <b/>
            <sz val="8"/>
            <color indexed="81"/>
            <rFont val="Tahoma"/>
            <family val="2"/>
          </rPr>
          <t>user:</t>
        </r>
        <r>
          <rPr>
            <sz val="8"/>
            <color indexed="81"/>
            <rFont val="Tahoma"/>
            <family val="2"/>
          </rPr>
          <t xml:space="preserve">
Recuerde que solo se usa esta casilla si el pago que esta realizando es a un regimen simplificado</t>
        </r>
      </text>
    </comment>
    <comment ref="X10" authorId="0" shapeId="0" xr:uid="{00000000-0006-0000-0000-000005000000}">
      <text>
        <r>
          <rPr>
            <b/>
            <sz val="8"/>
            <color indexed="81"/>
            <rFont val="Tahoma"/>
            <family val="2"/>
          </rPr>
          <t>user:</t>
        </r>
        <r>
          <rPr>
            <sz val="8"/>
            <color indexed="81"/>
            <rFont val="Tahoma"/>
            <family val="2"/>
          </rPr>
          <t xml:space="preserve">
Valor consignado</t>
        </r>
      </text>
    </comment>
    <comment ref="Y10" authorId="0" shapeId="0" xr:uid="{00000000-0006-0000-0000-000006000000}">
      <text>
        <r>
          <rPr>
            <b/>
            <sz val="8"/>
            <color indexed="81"/>
            <rFont val="Tahoma"/>
            <family val="2"/>
          </rPr>
          <t>user:</t>
        </r>
        <r>
          <rPr>
            <sz val="8"/>
            <color indexed="81"/>
            <rFont val="Tahoma"/>
            <family val="2"/>
          </rPr>
          <t xml:space="preserve">
Valor consignado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Edwin Montealegre Pinzon</author>
    <author>Jessica Antolinez Pereira</author>
  </authors>
  <commentList>
    <comment ref="F7" authorId="0" shapeId="0" xr:uid="{00000000-0006-0000-0100-000001000000}">
      <text>
        <r>
          <rPr>
            <sz val="11"/>
            <color theme="1"/>
            <rFont val="Calibri"/>
            <family val="2"/>
            <scheme val="minor"/>
          </rPr>
          <t>799,941 pauta facebook radicada 20/09/2016</t>
        </r>
      </text>
    </comment>
    <comment ref="F9" authorId="0" shapeId="0" xr:uid="{00000000-0006-0000-0100-000002000000}">
      <text>
        <r>
          <rPr>
            <b/>
            <sz val="9"/>
            <color indexed="81"/>
            <rFont val="Tahoma"/>
            <family val="2"/>
          </rPr>
          <t>Edwin Montealegre Pinzon:</t>
        </r>
        <r>
          <rPr>
            <sz val="9"/>
            <color indexed="81"/>
            <rFont val="Tahoma"/>
            <family val="2"/>
          </rPr>
          <t xml:space="preserve">
Según comunicado 20162410047811 del 19-08-2016
</t>
        </r>
      </text>
    </comment>
    <comment ref="F10" authorId="0" shapeId="0" xr:uid="{00000000-0006-0000-0100-000003000000}">
      <text>
        <r>
          <rPr>
            <b/>
            <sz val="9"/>
            <color indexed="81"/>
            <rFont val="Tahoma"/>
            <family val="2"/>
          </rPr>
          <t>Edwin Montealegre Pinzon:</t>
        </r>
        <r>
          <rPr>
            <sz val="9"/>
            <color indexed="81"/>
            <rFont val="Tahoma"/>
            <family val="2"/>
          </rPr>
          <t xml:space="preserve">
Según comunicado 20162410047811 del 19-08-2016
</t>
        </r>
      </text>
    </comment>
    <comment ref="F11" authorId="0" shapeId="0" xr:uid="{00000000-0006-0000-0100-000004000000}">
      <text>
        <r>
          <rPr>
            <b/>
            <sz val="9"/>
            <color indexed="81"/>
            <rFont val="Tahoma"/>
            <family val="2"/>
          </rPr>
          <t xml:space="preserve">Edwin Montealegre Pinzon:
Según comunicado 20162410047811 del 19-08-2016
</t>
        </r>
        <r>
          <rPr>
            <sz val="9"/>
            <color indexed="81"/>
            <rFont val="Tahoma"/>
            <family val="2"/>
          </rPr>
          <t xml:space="preserve">
</t>
        </r>
      </text>
    </comment>
    <comment ref="F12" authorId="0" shapeId="0" xr:uid="{00000000-0006-0000-0100-000005000000}">
      <text>
        <r>
          <rPr>
            <b/>
            <sz val="9"/>
            <color indexed="81"/>
            <rFont val="Tahoma"/>
            <family val="2"/>
          </rPr>
          <t>Edwin Montealegre Pinzon:</t>
        </r>
        <r>
          <rPr>
            <sz val="9"/>
            <color indexed="81"/>
            <rFont val="Tahoma"/>
            <family val="2"/>
          </rPr>
          <t xml:space="preserve">
según comunicacaion del 13092016 enviada al correo por erika salazar</t>
        </r>
      </text>
    </comment>
    <comment ref="F13" authorId="0" shapeId="0" xr:uid="{00000000-0006-0000-0100-000006000000}">
      <text>
        <r>
          <rPr>
            <b/>
            <sz val="9"/>
            <color indexed="81"/>
            <rFont val="Tahoma"/>
            <family val="2"/>
          </rPr>
          <t>Edwin Montealegre Pinzon:</t>
        </r>
        <r>
          <rPr>
            <sz val="9"/>
            <color indexed="81"/>
            <rFont val="Tahoma"/>
            <family val="2"/>
          </rPr>
          <t xml:space="preserve">
según comunicacaion del 13092016 enviada al correo por erika salazar</t>
        </r>
      </text>
    </comment>
    <comment ref="F39" authorId="1" shapeId="0" xr:uid="{00000000-0006-0000-0100-000007000000}">
      <text>
        <r>
          <rPr>
            <b/>
            <sz val="9"/>
            <color indexed="81"/>
            <rFont val="Tahoma"/>
            <family val="2"/>
          </rPr>
          <t xml:space="preserve">Jessica Antolinez </t>
        </r>
        <r>
          <rPr>
            <sz val="9"/>
            <color indexed="81"/>
            <rFont val="Tahoma"/>
            <family val="2"/>
          </rPr>
          <t xml:space="preserve">
Comunicación No. 20162400067431 de 01/12/2016</t>
        </r>
      </text>
    </comment>
  </commentList>
</comments>
</file>

<file path=xl/sharedStrings.xml><?xml version="1.0" encoding="utf-8"?>
<sst xmlns="http://schemas.openxmlformats.org/spreadsheetml/2006/main" count="148" uniqueCount="141">
  <si>
    <t xml:space="preserve"> </t>
  </si>
  <si>
    <t xml:space="preserve">TELEVISIÓN </t>
  </si>
  <si>
    <r>
      <t xml:space="preserve">CODIGO: </t>
    </r>
    <r>
      <rPr>
        <sz val="18"/>
        <rFont val="Arial Narrow"/>
        <family val="2"/>
      </rPr>
      <t>TV-F-008</t>
    </r>
  </si>
  <si>
    <t xml:space="preserve">FORMATO </t>
  </si>
  <si>
    <r>
      <t xml:space="preserve">Version: </t>
    </r>
    <r>
      <rPr>
        <sz val="18"/>
        <rFont val="Arial Narrow"/>
        <family val="2"/>
      </rPr>
      <t>1</t>
    </r>
  </si>
  <si>
    <t>LEGALIZACIÓN DE GASTOS DE PRODUCCIÓN</t>
  </si>
  <si>
    <r>
      <t xml:space="preserve">Fecha: </t>
    </r>
    <r>
      <rPr>
        <sz val="18"/>
        <rFont val="Arial Narrow"/>
        <family val="2"/>
      </rPr>
      <t>05/10/2026</t>
    </r>
  </si>
  <si>
    <t>ENCARGO FIDUCIARIO:   SI: ___   NO: ____</t>
  </si>
  <si>
    <t xml:space="preserve">NÚMERO Y NOMBRE DEL ENCARGO FIDUCIARIO: </t>
  </si>
  <si>
    <t xml:space="preserve">Canal (Subcuenta): </t>
  </si>
  <si>
    <t xml:space="preserve">Nombre del Centro de costos: </t>
  </si>
  <si>
    <t xml:space="preserve">Código del centro de costos a afectar: </t>
  </si>
  <si>
    <t xml:space="preserve">Nombre del contratista que presta servicios como Productor encargado de la legalización: </t>
  </si>
  <si>
    <t>Cédula:</t>
  </si>
  <si>
    <t xml:space="preserve">Contrato:   </t>
  </si>
  <si>
    <t xml:space="preserve">Valor desembolso: </t>
  </si>
  <si>
    <t xml:space="preserve">Fecha: </t>
  </si>
  <si>
    <t>VR.TOTAL GTO</t>
  </si>
  <si>
    <t>1+2</t>
  </si>
  <si>
    <t>DESCUENTOS A PRACTICAR</t>
  </si>
  <si>
    <t>Saldo Caja</t>
  </si>
  <si>
    <t>Saldo Gasto</t>
  </si>
  <si>
    <t>ITEM</t>
  </si>
  <si>
    <t>BENEFICIARIO</t>
  </si>
  <si>
    <t>C.C. O NIT</t>
  </si>
  <si>
    <t>DIGITO DE VERIFICACION</t>
  </si>
  <si>
    <t>DIRECCION</t>
  </si>
  <si>
    <t>TELEFONO</t>
  </si>
  <si>
    <t>CONCEPTO</t>
  </si>
  <si>
    <t xml:space="preserve">(1) SERVICIOS PERSONA NATURAL,(2) SERVICIO PERSONA JURIDICA, (3)  HONORARIOS PERSONA NATURAL, (4) HONORARIOS PERSONA JURIDICA, (5) ALQULER O ARRIENDO   ,(6) SERVICIO DE RESTAURANTE HOTEL Y HOSPEDAJE ,(7) COMPRAS , (8) TRANSPORTES DE PASAJEROS ,(9)TRANSPORTE DE CARGA,  (10)GASTOS DE MANUTENCIÓN,(11) RECARGAS.  </t>
  </si>
  <si>
    <t>CUENTA CONTABLE</t>
  </si>
  <si>
    <t>DCTO - No. FACTURA</t>
  </si>
  <si>
    <t>FECHA DE DOCUMENTO</t>
  </si>
  <si>
    <t>VALOR ANTES DE IVA (BASE)</t>
  </si>
  <si>
    <t>VALOR DEL IVA</t>
  </si>
  <si>
    <t>IMPUESTO AL CONSUMO</t>
  </si>
  <si>
    <t>VALOR TOTAL DE LA FACTURA</t>
  </si>
  <si>
    <t>%</t>
  </si>
  <si>
    <t>RETENCION EN LA FUENTE</t>
  </si>
  <si>
    <t>RETENCION ICA EN BOGOTA</t>
  </si>
  <si>
    <t xml:space="preserve"> RETE IVA REGIMEN COMÚN 15%</t>
  </si>
  <si>
    <t>RETE IVA REGIMEN SIMPLIFICADO 2.4%</t>
  </si>
  <si>
    <t>VR PAGADO</t>
  </si>
  <si>
    <t xml:space="preserve">Anticipo gastos de producción: </t>
  </si>
  <si>
    <t>Retenciones</t>
  </si>
  <si>
    <t xml:space="preserve">Total Pagado: </t>
  </si>
  <si>
    <t>Retenciones:</t>
  </si>
  <si>
    <t>Saldo no ejecutado</t>
  </si>
  <si>
    <t>CONTRATISTA QUE PRESTA SERVICIOS COMO PRODUCTOR ENCARGADO  DE LA LEGALIZACIÒN</t>
  </si>
  <si>
    <t>CONTRATISTA QUE PRESTA SERVICIOS COMO SOPORTE FINANCIERO EN APOYO A LA SUPERVISIÓN</t>
  </si>
  <si>
    <t>SUPERVISOR</t>
  </si>
  <si>
    <t>TOTALES</t>
  </si>
  <si>
    <t>Revisó Ejecución vs Presupuesto</t>
  </si>
  <si>
    <t>Nota 1: Conforme a lo establecido en la normatividad sobre protección de datos se le informa a quienes suscriban la información acá consignada no está sometida a reserva y puede ser publicada</t>
  </si>
  <si>
    <t xml:space="preserve">Nota 2:  Favor tener en cuenta que las casillas con fondo color amarillo sen deben diligenciar completamente, las casillas cuyo saldo es blanco favor no modificar.  </t>
  </si>
  <si>
    <t>Nota 3: si la aprobación de este formato se realiza a través de correo electrónico, se deben archivar los correos junto con el formato diligenciado como evidencia de la aprobación.Así mismo se aclara que esta información no requiere necesariamente su impresion, esta puede conservarse digitalmente en formato pdf.</t>
  </si>
  <si>
    <t>Nota 4: La dirección de canal institucional ha establecido que se permite que el “FORMATO LEGALIZACIÓN DE GASTOS DE PRODUCCIÓN” sea aceptado a través de firma física, firma digital o a través de la aceptación mediante medios digitales (correo electrónico), estos últimos, como mecanismos idóneos conforme a lo establecido en los artículos 6 y 7 de la Ley 527 de 1999</t>
  </si>
  <si>
    <t xml:space="preserve">CONTROL DE CAMBIOS </t>
  </si>
  <si>
    <t>Versión</t>
  </si>
  <si>
    <t>DESCRIPCIÓN DEL CAMBIO</t>
  </si>
  <si>
    <t>ÁREA PRODUCTORA</t>
  </si>
  <si>
    <t>FECHA DE PUBLICACIÓN</t>
  </si>
  <si>
    <t>Se realiza nuevamente el cargue del documento en el cual se incluye el logo de RTVC, se ajusta el código de acuerdo con la parametrización de SUITE VISIÓN, se incluye control de cambios, así mismo dando cumplimiento a los lineamientos del manual de marca.V2 y a la Guía de Administración de Información Documentada SIG.</t>
  </si>
  <si>
    <t>Coordinación de Planeación</t>
  </si>
  <si>
    <t>SEÑAL COLOMBIA</t>
  </si>
  <si>
    <t xml:space="preserve">CANAL INSTITUCIONAL </t>
  </si>
  <si>
    <t>RTVC PLAY</t>
  </si>
  <si>
    <t>LAURA RIAÑO</t>
  </si>
  <si>
    <t>RTVCPLAY Pauta digital resolución 027-2018 FONTIC</t>
  </si>
  <si>
    <t>INGRID SILVIANNE PEÑA</t>
  </si>
  <si>
    <t>Gastos de producción y contenidos 027-2018 FONTIC</t>
  </si>
  <si>
    <t>MARITZA ZAMORA</t>
  </si>
  <si>
    <t>LUISA FERNANDA MAYORGA</t>
  </si>
  <si>
    <t>Especiales Culturales-Transferencias Señal Colombia 2018</t>
  </si>
  <si>
    <t>KAREN RINCON DÍAZ</t>
  </si>
  <si>
    <t xml:space="preserve"> Así Somos-transferencias Señal Colombia 2018</t>
  </si>
  <si>
    <t>DIANA JACOME</t>
  </si>
  <si>
    <t xml:space="preserve"> Todo lo que vemos-Transferencias señal Colombia 2018</t>
  </si>
  <si>
    <t>CAROLINA RINCON</t>
  </si>
  <si>
    <t>Especiales  Deportivos-Transferencias Señal Colombia</t>
  </si>
  <si>
    <t>SANDRA TELLEZ</t>
  </si>
  <si>
    <t>Promociones  (Innhouse)-Transferencias Señal Colombia 2018</t>
  </si>
  <si>
    <t>DIANA PATIÑO</t>
  </si>
  <si>
    <t>Digital-Transferencias Señal Colombia 2018(Proyecto)</t>
  </si>
  <si>
    <t>SONIA BARRERA</t>
  </si>
  <si>
    <t>Digital- FONTIC 027-2018</t>
  </si>
  <si>
    <t>DAVID FERNANDO CARDONA</t>
  </si>
  <si>
    <t>CANAL INSTITUCIONAL</t>
  </si>
  <si>
    <t>RESTITUCION DE TIERRAS CTO No 413-2017</t>
  </si>
  <si>
    <t>CONSEJO SUPERIOR DE LA ADJUDICATURA CTO No 059-2017</t>
  </si>
  <si>
    <t>ICA CTO No 20-2018</t>
  </si>
  <si>
    <t>MINDEFENSA 037-2018</t>
  </si>
  <si>
    <t>SIC CTO No 891-2018</t>
  </si>
  <si>
    <t>IGAC CTO 20278-2017</t>
  </si>
  <si>
    <t>CLAUDIA FONSECA</t>
  </si>
  <si>
    <t>MINTIC CTO No 643-2017</t>
  </si>
  <si>
    <t>DIEGO ALEJANDRO MARIN</t>
  </si>
  <si>
    <t> 71.395.443</t>
  </si>
  <si>
    <t>REGISTRADURIA CTO No 015-2018</t>
  </si>
  <si>
    <t>GUSTAVO PINILLA</t>
  </si>
  <si>
    <t> 80.018.577</t>
  </si>
  <si>
    <t>ICBF CTO No 687-2018</t>
  </si>
  <si>
    <t>OSCAR GUTIERREZ</t>
  </si>
  <si>
    <t> 79.626.450</t>
  </si>
  <si>
    <t>RECURSOS PROPIOS</t>
  </si>
  <si>
    <t>ISAC ALVAREZ</t>
  </si>
  <si>
    <t>CONTRALORÍA CTO No 83-2018</t>
  </si>
  <si>
    <t>OCTAVIO MAURICIO JIMENEZ</t>
  </si>
  <si>
    <t>ANLA CTO No 672-2018</t>
  </si>
  <si>
    <t>ALEXANDRA CASAS</t>
  </si>
  <si>
    <t> 52.542.462</t>
  </si>
  <si>
    <t>MINEDUCACIÓN CTO No 865-2018</t>
  </si>
  <si>
    <t>ANDRES ROZO</t>
  </si>
  <si>
    <t> 79.943.966</t>
  </si>
  <si>
    <t>DPS CTO No 246-2018</t>
  </si>
  <si>
    <t>SONIA MARTINEZ</t>
  </si>
  <si>
    <t> 40.420.638</t>
  </si>
  <si>
    <t>SUPERSUBSIDIO CTO No 14-2018</t>
  </si>
  <si>
    <t>CARLOS LIZARAZO</t>
  </si>
  <si>
    <t>ANSV(AGENCIA NACIONAL VIAL) CTO No 022-2018</t>
  </si>
  <si>
    <t>CIELO NAJAR</t>
  </si>
  <si>
    <t>SENA CTO No 907-2018</t>
  </si>
  <si>
    <t>AYDA NATALIA JIMENEZ</t>
  </si>
  <si>
    <t>DNP CTO No 500-2018</t>
  </si>
  <si>
    <t>MANUEL ANDRES AYALA</t>
  </si>
  <si>
    <t>INVIMA CTO No 025-2018</t>
  </si>
  <si>
    <t>ORLANDO SUPELANO</t>
  </si>
  <si>
    <t>FABIAN MORENO</t>
  </si>
  <si>
    <t>RICHARD JOHANN CRUZ ROA</t>
  </si>
  <si>
    <t>RAFAEL PEÑA</t>
  </si>
  <si>
    <t>DANIEL ERNESTO ARAUJO BLUM</t>
  </si>
  <si>
    <t>MARIA DEL PILAR CUBILLOS</t>
  </si>
  <si>
    <t>JAIME ERAZO</t>
  </si>
  <si>
    <t>LEIDY GUZMAN</t>
  </si>
  <si>
    <t>ANDREA PARRADO</t>
  </si>
  <si>
    <t>VICTOR CARDENAS</t>
  </si>
  <si>
    <t>YULI ANDREA AMAYA</t>
  </si>
  <si>
    <t>JOHANA ANDREA MORA</t>
  </si>
  <si>
    <t> 52.803.001</t>
  </si>
  <si>
    <t>LINA MARIA ZAPATA</t>
  </si>
  <si>
    <t>MAURICIO BARAJAS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</si>
</sst>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 #,##0_-;_-* &quot;-&quot;_-;_-@_-"/>
    <numFmt numFmtId="164" formatCode="_-* #,##0.00\ _€_-;\-* #,##0.00\ _€_-;_-* &quot;-&quot;??\ _€_-;_-@_-"/>
    <numFmt numFmtId="165" formatCode="_ * #,##0.00_ ;_ * \-#,##0.00_ ;_ * &quot;-&quot;??_ ;_ @_ "/>
    <numFmt numFmtId="166" formatCode="0.000"/>
    <numFmt numFmtId="167" formatCode="_-* #,##0\ _€_-;\-* #,##0\ _€_-;_-* &quot;-&quot;??\ _€_-;_-@_-"/>
    <numFmt numFmtId="168" formatCode="_ * #,##0_ ;_ * \-#,##0_ ;_ * &quot;-&quot;??_ ;_ @_ "/>
    <numFmt numFmtId="169" formatCode="_(* #,##0_);_(* \(#,##0\);_(* &quot;-&quot;??_);_(@_)"/>
  </numFmts>
  <fonts count="26">
    <font>
      <sz val="10"/>
      <name val="Arial"/>
    </font>
    <font>
      <sz val="10"/>
      <name val="Arial"/>
      <family val="2"/>
    </font>
    <font>
      <b/>
      <sz val="8"/>
      <color indexed="81"/>
      <name val="Tahoma"/>
      <family val="2"/>
    </font>
    <font>
      <sz val="8"/>
      <color indexed="81"/>
      <name val="Tahoma"/>
      <family val="2"/>
    </font>
    <font>
      <sz val="9"/>
      <name val="Arial"/>
      <family val="2"/>
    </font>
    <font>
      <b/>
      <sz val="9"/>
      <name val="Arial"/>
      <family val="2"/>
    </font>
    <font>
      <b/>
      <sz val="10"/>
      <name val="Arial"/>
      <family val="2"/>
    </font>
    <font>
      <sz val="10"/>
      <name val="Arial"/>
      <family val="2"/>
    </font>
    <font>
      <b/>
      <sz val="11"/>
      <name val="Arial"/>
      <family val="2"/>
    </font>
    <font>
      <sz val="9"/>
      <name val="Arial"/>
      <family val="2"/>
      <charset val="204"/>
    </font>
    <font>
      <b/>
      <sz val="11"/>
      <color theme="0"/>
      <name val="Calibri"/>
      <family val="2"/>
      <scheme val="minor"/>
    </font>
    <font>
      <b/>
      <sz val="12"/>
      <name val="Arial"/>
      <family val="2"/>
    </font>
    <font>
      <sz val="11"/>
      <color theme="1"/>
      <name val="Arial"/>
      <family val="2"/>
    </font>
    <font>
      <b/>
      <sz val="9"/>
      <color indexed="81"/>
      <name val="Tahoma"/>
      <family val="2"/>
    </font>
    <font>
      <sz val="9"/>
      <color indexed="81"/>
      <name val="Tahoma"/>
      <family val="2"/>
    </font>
    <font>
      <sz val="10"/>
      <name val="Arial"/>
      <family val="2"/>
    </font>
    <font>
      <b/>
      <sz val="11"/>
      <color rgb="FF000000"/>
      <name val="Arial Narrow"/>
      <family val="2"/>
    </font>
    <font>
      <b/>
      <sz val="11"/>
      <name val="Arial Narrow"/>
      <family val="2"/>
    </font>
    <font>
      <sz val="14"/>
      <name val="Arial Narrow"/>
      <family val="2"/>
    </font>
    <font>
      <b/>
      <sz val="18"/>
      <name val="Arial Narrow"/>
      <family val="2"/>
    </font>
    <font>
      <sz val="11"/>
      <name val="Arial Narrow"/>
      <family val="2"/>
    </font>
    <font>
      <sz val="14"/>
      <name val="Arial"/>
      <family val="2"/>
    </font>
    <font>
      <sz val="18"/>
      <name val="Arial Narrow"/>
      <family val="2"/>
    </font>
    <font>
      <b/>
      <sz val="12"/>
      <color rgb="FF000000"/>
      <name val="Arial Narrow"/>
      <family val="2"/>
    </font>
    <font>
      <sz val="12"/>
      <color theme="1"/>
      <name val="Arial Narrow"/>
      <family val="2"/>
    </font>
    <font>
      <sz val="11"/>
      <color theme="1"/>
      <name val="Calibri"/>
      <family val="2"/>
      <scheme val="minor"/>
    </font>
  </fonts>
  <fills count="11">
    <fill>
      <patternFill patternType="none"/>
    </fill>
    <fill>
      <patternFill patternType="gray125"/>
    </fill>
    <fill>
      <patternFill patternType="solid">
        <fgColor indexed="42"/>
        <bgColor indexed="64"/>
      </patternFill>
    </fill>
    <fill>
      <patternFill patternType="solid">
        <fgColor theme="4" tint="0.39997558519241921"/>
        <bgColor indexed="64"/>
      </patternFill>
    </fill>
    <fill>
      <patternFill patternType="solid">
        <fgColor theme="0"/>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rgb="FFFFFFFF"/>
        <bgColor indexed="64"/>
      </patternFill>
    </fill>
    <fill>
      <patternFill patternType="solid">
        <fgColor rgb="FFD0D0D0"/>
        <bgColor indexed="64"/>
      </patternFill>
    </fill>
    <fill>
      <patternFill patternType="solid">
        <fgColor rgb="FFD1D1D1"/>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s>
  <cellStyleXfs count="6">
    <xf numFmtId="0" fontId="0" fillId="0" borderId="0"/>
    <xf numFmtId="164" fontId="1" fillId="0" borderId="0" applyFont="0" applyFill="0" applyBorder="0" applyAlignment="0" applyProtection="0"/>
    <xf numFmtId="164" fontId="7" fillId="0" borderId="0" applyFont="0" applyFill="0" applyBorder="0" applyAlignment="0" applyProtection="0"/>
    <xf numFmtId="0" fontId="7" fillId="0" borderId="0"/>
    <xf numFmtId="41" fontId="15" fillId="0" borderId="0" applyFont="0" applyFill="0" applyBorder="0" applyAlignment="0" applyProtection="0"/>
    <xf numFmtId="0" fontId="1" fillId="0" borderId="0"/>
  </cellStyleXfs>
  <cellXfs count="166">
    <xf numFmtId="0" fontId="0" fillId="0" borderId="0" xfId="0"/>
    <xf numFmtId="0" fontId="5" fillId="0" borderId="1" xfId="0" applyFont="1" applyBorder="1" applyAlignment="1">
      <alignment horizontal="center"/>
    </xf>
    <xf numFmtId="0" fontId="5" fillId="0" borderId="1" xfId="0" applyFont="1" applyBorder="1" applyAlignment="1">
      <alignment horizontal="center" wrapText="1"/>
    </xf>
    <xf numFmtId="164" fontId="6" fillId="0" borderId="0" xfId="1" applyFont="1" applyBorder="1"/>
    <xf numFmtId="0" fontId="6" fillId="0" borderId="0" xfId="0" applyFont="1" applyAlignment="1">
      <alignment horizontal="center"/>
    </xf>
    <xf numFmtId="0" fontId="5" fillId="0" borderId="1" xfId="0" applyFont="1" applyBorder="1" applyAlignment="1">
      <alignment horizontal="center" vertical="center"/>
    </xf>
    <xf numFmtId="0" fontId="4" fillId="0" borderId="1" xfId="0" applyFont="1" applyBorder="1" applyAlignment="1">
      <alignment vertical="center"/>
    </xf>
    <xf numFmtId="0" fontId="4" fillId="0" borderId="1" xfId="0" applyFont="1" applyBorder="1" applyAlignment="1">
      <alignment horizontal="center" vertical="center"/>
    </xf>
    <xf numFmtId="167" fontId="4" fillId="0" borderId="1" xfId="0" applyNumberFormat="1" applyFont="1" applyBorder="1" applyAlignment="1">
      <alignment horizontal="center" vertical="center" wrapText="1"/>
    </xf>
    <xf numFmtId="167" fontId="4" fillId="0" borderId="1" xfId="1" applyNumberFormat="1" applyFont="1" applyFill="1" applyBorder="1" applyAlignment="1" applyProtection="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164" fontId="6" fillId="0" borderId="0" xfId="1" applyFont="1" applyFill="1" applyBorder="1" applyAlignment="1">
      <alignment vertical="center"/>
    </xf>
    <xf numFmtId="0" fontId="4" fillId="0" borderId="0" xfId="0" applyFont="1" applyAlignment="1">
      <alignment vertical="center"/>
    </xf>
    <xf numFmtId="0" fontId="6" fillId="0" borderId="0" xfId="0" applyFont="1" applyAlignment="1">
      <alignment horizontal="left" vertical="center" wrapText="1"/>
    </xf>
    <xf numFmtId="164" fontId="6" fillId="0" borderId="1" xfId="0" applyNumberFormat="1" applyFont="1" applyBorder="1" applyAlignment="1">
      <alignment vertical="center"/>
    </xf>
    <xf numFmtId="164" fontId="6" fillId="0" borderId="0" xfId="0" applyNumberFormat="1" applyFont="1" applyAlignment="1">
      <alignment vertical="center"/>
    </xf>
    <xf numFmtId="167" fontId="6" fillId="0" borderId="0" xfId="1" applyNumberFormat="1" applyFont="1" applyFill="1" applyBorder="1" applyAlignment="1">
      <alignment vertical="center"/>
    </xf>
    <xf numFmtId="0" fontId="6" fillId="0" borderId="0" xfId="0" applyFont="1" applyAlignment="1">
      <alignment vertical="center"/>
    </xf>
    <xf numFmtId="164" fontId="6" fillId="0" borderId="0" xfId="1" applyFont="1" applyBorder="1" applyAlignment="1">
      <alignment vertical="center"/>
    </xf>
    <xf numFmtId="2" fontId="5" fillId="0" borderId="1" xfId="0" applyNumberFormat="1" applyFont="1" applyBorder="1" applyAlignment="1">
      <alignment horizontal="center"/>
    </xf>
    <xf numFmtId="164" fontId="5" fillId="0" borderId="1" xfId="1" applyFont="1" applyFill="1" applyBorder="1"/>
    <xf numFmtId="164" fontId="5" fillId="0" borderId="1" xfId="1" applyFont="1" applyFill="1" applyBorder="1" applyAlignment="1">
      <alignment horizontal="center"/>
    </xf>
    <xf numFmtId="164" fontId="4" fillId="0" borderId="1" xfId="0" applyNumberFormat="1" applyFont="1" applyBorder="1" applyAlignment="1">
      <alignment horizontal="center" vertical="center"/>
    </xf>
    <xf numFmtId="167" fontId="4" fillId="0" borderId="1" xfId="0" applyNumberFormat="1" applyFont="1" applyBorder="1" applyAlignment="1">
      <alignment horizontal="center" vertical="center"/>
    </xf>
    <xf numFmtId="167" fontId="4" fillId="0" borderId="1" xfId="1" applyNumberFormat="1" applyFont="1" applyFill="1" applyBorder="1" applyAlignment="1" applyProtection="1">
      <alignment vertical="center"/>
    </xf>
    <xf numFmtId="167" fontId="5" fillId="0" borderId="1" xfId="1" applyNumberFormat="1" applyFont="1" applyFill="1" applyBorder="1" applyAlignment="1" applyProtection="1">
      <alignment horizontal="center" vertical="center" wrapText="1"/>
    </xf>
    <xf numFmtId="168" fontId="8" fillId="0" borderId="4" xfId="0" applyNumberFormat="1" applyFont="1" applyBorder="1" applyAlignment="1">
      <alignment horizontal="right" vertical="center"/>
    </xf>
    <xf numFmtId="165" fontId="8" fillId="0" borderId="4" xfId="0" applyNumberFormat="1" applyFont="1" applyBorder="1" applyAlignment="1">
      <alignment horizontal="right" vertical="center"/>
    </xf>
    <xf numFmtId="167" fontId="8" fillId="0" borderId="0" xfId="1" applyNumberFormat="1" applyFont="1" applyFill="1" applyAlignment="1">
      <alignment horizontal="right" vertical="center"/>
    </xf>
    <xf numFmtId="0" fontId="4" fillId="0" borderId="0" xfId="0" applyFont="1"/>
    <xf numFmtId="167" fontId="4" fillId="0" borderId="4" xfId="0" applyNumberFormat="1" applyFont="1" applyBorder="1" applyAlignment="1">
      <alignment horizontal="center" vertical="center" wrapText="1"/>
    </xf>
    <xf numFmtId="14" fontId="5" fillId="0" borderId="1" xfId="0" applyNumberFormat="1" applyFont="1" applyBorder="1" applyAlignment="1">
      <alignment horizontal="center" wrapText="1"/>
    </xf>
    <xf numFmtId="14" fontId="6" fillId="0" borderId="4" xfId="0" applyNumberFormat="1" applyFont="1" applyBorder="1" applyAlignment="1">
      <alignment horizontal="right" vertical="center"/>
    </xf>
    <xf numFmtId="0" fontId="5" fillId="0" borderId="1" xfId="0" applyFont="1" applyBorder="1" applyAlignment="1">
      <alignment horizontal="left"/>
    </xf>
    <xf numFmtId="0" fontId="6" fillId="0" borderId="0" xfId="0" applyFont="1" applyAlignment="1">
      <alignment horizontal="left" vertical="center"/>
    </xf>
    <xf numFmtId="165" fontId="6" fillId="0" borderId="6" xfId="0" applyNumberFormat="1" applyFont="1" applyBorder="1" applyAlignment="1">
      <alignment horizontal="right" vertical="center"/>
    </xf>
    <xf numFmtId="165" fontId="6" fillId="0" borderId="4" xfId="0" applyNumberFormat="1" applyFont="1" applyBorder="1" applyAlignment="1">
      <alignment horizontal="right" vertical="center"/>
    </xf>
    <xf numFmtId="166" fontId="4" fillId="0" borderId="4" xfId="0" applyNumberFormat="1" applyFont="1" applyBorder="1" applyAlignment="1">
      <alignment horizontal="center" vertical="center"/>
    </xf>
    <xf numFmtId="0" fontId="6" fillId="0" borderId="1" xfId="0" applyFont="1" applyBorder="1" applyAlignment="1">
      <alignment horizontal="left" vertical="center"/>
    </xf>
    <xf numFmtId="0" fontId="6" fillId="0" borderId="3" xfId="0" applyFont="1" applyBorder="1" applyAlignment="1">
      <alignment horizontal="left" vertical="center" wrapText="1"/>
    </xf>
    <xf numFmtId="165" fontId="6" fillId="0" borderId="1" xfId="0" applyNumberFormat="1" applyFont="1" applyBorder="1" applyAlignment="1">
      <alignment horizontal="right" vertical="center"/>
    </xf>
    <xf numFmtId="167" fontId="8" fillId="0" borderId="1" xfId="1" applyNumberFormat="1" applyFont="1" applyFill="1" applyBorder="1" applyAlignment="1">
      <alignment horizontal="right" vertical="center"/>
    </xf>
    <xf numFmtId="0" fontId="4" fillId="4" borderId="1" xfId="0" applyFont="1" applyFill="1" applyBorder="1" applyAlignment="1">
      <alignment horizontal="center" vertical="center"/>
    </xf>
    <xf numFmtId="167" fontId="4" fillId="4" borderId="1" xfId="0" applyNumberFormat="1" applyFont="1" applyFill="1" applyBorder="1" applyAlignment="1">
      <alignment horizontal="center" vertical="center" wrapText="1"/>
    </xf>
    <xf numFmtId="167" fontId="4" fillId="4" borderId="4" xfId="0" applyNumberFormat="1" applyFont="1" applyFill="1" applyBorder="1" applyAlignment="1">
      <alignment horizontal="center" vertical="center" wrapText="1"/>
    </xf>
    <xf numFmtId="0" fontId="4" fillId="0" borderId="1" xfId="0" applyFont="1" applyBorder="1" applyAlignment="1">
      <alignment horizontal="right" vertical="center"/>
    </xf>
    <xf numFmtId="167" fontId="9" fillId="4" borderId="1" xfId="0" applyNumberFormat="1" applyFont="1" applyFill="1" applyBorder="1" applyAlignment="1">
      <alignment horizontal="center" vertical="center" wrapText="1"/>
    </xf>
    <xf numFmtId="0" fontId="4" fillId="5" borderId="1" xfId="0" applyFont="1" applyFill="1" applyBorder="1" applyAlignment="1">
      <alignment vertical="center"/>
    </xf>
    <xf numFmtId="0" fontId="4" fillId="5" borderId="1" xfId="0" applyFont="1" applyFill="1" applyBorder="1" applyAlignment="1">
      <alignment horizontal="right" vertical="center"/>
    </xf>
    <xf numFmtId="0" fontId="4" fillId="5" borderId="1" xfId="0" applyFont="1" applyFill="1" applyBorder="1" applyAlignment="1">
      <alignment horizontal="center" vertical="center"/>
    </xf>
    <xf numFmtId="0" fontId="4" fillId="5" borderId="1" xfId="0" applyFont="1" applyFill="1" applyBorder="1" applyAlignment="1">
      <alignment horizontal="left" vertical="center"/>
    </xf>
    <xf numFmtId="0" fontId="4" fillId="5" borderId="1" xfId="0" applyFont="1" applyFill="1" applyBorder="1"/>
    <xf numFmtId="0" fontId="4" fillId="5" borderId="1" xfId="0" applyFont="1" applyFill="1" applyBorder="1" applyAlignment="1">
      <alignment horizontal="left" vertical="center" wrapText="1"/>
    </xf>
    <xf numFmtId="0" fontId="4" fillId="5" borderId="1" xfId="0" applyFont="1" applyFill="1" applyBorder="1" applyAlignment="1">
      <alignment horizontal="right" vertical="center" wrapText="1"/>
    </xf>
    <xf numFmtId="0" fontId="4" fillId="5" borderId="1" xfId="0" applyFont="1" applyFill="1" applyBorder="1" applyAlignment="1">
      <alignment horizontal="center" vertical="center" wrapText="1"/>
    </xf>
    <xf numFmtId="14" fontId="4" fillId="5" borderId="1" xfId="0" applyNumberFormat="1" applyFont="1" applyFill="1" applyBorder="1" applyAlignment="1">
      <alignment horizontal="center" vertical="center" wrapText="1"/>
    </xf>
    <xf numFmtId="167" fontId="4" fillId="5" borderId="1" xfId="0" applyNumberFormat="1" applyFont="1" applyFill="1" applyBorder="1" applyAlignment="1">
      <alignment horizontal="center" vertical="center" wrapText="1"/>
    </xf>
    <xf numFmtId="167" fontId="4" fillId="5" borderId="4" xfId="0" applyNumberFormat="1" applyFont="1" applyFill="1" applyBorder="1" applyAlignment="1">
      <alignment horizontal="center" vertical="center" wrapText="1"/>
    </xf>
    <xf numFmtId="166" fontId="4" fillId="5" borderId="1" xfId="0" applyNumberFormat="1" applyFont="1" applyFill="1" applyBorder="1" applyAlignment="1">
      <alignment horizontal="center" vertical="center"/>
    </xf>
    <xf numFmtId="166" fontId="4" fillId="5" borderId="4" xfId="0" applyNumberFormat="1" applyFont="1" applyFill="1" applyBorder="1" applyAlignment="1">
      <alignment horizontal="center" vertical="center"/>
    </xf>
    <xf numFmtId="0" fontId="1" fillId="0" borderId="0" xfId="0" applyFont="1"/>
    <xf numFmtId="0" fontId="6" fillId="0" borderId="0" xfId="0" applyFont="1"/>
    <xf numFmtId="0" fontId="0" fillId="4" borderId="0" xfId="0" applyFill="1"/>
    <xf numFmtId="0" fontId="10" fillId="7" borderId="1" xfId="0" applyFont="1" applyFill="1" applyBorder="1" applyAlignment="1">
      <alignment horizontal="center"/>
    </xf>
    <xf numFmtId="0" fontId="12" fillId="0" borderId="1" xfId="0" applyFont="1" applyBorder="1"/>
    <xf numFmtId="169" fontId="12" fillId="0" borderId="1" xfId="1" applyNumberFormat="1" applyFont="1" applyFill="1" applyBorder="1" applyAlignment="1">
      <alignment horizontal="center"/>
    </xf>
    <xf numFmtId="0" fontId="16" fillId="0" borderId="17" xfId="0" applyFont="1" applyBorder="1" applyAlignment="1">
      <alignment vertical="center"/>
    </xf>
    <xf numFmtId="3" fontId="16" fillId="0" borderId="18" xfId="0" applyNumberFormat="1" applyFont="1" applyBorder="1" applyAlignment="1">
      <alignment vertical="center"/>
    </xf>
    <xf numFmtId="0" fontId="17" fillId="0" borderId="19" xfId="0" applyFont="1" applyBorder="1" applyAlignment="1">
      <alignment vertical="center"/>
    </xf>
    <xf numFmtId="0" fontId="17" fillId="0" borderId="20" xfId="0" applyFont="1" applyBorder="1" applyAlignment="1">
      <alignment vertical="center"/>
    </xf>
    <xf numFmtId="3" fontId="17" fillId="0" borderId="20" xfId="0" applyNumberFormat="1" applyFont="1" applyBorder="1" applyAlignment="1">
      <alignment vertical="center"/>
    </xf>
    <xf numFmtId="0" fontId="17" fillId="0" borderId="19" xfId="0" applyFont="1" applyBorder="1" applyAlignment="1">
      <alignment vertical="center" wrapText="1"/>
    </xf>
    <xf numFmtId="3" fontId="17" fillId="0" borderId="20" xfId="0" applyNumberFormat="1" applyFont="1" applyBorder="1" applyAlignment="1">
      <alignment vertical="center" wrapText="1"/>
    </xf>
    <xf numFmtId="0" fontId="16" fillId="0" borderId="19" xfId="0" applyFont="1" applyBorder="1" applyAlignment="1">
      <alignment vertical="center"/>
    </xf>
    <xf numFmtId="3" fontId="16" fillId="0" borderId="20" xfId="0" applyNumberFormat="1" applyFont="1" applyBorder="1" applyAlignment="1">
      <alignment vertical="center"/>
    </xf>
    <xf numFmtId="0" fontId="17" fillId="0" borderId="21" xfId="0" applyFont="1" applyBorder="1" applyAlignment="1">
      <alignment vertical="center"/>
    </xf>
    <xf numFmtId="0" fontId="17" fillId="8" borderId="17" xfId="0" applyFont="1" applyFill="1" applyBorder="1" applyAlignment="1">
      <alignment vertical="center"/>
    </xf>
    <xf numFmtId="3" fontId="17" fillId="8" borderId="18" xfId="0" applyNumberFormat="1" applyFont="1" applyFill="1" applyBorder="1" applyAlignment="1">
      <alignment vertical="center"/>
    </xf>
    <xf numFmtId="0" fontId="17" fillId="8" borderId="19" xfId="0" applyFont="1" applyFill="1" applyBorder="1" applyAlignment="1">
      <alignment vertical="center"/>
    </xf>
    <xf numFmtId="3" fontId="17" fillId="8" borderId="20" xfId="0" applyNumberFormat="1" applyFont="1" applyFill="1" applyBorder="1" applyAlignment="1">
      <alignment vertical="center"/>
    </xf>
    <xf numFmtId="0" fontId="4" fillId="5" borderId="1" xfId="0" applyFont="1" applyFill="1" applyBorder="1" applyAlignment="1">
      <alignment horizontal="left"/>
    </xf>
    <xf numFmtId="0" fontId="20" fillId="0" borderId="0" xfId="0" applyFont="1" applyAlignment="1">
      <alignment vertical="center" wrapText="1"/>
    </xf>
    <xf numFmtId="165" fontId="1" fillId="0" borderId="0" xfId="0" applyNumberFormat="1" applyFont="1" applyAlignment="1">
      <alignment horizontal="right" vertical="center"/>
    </xf>
    <xf numFmtId="0" fontId="1" fillId="0" borderId="0" xfId="0" applyFont="1" applyAlignment="1">
      <alignment vertical="center"/>
    </xf>
    <xf numFmtId="0" fontId="1" fillId="0" borderId="0" xfId="0" applyFont="1" applyAlignment="1">
      <alignment horizontal="left" vertical="center"/>
    </xf>
    <xf numFmtId="14" fontId="1" fillId="0" borderId="0" xfId="0" applyNumberFormat="1" applyFont="1" applyAlignment="1">
      <alignment vertical="center"/>
    </xf>
    <xf numFmtId="164" fontId="1" fillId="0" borderId="0" xfId="0" applyNumberFormat="1" applyFont="1" applyAlignment="1">
      <alignment vertical="center"/>
    </xf>
    <xf numFmtId="164" fontId="1" fillId="0" borderId="0" xfId="1" applyFont="1" applyFill="1" applyBorder="1" applyAlignment="1">
      <alignment vertical="center"/>
    </xf>
    <xf numFmtId="0" fontId="1" fillId="0" borderId="4" xfId="0" applyFont="1" applyBorder="1" applyAlignment="1">
      <alignment vertical="center"/>
    </xf>
    <xf numFmtId="0" fontId="1" fillId="0" borderId="5" xfId="0" applyFont="1" applyBorder="1" applyAlignment="1">
      <alignment vertical="center"/>
    </xf>
    <xf numFmtId="167" fontId="1" fillId="0" borderId="0" xfId="0" applyNumberFormat="1" applyFont="1" applyAlignment="1">
      <alignment vertical="center"/>
    </xf>
    <xf numFmtId="0" fontId="1" fillId="0" borderId="0" xfId="0" applyFont="1" applyAlignment="1">
      <alignment horizontal="center" vertical="center"/>
    </xf>
    <xf numFmtId="2" fontId="1" fillId="0" borderId="0" xfId="0" applyNumberFormat="1" applyFont="1" applyAlignment="1">
      <alignment vertical="center"/>
    </xf>
    <xf numFmtId="0" fontId="1" fillId="2" borderId="0" xfId="0" applyFont="1" applyFill="1" applyAlignment="1">
      <alignment vertical="center"/>
    </xf>
    <xf numFmtId="164" fontId="1" fillId="0" borderId="0" xfId="1" applyFont="1" applyBorder="1" applyAlignment="1">
      <alignment vertical="center"/>
    </xf>
    <xf numFmtId="0" fontId="1" fillId="0" borderId="0" xfId="0" applyFont="1" applyAlignment="1">
      <alignment horizontal="left"/>
    </xf>
    <xf numFmtId="14" fontId="1" fillId="0" borderId="0" xfId="0" applyNumberFormat="1" applyFont="1"/>
    <xf numFmtId="0" fontId="1" fillId="2" borderId="0" xfId="0" applyFont="1" applyFill="1"/>
    <xf numFmtId="2" fontId="1" fillId="0" borderId="0" xfId="0" applyNumberFormat="1" applyFont="1"/>
    <xf numFmtId="164" fontId="1" fillId="0" borderId="0" xfId="1" applyFont="1" applyBorder="1"/>
    <xf numFmtId="0" fontId="18" fillId="0" borderId="2" xfId="0" applyFont="1" applyBorder="1" applyAlignment="1">
      <alignment horizontal="center" vertical="center" wrapText="1"/>
    </xf>
    <xf numFmtId="0" fontId="11" fillId="0" borderId="2" xfId="0" applyFont="1" applyBorder="1" applyAlignment="1">
      <alignment horizontal="left" vertical="center"/>
    </xf>
    <xf numFmtId="14" fontId="11" fillId="0" borderId="2" xfId="0" applyNumberFormat="1" applyFont="1" applyBorder="1" applyAlignment="1">
      <alignment horizontal="left" vertical="center"/>
    </xf>
    <xf numFmtId="0" fontId="11" fillId="5" borderId="2" xfId="0" applyFont="1" applyFill="1" applyBorder="1" applyAlignment="1">
      <alignment horizontal="left" vertical="center"/>
    </xf>
    <xf numFmtId="0" fontId="11" fillId="6" borderId="2" xfId="0" applyFont="1" applyFill="1" applyBorder="1" applyAlignment="1">
      <alignment horizontal="left" vertical="center"/>
    </xf>
    <xf numFmtId="14" fontId="11" fillId="5" borderId="2" xfId="0" applyNumberFormat="1" applyFont="1" applyFill="1" applyBorder="1" applyAlignment="1">
      <alignment horizontal="left" vertical="center"/>
    </xf>
    <xf numFmtId="0" fontId="5" fillId="3" borderId="1" xfId="0" applyFont="1" applyFill="1" applyBorder="1" applyAlignment="1">
      <alignment vertical="center"/>
    </xf>
    <xf numFmtId="0" fontId="5" fillId="3"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5" fillId="3" borderId="1" xfId="0" applyFont="1" applyFill="1" applyBorder="1" applyAlignment="1">
      <alignment horizontal="justify" vertical="center" wrapText="1"/>
    </xf>
    <xf numFmtId="14" fontId="5" fillId="3" borderId="1" xfId="0" applyNumberFormat="1" applyFont="1" applyFill="1" applyBorder="1" applyAlignment="1">
      <alignment horizontal="center" vertical="center" wrapText="1"/>
    </xf>
    <xf numFmtId="2" fontId="5" fillId="3" borderId="1" xfId="0" applyNumberFormat="1" applyFont="1" applyFill="1" applyBorder="1" applyAlignment="1">
      <alignment horizontal="center" vertical="center"/>
    </xf>
    <xf numFmtId="0" fontId="17" fillId="0" borderId="2" xfId="0" applyFont="1" applyBorder="1" applyAlignment="1">
      <alignment horizontal="center" vertical="center" wrapText="1"/>
    </xf>
    <xf numFmtId="0" fontId="20" fillId="0" borderId="6" xfId="0" applyFont="1" applyBorder="1" applyAlignment="1">
      <alignment horizontal="left" vertical="center" wrapText="1"/>
    </xf>
    <xf numFmtId="167" fontId="5" fillId="5" borderId="1" xfId="0" applyNumberFormat="1" applyFont="1" applyFill="1" applyBorder="1" applyAlignment="1">
      <alignment horizontal="right" vertical="center" wrapText="1"/>
    </xf>
    <xf numFmtId="0" fontId="19" fillId="5" borderId="2" xfId="0" applyFont="1" applyFill="1" applyBorder="1" applyAlignment="1">
      <alignment horizontal="center" vertical="center" wrapText="1"/>
    </xf>
    <xf numFmtId="0" fontId="21" fillId="0" borderId="0" xfId="0" applyFont="1" applyAlignment="1">
      <alignment horizontal="left" vertical="center"/>
    </xf>
    <xf numFmtId="0" fontId="21" fillId="0" borderId="0" xfId="0" applyFont="1" applyAlignment="1">
      <alignment vertical="center"/>
    </xf>
    <xf numFmtId="0" fontId="21" fillId="0" borderId="0" xfId="0" applyFont="1" applyAlignment="1">
      <alignment horizontal="center" vertical="center"/>
    </xf>
    <xf numFmtId="14" fontId="21" fillId="0" borderId="0" xfId="0" applyNumberFormat="1" applyFont="1" applyAlignment="1">
      <alignment vertical="center"/>
    </xf>
    <xf numFmtId="2" fontId="21" fillId="0" borderId="0" xfId="0" applyNumberFormat="1" applyFont="1" applyAlignment="1">
      <alignment vertical="center"/>
    </xf>
    <xf numFmtId="164" fontId="21" fillId="0" borderId="0" xfId="1" applyFont="1" applyFill="1" applyBorder="1" applyAlignment="1">
      <alignment vertical="center"/>
    </xf>
    <xf numFmtId="0" fontId="23" fillId="9" borderId="1" xfId="5" applyFont="1" applyFill="1" applyBorder="1" applyAlignment="1">
      <alignment horizontal="center" vertical="center"/>
    </xf>
    <xf numFmtId="0" fontId="24" fillId="0" borderId="1" xfId="5" applyFont="1" applyBorder="1" applyAlignment="1">
      <alignment vertical="center" wrapText="1"/>
    </xf>
    <xf numFmtId="0" fontId="21" fillId="0" borderId="0" xfId="0" applyFont="1" applyAlignment="1">
      <alignment horizontal="left" vertical="center"/>
    </xf>
    <xf numFmtId="0" fontId="21" fillId="0" borderId="0" xfId="0" applyFont="1" applyAlignment="1">
      <alignment horizontal="left" vertical="center" wrapText="1"/>
    </xf>
    <xf numFmtId="0" fontId="1" fillId="0" borderId="0" xfId="0" applyFont="1" applyAlignment="1">
      <alignment horizontal="center"/>
    </xf>
    <xf numFmtId="0" fontId="1" fillId="0" borderId="0" xfId="0" applyFont="1" applyAlignment="1">
      <alignment horizontal="center" vertical="center"/>
    </xf>
    <xf numFmtId="0" fontId="5" fillId="0" borderId="1" xfId="0" applyFont="1" applyBorder="1" applyAlignment="1">
      <alignment horizontal="center"/>
    </xf>
    <xf numFmtId="167" fontId="8" fillId="0" borderId="7" xfId="0" applyNumberFormat="1" applyFont="1" applyBorder="1" applyAlignment="1">
      <alignment horizontal="center" vertical="center"/>
    </xf>
    <xf numFmtId="167" fontId="8" fillId="0" borderId="4" xfId="0" applyNumberFormat="1" applyFont="1" applyBorder="1" applyAlignment="1">
      <alignment horizontal="center" vertical="center"/>
    </xf>
    <xf numFmtId="0" fontId="6" fillId="0" borderId="9" xfId="0" applyFont="1" applyBorder="1" applyAlignment="1">
      <alignment horizontal="center"/>
    </xf>
    <xf numFmtId="0" fontId="6" fillId="0" borderId="9" xfId="0" applyFont="1" applyBorder="1" applyAlignment="1">
      <alignment horizontal="center" vertical="center"/>
    </xf>
    <xf numFmtId="0" fontId="11" fillId="0" borderId="6" xfId="0" applyFont="1" applyBorder="1" applyAlignment="1">
      <alignment horizontal="left" vertical="center" wrapText="1"/>
    </xf>
    <xf numFmtId="41" fontId="11" fillId="5" borderId="6" xfId="4" applyFont="1" applyFill="1" applyBorder="1" applyAlignment="1">
      <alignment horizontal="center" vertical="center"/>
    </xf>
    <xf numFmtId="0" fontId="11" fillId="5" borderId="6"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4" xfId="0" applyFont="1" applyFill="1" applyBorder="1" applyAlignment="1">
      <alignment horizontal="center" vertical="center"/>
    </xf>
    <xf numFmtId="0" fontId="6" fillId="0" borderId="3" xfId="0" applyFont="1" applyBorder="1" applyAlignment="1">
      <alignment horizontal="left" vertical="center" wrapText="1"/>
    </xf>
    <xf numFmtId="0" fontId="6" fillId="0" borderId="8" xfId="0" applyFont="1" applyBorder="1" applyAlignment="1">
      <alignment horizontal="left" vertical="center" wrapText="1"/>
    </xf>
    <xf numFmtId="0" fontId="1" fillId="0" borderId="0" xfId="0" applyFont="1" applyAlignment="1">
      <alignment horizontal="center" vertical="center" wrapText="1"/>
    </xf>
    <xf numFmtId="0" fontId="19" fillId="0" borderId="1" xfId="0" applyFont="1" applyBorder="1" applyAlignment="1">
      <alignment horizontal="left" vertical="center" wrapText="1"/>
    </xf>
    <xf numFmtId="14" fontId="19" fillId="0" borderId="1" xfId="0" applyNumberFormat="1" applyFont="1" applyBorder="1" applyAlignment="1">
      <alignment horizontal="left" vertical="center" wrapText="1"/>
    </xf>
    <xf numFmtId="0" fontId="19" fillId="0" borderId="1" xfId="0" applyFont="1" applyBorder="1" applyAlignment="1">
      <alignment horizontal="center" vertical="center" wrapText="1"/>
    </xf>
    <xf numFmtId="0" fontId="6" fillId="0" borderId="1" xfId="0" applyFont="1" applyBorder="1" applyAlignment="1">
      <alignment horizontal="center" vertical="center"/>
    </xf>
    <xf numFmtId="0" fontId="23" fillId="10" borderId="1" xfId="5" applyFont="1" applyFill="1" applyBorder="1" applyAlignment="1">
      <alignment horizontal="center" vertical="center" wrapText="1"/>
    </xf>
    <xf numFmtId="0" fontId="23" fillId="9" borderId="1" xfId="5" applyFont="1" applyFill="1" applyBorder="1" applyAlignment="1">
      <alignment horizontal="center" vertical="center" wrapText="1"/>
    </xf>
    <xf numFmtId="0" fontId="24" fillId="0" borderId="7" xfId="3" applyFont="1" applyBorder="1" applyAlignment="1">
      <alignment horizontal="left" vertical="center" wrapText="1"/>
    </xf>
    <xf numFmtId="0" fontId="0" fillId="0" borderId="6" xfId="0" applyBorder="1" applyAlignment="1">
      <alignment horizontal="left" vertical="center" wrapText="1"/>
    </xf>
    <xf numFmtId="0" fontId="0" fillId="0" borderId="4" xfId="0" applyBorder="1" applyAlignment="1">
      <alignment horizontal="left" vertical="center" wrapText="1"/>
    </xf>
    <xf numFmtId="0" fontId="24" fillId="0" borderId="1" xfId="3" applyFont="1" applyBorder="1" applyAlignment="1">
      <alignment horizontal="center" vertical="center" wrapText="1"/>
    </xf>
    <xf numFmtId="14" fontId="24" fillId="0" borderId="1" xfId="3" applyNumberFormat="1" applyFont="1" applyBorder="1" applyAlignment="1">
      <alignment horizontal="center" vertical="center"/>
    </xf>
    <xf numFmtId="0" fontId="24" fillId="0" borderId="1" xfId="3" applyFont="1" applyBorder="1" applyAlignment="1">
      <alignment horizontal="center" vertical="center"/>
    </xf>
    <xf numFmtId="0" fontId="18" fillId="0" borderId="10" xfId="0" applyFont="1" applyBorder="1" applyAlignment="1">
      <alignment vertical="center" wrapText="1"/>
    </xf>
    <xf numFmtId="0" fontId="18" fillId="0" borderId="11" xfId="0" applyFont="1" applyBorder="1" applyAlignment="1">
      <alignment vertical="center" wrapText="1"/>
    </xf>
    <xf numFmtId="0" fontId="19" fillId="0" borderId="11" xfId="0" applyFont="1" applyBorder="1" applyAlignment="1">
      <alignment vertical="center" wrapText="1"/>
    </xf>
    <xf numFmtId="0" fontId="19" fillId="0" borderId="14" xfId="0" applyFont="1" applyBorder="1" applyAlignment="1">
      <alignment vertical="center" wrapText="1"/>
    </xf>
    <xf numFmtId="0" fontId="18" fillId="0" borderId="12" xfId="0" applyFont="1" applyBorder="1" applyAlignment="1">
      <alignment vertical="center" wrapText="1"/>
    </xf>
    <xf numFmtId="0" fontId="18" fillId="0" borderId="0" xfId="0" applyFont="1" applyAlignment="1">
      <alignment vertical="center" wrapText="1"/>
    </xf>
    <xf numFmtId="0" fontId="19" fillId="0" borderId="0" xfId="0" applyFont="1" applyAlignment="1">
      <alignment vertical="center" wrapText="1"/>
    </xf>
    <xf numFmtId="0" fontId="19" fillId="0" borderId="15" xfId="0" applyFont="1" applyBorder="1" applyAlignment="1">
      <alignment vertical="center" wrapText="1"/>
    </xf>
    <xf numFmtId="0" fontId="18" fillId="0" borderId="13" xfId="0" applyFont="1" applyBorder="1" applyAlignment="1">
      <alignment vertical="center" wrapText="1"/>
    </xf>
    <xf numFmtId="0" fontId="18" fillId="0" borderId="2" xfId="0" applyFont="1" applyBorder="1" applyAlignment="1">
      <alignment vertical="center" wrapText="1"/>
    </xf>
    <xf numFmtId="0" fontId="19" fillId="0" borderId="2" xfId="0" applyFont="1" applyBorder="1" applyAlignment="1">
      <alignment vertical="center" wrapText="1"/>
    </xf>
    <xf numFmtId="0" fontId="19" fillId="0" borderId="16" xfId="0" applyFont="1" applyBorder="1" applyAlignment="1">
      <alignment vertical="center" wrapText="1"/>
    </xf>
  </cellXfs>
  <cellStyles count="6">
    <cellStyle name="Millares" xfId="1" builtinId="3"/>
    <cellStyle name="Millares [0]" xfId="4" builtinId="6"/>
    <cellStyle name="Millares 2" xfId="2" xr:uid="{00000000-0005-0000-0000-000002000000}"/>
    <cellStyle name="Normal" xfId="0" builtinId="0"/>
    <cellStyle name="Normal 2" xfId="3" xr:uid="{00000000-0005-0000-0000-000004000000}"/>
    <cellStyle name="Normal 3" xfId="5" xr:uid="{0C0757FC-60D8-4B4B-8F09-724FCB1AFD5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73F6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editAs="oneCell">
    <xdr:from>
      <xdr:col>1</xdr:col>
      <xdr:colOff>781050</xdr:colOff>
      <xdr:row>0</xdr:row>
      <xdr:rowOff>123825</xdr:rowOff>
    </xdr:from>
    <xdr:to>
      <xdr:col>3</xdr:col>
      <xdr:colOff>238125</xdr:colOff>
      <xdr:row>2</xdr:row>
      <xdr:rowOff>19050</xdr:rowOff>
    </xdr:to>
    <xdr:pic>
      <xdr:nvPicPr>
        <xdr:cNvPr id="2" name="Imagen 1">
          <a:extLst>
            <a:ext uri="{FF2B5EF4-FFF2-40B4-BE49-F238E27FC236}">
              <a16:creationId xmlns:a16="http://schemas.microsoft.com/office/drawing/2014/main" id="{46D1EB28-0B68-AC04-07BB-0EA5947073B5}"/>
            </a:ext>
          </a:extLst>
        </xdr:cNvPr>
        <xdr:cNvPicPr>
          <a:picLocks noChangeAspect="1"/>
        </xdr:cNvPicPr>
      </xdr:nvPicPr>
      <xdr:blipFill>
        <a:blip xmlns:r="http://schemas.openxmlformats.org/officeDocument/2006/relationships" r:embed="rId1"/>
        <a:stretch>
          <a:fillRect/>
        </a:stretch>
      </xdr:blipFill>
      <xdr:spPr>
        <a:xfrm>
          <a:off x="1114425" y="123825"/>
          <a:ext cx="2181225" cy="8191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226"/>
  <sheetViews>
    <sheetView showGridLines="0" view="pageBreakPreview" zoomScale="40" zoomScaleNormal="70" zoomScaleSheetLayoutView="70" workbookViewId="0">
      <pane ySplit="10" topLeftCell="A53" activePane="bottomLeft" state="frozen"/>
      <selection pane="bottomLeft" activeCell="C2" sqref="C2"/>
    </sheetView>
  </sheetViews>
  <sheetFormatPr defaultColWidth="11.42578125" defaultRowHeight="12.95"/>
  <cols>
    <col min="1" max="1" width="5" style="61" customWidth="1"/>
    <col min="2" max="2" width="22.140625" style="61" customWidth="1"/>
    <col min="3" max="3" width="18.7109375" style="61" customWidth="1"/>
    <col min="4" max="4" width="13.140625" style="61" customWidth="1"/>
    <col min="5" max="5" width="8.140625" style="61" customWidth="1"/>
    <col min="6" max="6" width="25.7109375" style="61" customWidth="1"/>
    <col min="7" max="7" width="15" style="61" customWidth="1"/>
    <col min="8" max="8" width="35.5703125" style="96" customWidth="1"/>
    <col min="9" max="9" width="40.140625" style="4" customWidth="1"/>
    <col min="10" max="10" width="16.7109375" style="4" customWidth="1"/>
    <col min="11" max="11" width="11" style="61" customWidth="1"/>
    <col min="12" max="12" width="12" style="97" customWidth="1"/>
    <col min="13" max="13" width="20" style="61" customWidth="1"/>
    <col min="14" max="14" width="13.7109375" style="61" customWidth="1"/>
    <col min="15" max="15" width="9.5703125" style="61" customWidth="1"/>
    <col min="16" max="16" width="20.28515625" style="61" customWidth="1"/>
    <col min="17" max="17" width="7.85546875" style="98" customWidth="1"/>
    <col min="18" max="18" width="16.85546875" style="98" customWidth="1"/>
    <col min="19" max="19" width="8" style="99" bestFit="1" customWidth="1"/>
    <col min="20" max="20" width="16" style="98" customWidth="1"/>
    <col min="21" max="21" width="14.28515625" style="98" customWidth="1"/>
    <col min="22" max="22" width="13.28515625" style="98" customWidth="1"/>
    <col min="23" max="23" width="18" style="98" customWidth="1"/>
    <col min="24" max="24" width="16" style="100" customWidth="1"/>
    <col min="25" max="25" width="18.140625" style="3" customWidth="1"/>
    <col min="26" max="16384" width="11.42578125" style="61"/>
  </cols>
  <sheetData>
    <row r="1" spans="1:25" s="82" customFormat="1" ht="37.5" customHeight="1">
      <c r="A1" s="154"/>
      <c r="B1" s="155"/>
      <c r="C1" s="156" t="s">
        <v>0</v>
      </c>
      <c r="D1" s="157"/>
      <c r="E1" s="144" t="s">
        <v>1</v>
      </c>
      <c r="F1" s="144"/>
      <c r="G1" s="144"/>
      <c r="H1" s="144"/>
      <c r="I1" s="144"/>
      <c r="J1" s="144"/>
      <c r="K1" s="144"/>
      <c r="L1" s="144"/>
      <c r="M1" s="144"/>
      <c r="N1" s="144"/>
      <c r="O1" s="144"/>
      <c r="P1" s="144"/>
      <c r="Q1" s="144"/>
      <c r="R1" s="144"/>
      <c r="S1" s="144"/>
      <c r="T1" s="144"/>
      <c r="U1" s="144"/>
      <c r="V1" s="144"/>
      <c r="W1" s="142" t="s">
        <v>2</v>
      </c>
      <c r="X1" s="142"/>
      <c r="Y1" s="142"/>
    </row>
    <row r="2" spans="1:25" s="82" customFormat="1" ht="35.450000000000003" customHeight="1">
      <c r="A2" s="158"/>
      <c r="B2" s="159"/>
      <c r="C2" s="160"/>
      <c r="D2" s="161"/>
      <c r="E2" s="144" t="s">
        <v>3</v>
      </c>
      <c r="F2" s="144"/>
      <c r="G2" s="144"/>
      <c r="H2" s="144"/>
      <c r="I2" s="144"/>
      <c r="J2" s="144"/>
      <c r="K2" s="144"/>
      <c r="L2" s="144"/>
      <c r="M2" s="144"/>
      <c r="N2" s="144"/>
      <c r="O2" s="144"/>
      <c r="P2" s="144"/>
      <c r="Q2" s="144"/>
      <c r="R2" s="144"/>
      <c r="S2" s="144"/>
      <c r="T2" s="144"/>
      <c r="U2" s="144"/>
      <c r="V2" s="144"/>
      <c r="W2" s="142" t="s">
        <v>4</v>
      </c>
      <c r="X2" s="142"/>
      <c r="Y2" s="142"/>
    </row>
    <row r="3" spans="1:25" s="82" customFormat="1" ht="30.95" customHeight="1">
      <c r="A3" s="162"/>
      <c r="B3" s="163"/>
      <c r="C3" s="164"/>
      <c r="D3" s="165"/>
      <c r="E3" s="144" t="s">
        <v>5</v>
      </c>
      <c r="F3" s="144"/>
      <c r="G3" s="144"/>
      <c r="H3" s="144"/>
      <c r="I3" s="144"/>
      <c r="J3" s="144"/>
      <c r="K3" s="144"/>
      <c r="L3" s="144"/>
      <c r="M3" s="144"/>
      <c r="N3" s="144"/>
      <c r="O3" s="144"/>
      <c r="P3" s="144"/>
      <c r="Q3" s="144"/>
      <c r="R3" s="144"/>
      <c r="S3" s="144"/>
      <c r="T3" s="144"/>
      <c r="U3" s="144"/>
      <c r="V3" s="144"/>
      <c r="W3" s="143" t="s">
        <v>6</v>
      </c>
      <c r="X3" s="143"/>
      <c r="Y3" s="143"/>
    </row>
    <row r="4" spans="1:25" s="82" customFormat="1" ht="26.25" customHeight="1">
      <c r="A4" s="102" t="s">
        <v>7</v>
      </c>
      <c r="B4" s="101"/>
      <c r="C4" s="116"/>
      <c r="D4" s="116"/>
      <c r="E4" s="113"/>
      <c r="F4" s="102" t="s">
        <v>8</v>
      </c>
      <c r="G4" s="113"/>
      <c r="H4" s="113"/>
      <c r="I4" s="113"/>
      <c r="J4" s="113"/>
      <c r="K4" s="113"/>
      <c r="L4" s="113"/>
      <c r="M4" s="113"/>
      <c r="N4" s="113"/>
      <c r="O4" s="113"/>
      <c r="P4" s="113"/>
      <c r="Q4" s="113"/>
      <c r="R4" s="113"/>
      <c r="S4" s="113"/>
      <c r="T4" s="113"/>
      <c r="U4" s="113"/>
      <c r="V4" s="113"/>
      <c r="W4" s="113"/>
      <c r="X4" s="113"/>
      <c r="Y4" s="114"/>
    </row>
    <row r="5" spans="1:25" s="84" customFormat="1" ht="36" customHeight="1">
      <c r="A5" s="102" t="s">
        <v>9</v>
      </c>
      <c r="B5" s="102"/>
      <c r="C5" s="104"/>
      <c r="D5" s="102"/>
      <c r="E5" s="102"/>
      <c r="F5" s="102" t="s">
        <v>10</v>
      </c>
      <c r="G5" s="102"/>
      <c r="H5" s="104"/>
      <c r="I5" s="102" t="s">
        <v>11</v>
      </c>
      <c r="J5" s="102"/>
      <c r="K5" s="102"/>
      <c r="L5" s="105"/>
      <c r="M5" s="105"/>
      <c r="N5" s="102"/>
      <c r="O5" s="102"/>
      <c r="P5" s="102"/>
      <c r="Q5" s="102"/>
      <c r="R5" s="102"/>
      <c r="S5" s="102"/>
      <c r="T5" s="102"/>
      <c r="U5" s="102"/>
      <c r="V5" s="102"/>
      <c r="W5" s="102"/>
      <c r="X5" s="102"/>
      <c r="Y5" s="102"/>
    </row>
    <row r="6" spans="1:25" s="84" customFormat="1" ht="48" customHeight="1">
      <c r="A6" s="134" t="s">
        <v>12</v>
      </c>
      <c r="B6" s="134"/>
      <c r="C6" s="134"/>
      <c r="D6" s="134"/>
      <c r="E6" s="102"/>
      <c r="F6" s="136"/>
      <c r="G6" s="136"/>
      <c r="H6" s="136"/>
      <c r="I6" s="102" t="s">
        <v>13</v>
      </c>
      <c r="J6" s="136"/>
      <c r="K6" s="136"/>
      <c r="L6" s="103"/>
      <c r="M6" s="102"/>
      <c r="N6" s="102"/>
      <c r="O6" s="102"/>
      <c r="P6" s="102"/>
      <c r="Q6" s="102"/>
      <c r="R6" s="102"/>
      <c r="S6" s="102"/>
      <c r="T6" s="102"/>
      <c r="U6" s="102"/>
      <c r="V6" s="102"/>
      <c r="W6" s="102"/>
      <c r="X6" s="102"/>
      <c r="Y6" s="102"/>
    </row>
    <row r="7" spans="1:25" s="84" customFormat="1" ht="38.25" customHeight="1">
      <c r="A7" s="102" t="s">
        <v>14</v>
      </c>
      <c r="B7" s="102"/>
      <c r="C7" s="104"/>
      <c r="D7" s="102"/>
      <c r="E7" s="102"/>
      <c r="F7" s="102" t="s">
        <v>15</v>
      </c>
      <c r="G7" s="135"/>
      <c r="H7" s="135"/>
      <c r="I7" s="102" t="s">
        <v>16</v>
      </c>
      <c r="J7" s="106"/>
      <c r="K7" s="104"/>
      <c r="L7" s="103"/>
      <c r="M7" s="102"/>
      <c r="N7" s="102"/>
      <c r="O7" s="102"/>
      <c r="P7" s="102"/>
      <c r="Q7" s="102"/>
      <c r="R7" s="102"/>
      <c r="S7" s="102"/>
      <c r="T7" s="102"/>
      <c r="U7" s="102"/>
      <c r="V7" s="102"/>
      <c r="W7" s="102"/>
      <c r="X7" s="102"/>
      <c r="Y7" s="102"/>
    </row>
    <row r="8" spans="1:25" s="30" customFormat="1" ht="11.45">
      <c r="A8" s="1"/>
      <c r="B8" s="1"/>
      <c r="C8" s="1"/>
      <c r="D8" s="1"/>
      <c r="E8" s="1"/>
      <c r="F8" s="1"/>
      <c r="G8" s="1"/>
      <c r="H8" s="34"/>
      <c r="I8" s="1"/>
      <c r="J8" s="1"/>
      <c r="K8" s="2"/>
      <c r="L8" s="32"/>
      <c r="M8" s="1"/>
      <c r="N8" s="1"/>
      <c r="O8" s="1"/>
      <c r="P8" s="1" t="s">
        <v>17</v>
      </c>
      <c r="Q8" s="1"/>
      <c r="R8" s="1"/>
      <c r="S8" s="20"/>
      <c r="T8" s="1"/>
      <c r="U8" s="1"/>
      <c r="V8" s="1"/>
      <c r="W8" s="1"/>
      <c r="X8" s="21"/>
      <c r="Y8" s="21"/>
    </row>
    <row r="9" spans="1:25" s="30" customFormat="1" ht="11.45">
      <c r="A9" s="1"/>
      <c r="B9" s="1"/>
      <c r="C9" s="1"/>
      <c r="D9" s="1"/>
      <c r="E9" s="1"/>
      <c r="F9" s="1"/>
      <c r="G9" s="1"/>
      <c r="H9" s="34"/>
      <c r="I9" s="1"/>
      <c r="J9" s="1"/>
      <c r="K9" s="2"/>
      <c r="L9" s="32"/>
      <c r="M9" s="1">
        <v>1</v>
      </c>
      <c r="N9" s="1">
        <v>2</v>
      </c>
      <c r="O9" s="1"/>
      <c r="P9" s="1" t="s">
        <v>18</v>
      </c>
      <c r="Q9" s="129" t="s">
        <v>19</v>
      </c>
      <c r="R9" s="129"/>
      <c r="S9" s="129"/>
      <c r="T9" s="129"/>
      <c r="U9" s="129"/>
      <c r="V9" s="1"/>
      <c r="W9" s="1"/>
      <c r="X9" s="22" t="s">
        <v>20</v>
      </c>
      <c r="Y9" s="21" t="s">
        <v>21</v>
      </c>
    </row>
    <row r="10" spans="1:25" s="13" customFormat="1" ht="134.1" customHeight="1">
      <c r="A10" s="107" t="s">
        <v>22</v>
      </c>
      <c r="B10" s="137" t="s">
        <v>23</v>
      </c>
      <c r="C10" s="138"/>
      <c r="D10" s="108" t="s">
        <v>24</v>
      </c>
      <c r="E10" s="109" t="s">
        <v>25</v>
      </c>
      <c r="F10" s="108" t="s">
        <v>26</v>
      </c>
      <c r="G10" s="108" t="s">
        <v>27</v>
      </c>
      <c r="H10" s="108" t="s">
        <v>28</v>
      </c>
      <c r="I10" s="110" t="s">
        <v>29</v>
      </c>
      <c r="J10" s="109" t="s">
        <v>30</v>
      </c>
      <c r="K10" s="109" t="s">
        <v>31</v>
      </c>
      <c r="L10" s="111" t="s">
        <v>32</v>
      </c>
      <c r="M10" s="109" t="s">
        <v>33</v>
      </c>
      <c r="N10" s="109" t="s">
        <v>34</v>
      </c>
      <c r="O10" s="109" t="s">
        <v>35</v>
      </c>
      <c r="P10" s="109" t="s">
        <v>36</v>
      </c>
      <c r="Q10" s="108" t="s">
        <v>37</v>
      </c>
      <c r="R10" s="109" t="s">
        <v>38</v>
      </c>
      <c r="S10" s="112" t="s">
        <v>37</v>
      </c>
      <c r="T10" s="109" t="s">
        <v>39</v>
      </c>
      <c r="U10" s="109" t="s">
        <v>40</v>
      </c>
      <c r="V10" s="109" t="s">
        <v>41</v>
      </c>
      <c r="W10" s="109" t="s">
        <v>42</v>
      </c>
      <c r="X10" s="115"/>
      <c r="Y10" s="115"/>
    </row>
    <row r="11" spans="1:25" s="13" customFormat="1" ht="11.45">
      <c r="A11" s="5">
        <v>1</v>
      </c>
      <c r="B11" s="48"/>
      <c r="C11" s="48"/>
      <c r="D11" s="49"/>
      <c r="E11" s="50"/>
      <c r="F11" s="51"/>
      <c r="G11" s="81"/>
      <c r="H11" s="53"/>
      <c r="I11" s="50"/>
      <c r="J11" s="7">
        <f t="shared" ref="J11:J66" si="0">IF(I11=1,63901106,0)+IF(I11=2,63901106,0)+IF(I11=3,63901102,0)+IF(I11=4,63901102,0)+IF(I11=5,63901104,0)+IF(I11=6,63901105,0)+IF(I11=7,63901109,0)+IF(I11=8,63901108,0)+IF(I11=9,63901108,0)+IF(I11=10,63901105,0)+IF(I11=11,63901109,0)</f>
        <v>0</v>
      </c>
      <c r="K11" s="55"/>
      <c r="L11" s="56"/>
      <c r="M11" s="57"/>
      <c r="N11" s="57"/>
      <c r="O11" s="57"/>
      <c r="P11" s="8">
        <f>M11+N11+O11</f>
        <v>0</v>
      </c>
      <c r="Q11" s="23">
        <f>IF(I11=1,6,0)+IF(I11=2,4,0)+IF(I11=3,10,0)+IF(I11=4,11,0)+IF(I11=5,3.5,0)+IF(I11=6,3.5,0)+IF(I11=7,2.5,0)+IF(I11=8,3.5,0)+IF(I11=9,1,0)+IF(I11=10,10,0)</f>
        <v>0</v>
      </c>
      <c r="R11" s="8">
        <f>+IF(AND(I11=1,M11&gt;=142000),M11*Q11%,0)+IF(AND(I11=2,M11&gt;=142000),M11*Q11%,0)+IF(AND(I11=3,M11&gt;=0),M11*Q11%,0)+IF(AND(I11=4,M11&gt;=0),M11*Q11%,0)+IF(AND(I11=5,M11&gt;=961000),M11*Q11%,0)+IF(AND(I11=6,M11&gt;=142000),M11*Q11%,0)+IF(AND(I11=7,M11&gt;=961000),M11*Q11%,0)+IF(AND(I11=8,M11&gt;=961000),M11*Q11%,0)+IF(AND(I11=9,M11&gt;=142000),M11*Q11%,0)+IF(AND(I11=10,M11&gt;=4200000),M11*Q11%,0)</f>
        <v>0</v>
      </c>
      <c r="S11" s="59"/>
      <c r="T11" s="8">
        <f t="shared" ref="T11:T66" si="1">+M11*S11%</f>
        <v>0</v>
      </c>
      <c r="U11" s="47">
        <v>0</v>
      </c>
      <c r="V11" s="8"/>
      <c r="W11" s="24">
        <f t="shared" ref="W11" si="2">+P11-R11-T11-U11</f>
        <v>0</v>
      </c>
      <c r="X11" s="9">
        <f>+X10-W11</f>
        <v>0</v>
      </c>
      <c r="Y11" s="25">
        <f t="shared" ref="Y11" si="3">+Y10-P11</f>
        <v>0</v>
      </c>
    </row>
    <row r="12" spans="1:25" s="13" customFormat="1" ht="11.45">
      <c r="A12" s="5">
        <f>A11+1</f>
        <v>2</v>
      </c>
      <c r="B12" s="48"/>
      <c r="C12" s="48"/>
      <c r="D12" s="49"/>
      <c r="E12" s="50"/>
      <c r="F12" s="51"/>
      <c r="G12" s="81"/>
      <c r="H12" s="53"/>
      <c r="I12" s="50"/>
      <c r="J12" s="7">
        <f t="shared" si="0"/>
        <v>0</v>
      </c>
      <c r="K12" s="55"/>
      <c r="L12" s="56"/>
      <c r="M12" s="57"/>
      <c r="N12" s="57"/>
      <c r="O12" s="57"/>
      <c r="P12" s="8">
        <f t="shared" ref="P12:P66" si="4">M12+N12+O12</f>
        <v>0</v>
      </c>
      <c r="Q12" s="23">
        <f t="shared" ref="Q12:Q66" si="5">IF(I12=1,6,0)+IF(I12=2,4,0)+IF(I12=3,10,0)+IF(I12=4,11,0)+IF(I12=5,3.5,0)+IF(I12=6,3.5,0)+IF(I12=7,2.5,0)+IF(I12=8,3.5,0)+IF(I12=9,1,0)+IF(I12=10,10,0)</f>
        <v>0</v>
      </c>
      <c r="R12" s="8">
        <f t="shared" ref="R12:R66" si="6">+IF(AND(I12=1,M12&gt;=142000),M12*Q12%,0)+IF(AND(I12=2,M12&gt;=142000),M12*Q12%,0)+IF(AND(I12=3,M12&gt;=0),M12*Q12%,0)+IF(AND(I12=4,M12&gt;=0),M12*Q12%,0)+IF(AND(I12=5,M12&gt;=961000),M12*Q12%,0)+IF(AND(I12=6,M12&gt;=142000),M12*Q12%,0)+IF(AND(I12=7,M12&gt;=961000),M12*Q12%,0)+IF(AND(I12=8,M12&gt;=961000),M12*Q12%,0)+IF(AND(I12=9,M12&gt;=142000),M12*Q12%,0)+IF(AND(I12=10,M12&gt;=4200000),M12*Q12%,0)</f>
        <v>0</v>
      </c>
      <c r="S12" s="59"/>
      <c r="T12" s="8">
        <f t="shared" si="1"/>
        <v>0</v>
      </c>
      <c r="U12" s="47">
        <f t="shared" ref="U12:U66" si="7">+N12*15%</f>
        <v>0</v>
      </c>
      <c r="V12" s="8"/>
      <c r="W12" s="24">
        <f t="shared" ref="W12:W13" si="8">+P12-R12-T12-U12</f>
        <v>0</v>
      </c>
      <c r="X12" s="9">
        <f t="shared" ref="X12:X13" si="9">+X11-W12</f>
        <v>0</v>
      </c>
      <c r="Y12" s="25">
        <f t="shared" ref="Y12:Y13" si="10">+Y11-P12</f>
        <v>0</v>
      </c>
    </row>
    <row r="13" spans="1:25" s="13" customFormat="1" ht="11.45">
      <c r="A13" s="5">
        <f t="shared" ref="A13:A66" si="11">A12+1</f>
        <v>3</v>
      </c>
      <c r="B13" s="48"/>
      <c r="C13" s="48"/>
      <c r="D13" s="49"/>
      <c r="E13" s="50"/>
      <c r="F13" s="51"/>
      <c r="G13" s="81"/>
      <c r="H13" s="53"/>
      <c r="I13" s="50"/>
      <c r="J13" s="43">
        <f t="shared" si="0"/>
        <v>0</v>
      </c>
      <c r="K13" s="55"/>
      <c r="L13" s="56"/>
      <c r="M13" s="57"/>
      <c r="N13" s="57"/>
      <c r="O13" s="57"/>
      <c r="P13" s="8">
        <f t="shared" si="4"/>
        <v>0</v>
      </c>
      <c r="Q13" s="23">
        <f t="shared" si="5"/>
        <v>0</v>
      </c>
      <c r="R13" s="8">
        <f t="shared" si="6"/>
        <v>0</v>
      </c>
      <c r="S13" s="59"/>
      <c r="T13" s="8">
        <f t="shared" si="1"/>
        <v>0</v>
      </c>
      <c r="U13" s="47">
        <f t="shared" si="7"/>
        <v>0</v>
      </c>
      <c r="V13" s="44"/>
      <c r="W13" s="24">
        <f t="shared" si="8"/>
        <v>0</v>
      </c>
      <c r="X13" s="9">
        <f t="shared" si="9"/>
        <v>0</v>
      </c>
      <c r="Y13" s="25">
        <f t="shared" si="10"/>
        <v>0</v>
      </c>
    </row>
    <row r="14" spans="1:25" s="13" customFormat="1" ht="11.45">
      <c r="A14" s="5">
        <f t="shared" si="11"/>
        <v>4</v>
      </c>
      <c r="B14" s="48"/>
      <c r="C14" s="48"/>
      <c r="D14" s="49"/>
      <c r="E14" s="50"/>
      <c r="F14" s="51"/>
      <c r="G14" s="81"/>
      <c r="H14" s="53"/>
      <c r="I14" s="50"/>
      <c r="J14" s="43">
        <f t="shared" si="0"/>
        <v>0</v>
      </c>
      <c r="K14" s="55"/>
      <c r="L14" s="56"/>
      <c r="M14" s="57"/>
      <c r="N14" s="57"/>
      <c r="O14" s="57"/>
      <c r="P14" s="8">
        <f t="shared" si="4"/>
        <v>0</v>
      </c>
      <c r="Q14" s="23">
        <f t="shared" si="5"/>
        <v>0</v>
      </c>
      <c r="R14" s="8">
        <f t="shared" si="6"/>
        <v>0</v>
      </c>
      <c r="S14" s="59"/>
      <c r="T14" s="8">
        <f t="shared" si="1"/>
        <v>0</v>
      </c>
      <c r="U14" s="47">
        <f t="shared" si="7"/>
        <v>0</v>
      </c>
      <c r="V14" s="45"/>
      <c r="W14" s="24">
        <f t="shared" ref="W14:W66" si="12">+P14-R14-T14-U14</f>
        <v>0</v>
      </c>
      <c r="X14" s="9">
        <f t="shared" ref="X14:X66" si="13">+X13-W14</f>
        <v>0</v>
      </c>
      <c r="Y14" s="25">
        <f t="shared" ref="Y14:Y66" si="14">+Y13-P14</f>
        <v>0</v>
      </c>
    </row>
    <row r="15" spans="1:25" s="13" customFormat="1" ht="11.45">
      <c r="A15" s="5">
        <f t="shared" si="11"/>
        <v>5</v>
      </c>
      <c r="B15" s="48"/>
      <c r="C15" s="48"/>
      <c r="D15" s="49"/>
      <c r="E15" s="50"/>
      <c r="F15" s="51"/>
      <c r="G15" s="81"/>
      <c r="H15" s="53"/>
      <c r="I15" s="50"/>
      <c r="J15" s="43">
        <f t="shared" si="0"/>
        <v>0</v>
      </c>
      <c r="K15" s="55"/>
      <c r="L15" s="56"/>
      <c r="M15" s="57"/>
      <c r="N15" s="57"/>
      <c r="O15" s="57"/>
      <c r="P15" s="8">
        <f t="shared" si="4"/>
        <v>0</v>
      </c>
      <c r="Q15" s="23">
        <f t="shared" si="5"/>
        <v>0</v>
      </c>
      <c r="R15" s="8">
        <f t="shared" si="6"/>
        <v>0</v>
      </c>
      <c r="S15" s="59"/>
      <c r="T15" s="8">
        <f t="shared" si="1"/>
        <v>0</v>
      </c>
      <c r="U15" s="47">
        <f t="shared" si="7"/>
        <v>0</v>
      </c>
      <c r="V15" s="45"/>
      <c r="W15" s="24">
        <f t="shared" si="12"/>
        <v>0</v>
      </c>
      <c r="X15" s="9">
        <f t="shared" si="13"/>
        <v>0</v>
      </c>
      <c r="Y15" s="25">
        <f t="shared" si="14"/>
        <v>0</v>
      </c>
    </row>
    <row r="16" spans="1:25" s="13" customFormat="1" ht="11.45">
      <c r="A16" s="5">
        <f t="shared" si="11"/>
        <v>6</v>
      </c>
      <c r="B16" s="48"/>
      <c r="C16" s="48"/>
      <c r="D16" s="49"/>
      <c r="E16" s="50"/>
      <c r="F16" s="51"/>
      <c r="G16" s="81"/>
      <c r="H16" s="53"/>
      <c r="I16" s="50"/>
      <c r="J16" s="7">
        <f t="shared" si="0"/>
        <v>0</v>
      </c>
      <c r="K16" s="55"/>
      <c r="L16" s="56"/>
      <c r="M16" s="57"/>
      <c r="N16" s="57"/>
      <c r="O16" s="57"/>
      <c r="P16" s="8">
        <f t="shared" si="4"/>
        <v>0</v>
      </c>
      <c r="Q16" s="23">
        <f t="shared" si="5"/>
        <v>0</v>
      </c>
      <c r="R16" s="8">
        <f t="shared" si="6"/>
        <v>0</v>
      </c>
      <c r="S16" s="59"/>
      <c r="T16" s="8">
        <f t="shared" si="1"/>
        <v>0</v>
      </c>
      <c r="U16" s="47">
        <f t="shared" si="7"/>
        <v>0</v>
      </c>
      <c r="V16" s="45"/>
      <c r="W16" s="24">
        <f t="shared" si="12"/>
        <v>0</v>
      </c>
      <c r="X16" s="9">
        <f t="shared" si="13"/>
        <v>0</v>
      </c>
      <c r="Y16" s="25">
        <f t="shared" si="14"/>
        <v>0</v>
      </c>
    </row>
    <row r="17" spans="1:25" s="13" customFormat="1" ht="11.45">
      <c r="A17" s="5">
        <f t="shared" si="11"/>
        <v>7</v>
      </c>
      <c r="B17" s="48"/>
      <c r="C17" s="48"/>
      <c r="D17" s="49"/>
      <c r="E17" s="50"/>
      <c r="F17" s="51"/>
      <c r="G17" s="81"/>
      <c r="H17" s="53"/>
      <c r="I17" s="50"/>
      <c r="J17" s="7">
        <f t="shared" si="0"/>
        <v>0</v>
      </c>
      <c r="K17" s="55"/>
      <c r="L17" s="56"/>
      <c r="M17" s="57"/>
      <c r="N17" s="57"/>
      <c r="O17" s="57"/>
      <c r="P17" s="8">
        <f t="shared" si="4"/>
        <v>0</v>
      </c>
      <c r="Q17" s="23">
        <f t="shared" si="5"/>
        <v>0</v>
      </c>
      <c r="R17" s="8">
        <f t="shared" si="6"/>
        <v>0</v>
      </c>
      <c r="S17" s="59"/>
      <c r="T17" s="8">
        <f t="shared" si="1"/>
        <v>0</v>
      </c>
      <c r="U17" s="47">
        <f t="shared" si="7"/>
        <v>0</v>
      </c>
      <c r="V17" s="31"/>
      <c r="W17" s="24">
        <f t="shared" si="12"/>
        <v>0</v>
      </c>
      <c r="X17" s="9">
        <f t="shared" si="13"/>
        <v>0</v>
      </c>
      <c r="Y17" s="25">
        <f t="shared" si="14"/>
        <v>0</v>
      </c>
    </row>
    <row r="18" spans="1:25" s="13" customFormat="1" ht="11.45">
      <c r="A18" s="5">
        <f t="shared" si="11"/>
        <v>8</v>
      </c>
      <c r="B18" s="48"/>
      <c r="C18" s="48"/>
      <c r="D18" s="49"/>
      <c r="E18" s="50"/>
      <c r="F18" s="51"/>
      <c r="G18" s="81"/>
      <c r="H18" s="53"/>
      <c r="I18" s="50"/>
      <c r="J18" s="43">
        <f t="shared" si="0"/>
        <v>0</v>
      </c>
      <c r="K18" s="55"/>
      <c r="L18" s="56"/>
      <c r="M18" s="57"/>
      <c r="N18" s="57"/>
      <c r="O18" s="57"/>
      <c r="P18" s="8">
        <f t="shared" si="4"/>
        <v>0</v>
      </c>
      <c r="Q18" s="23">
        <f t="shared" si="5"/>
        <v>0</v>
      </c>
      <c r="R18" s="8">
        <f t="shared" si="6"/>
        <v>0</v>
      </c>
      <c r="S18" s="59"/>
      <c r="T18" s="8">
        <f t="shared" si="1"/>
        <v>0</v>
      </c>
      <c r="U18" s="47">
        <f t="shared" si="7"/>
        <v>0</v>
      </c>
      <c r="V18" s="31"/>
      <c r="W18" s="24">
        <f t="shared" si="12"/>
        <v>0</v>
      </c>
      <c r="X18" s="9">
        <f t="shared" si="13"/>
        <v>0</v>
      </c>
      <c r="Y18" s="25">
        <f t="shared" si="14"/>
        <v>0</v>
      </c>
    </row>
    <row r="19" spans="1:25" s="13" customFormat="1" ht="11.45">
      <c r="A19" s="5">
        <f t="shared" si="11"/>
        <v>9</v>
      </c>
      <c r="B19" s="48"/>
      <c r="C19" s="48"/>
      <c r="D19" s="49"/>
      <c r="E19" s="50"/>
      <c r="F19" s="51"/>
      <c r="G19" s="81"/>
      <c r="H19" s="53"/>
      <c r="I19" s="50"/>
      <c r="J19" s="7">
        <f>IF(I18=1,63901106,0)+IF(I18=2,63901106,0)+IF(I18=3,63901102,0)+IF(I18=4,63901102,0)+IF(I18=5,63901104,0)+IF(I18=6,63901105,0)+IF(I18=7,63901109,0)+IF(I18=8,63901108,0)+IF(I18=9,63901108,0)+IF(I18=10,63901105,0)+IF(I18=11,63901109,0)</f>
        <v>0</v>
      </c>
      <c r="K19" s="55"/>
      <c r="L19" s="56"/>
      <c r="M19" s="57"/>
      <c r="N19" s="57"/>
      <c r="O19" s="57"/>
      <c r="P19" s="8">
        <f t="shared" si="4"/>
        <v>0</v>
      </c>
      <c r="Q19" s="23">
        <f t="shared" si="5"/>
        <v>0</v>
      </c>
      <c r="R19" s="8">
        <f t="shared" si="6"/>
        <v>0</v>
      </c>
      <c r="S19" s="59"/>
      <c r="T19" s="8">
        <f t="shared" si="1"/>
        <v>0</v>
      </c>
      <c r="U19" s="47">
        <f t="shared" si="7"/>
        <v>0</v>
      </c>
      <c r="V19" s="31"/>
      <c r="W19" s="24">
        <f t="shared" si="12"/>
        <v>0</v>
      </c>
      <c r="X19" s="9">
        <f t="shared" si="13"/>
        <v>0</v>
      </c>
      <c r="Y19" s="25">
        <f t="shared" si="14"/>
        <v>0</v>
      </c>
    </row>
    <row r="20" spans="1:25" s="13" customFormat="1" ht="11.45">
      <c r="A20" s="5">
        <f t="shared" si="11"/>
        <v>10</v>
      </c>
      <c r="B20" s="48"/>
      <c r="C20" s="48"/>
      <c r="D20" s="49"/>
      <c r="E20" s="50"/>
      <c r="F20" s="51"/>
      <c r="G20" s="52"/>
      <c r="H20" s="53"/>
      <c r="I20" s="50"/>
      <c r="J20" s="43">
        <f t="shared" si="0"/>
        <v>0</v>
      </c>
      <c r="K20" s="55"/>
      <c r="L20" s="56"/>
      <c r="M20" s="58"/>
      <c r="N20" s="58"/>
      <c r="O20" s="58"/>
      <c r="P20" s="8">
        <f t="shared" si="4"/>
        <v>0</v>
      </c>
      <c r="Q20" s="23">
        <f t="shared" si="5"/>
        <v>0</v>
      </c>
      <c r="R20" s="8">
        <f t="shared" si="6"/>
        <v>0</v>
      </c>
      <c r="S20" s="60"/>
      <c r="T20" s="8">
        <f t="shared" si="1"/>
        <v>0</v>
      </c>
      <c r="U20" s="47">
        <f t="shared" si="7"/>
        <v>0</v>
      </c>
      <c r="V20" s="31"/>
      <c r="W20" s="24">
        <f t="shared" si="12"/>
        <v>0</v>
      </c>
      <c r="X20" s="9">
        <f t="shared" si="13"/>
        <v>0</v>
      </c>
      <c r="Y20" s="25">
        <f t="shared" si="14"/>
        <v>0</v>
      </c>
    </row>
    <row r="21" spans="1:25" s="13" customFormat="1" ht="11.45">
      <c r="A21" s="5">
        <f t="shared" si="11"/>
        <v>11</v>
      </c>
      <c r="B21" s="48"/>
      <c r="C21" s="48"/>
      <c r="D21" s="49"/>
      <c r="E21" s="50"/>
      <c r="F21" s="51"/>
      <c r="G21" s="52"/>
      <c r="H21" s="53"/>
      <c r="I21" s="50"/>
      <c r="J21" s="7">
        <f t="shared" si="0"/>
        <v>0</v>
      </c>
      <c r="K21" s="55"/>
      <c r="L21" s="56"/>
      <c r="M21" s="58"/>
      <c r="N21" s="58"/>
      <c r="O21" s="58"/>
      <c r="P21" s="8">
        <f t="shared" si="4"/>
        <v>0</v>
      </c>
      <c r="Q21" s="23">
        <f t="shared" si="5"/>
        <v>0</v>
      </c>
      <c r="R21" s="8">
        <f t="shared" si="6"/>
        <v>0</v>
      </c>
      <c r="S21" s="60"/>
      <c r="T21" s="8">
        <f t="shared" si="1"/>
        <v>0</v>
      </c>
      <c r="U21" s="47">
        <f t="shared" si="7"/>
        <v>0</v>
      </c>
      <c r="V21" s="31"/>
      <c r="W21" s="24">
        <f t="shared" si="12"/>
        <v>0</v>
      </c>
      <c r="X21" s="9">
        <f t="shared" si="13"/>
        <v>0</v>
      </c>
      <c r="Y21" s="25">
        <f t="shared" si="14"/>
        <v>0</v>
      </c>
    </row>
    <row r="22" spans="1:25" s="13" customFormat="1" ht="11.45">
      <c r="A22" s="5">
        <f t="shared" si="11"/>
        <v>12</v>
      </c>
      <c r="B22" s="48"/>
      <c r="C22" s="48"/>
      <c r="D22" s="49"/>
      <c r="E22" s="50"/>
      <c r="F22" s="51"/>
      <c r="G22" s="52"/>
      <c r="H22" s="53"/>
      <c r="I22" s="50"/>
      <c r="J22" s="7">
        <f t="shared" si="0"/>
        <v>0</v>
      </c>
      <c r="K22" s="55"/>
      <c r="L22" s="56"/>
      <c r="M22" s="58"/>
      <c r="N22" s="58"/>
      <c r="O22" s="58"/>
      <c r="P22" s="8">
        <f t="shared" ref="P22:P64" si="15">M22+N22+O22</f>
        <v>0</v>
      </c>
      <c r="Q22" s="23">
        <f t="shared" ref="Q22:Q64" si="16">IF(I22=1,6,0)+IF(I22=2,4,0)+IF(I22=3,10,0)+IF(I22=4,11,0)+IF(I22=5,3.5,0)+IF(I22=6,3.5,0)+IF(I22=7,2.5,0)+IF(I22=8,3.5,0)+IF(I22=9,1,0)+IF(I22=10,10,0)</f>
        <v>0</v>
      </c>
      <c r="R22" s="8">
        <f t="shared" si="6"/>
        <v>0</v>
      </c>
      <c r="S22" s="60"/>
      <c r="T22" s="8">
        <f t="shared" ref="T22:T64" si="17">+M22*S22%</f>
        <v>0</v>
      </c>
      <c r="U22" s="47">
        <f t="shared" ref="U22:U64" si="18">+N22*15%</f>
        <v>0</v>
      </c>
      <c r="V22" s="31"/>
      <c r="W22" s="24">
        <f t="shared" si="12"/>
        <v>0</v>
      </c>
      <c r="X22" s="9">
        <f t="shared" si="13"/>
        <v>0</v>
      </c>
      <c r="Y22" s="25">
        <f t="shared" si="14"/>
        <v>0</v>
      </c>
    </row>
    <row r="23" spans="1:25" s="13" customFormat="1" ht="11.45">
      <c r="A23" s="5">
        <f t="shared" si="11"/>
        <v>13</v>
      </c>
      <c r="B23" s="48"/>
      <c r="C23" s="48"/>
      <c r="D23" s="49"/>
      <c r="E23" s="50"/>
      <c r="F23" s="51"/>
      <c r="G23" s="52"/>
      <c r="H23" s="53"/>
      <c r="I23" s="50"/>
      <c r="J23" s="7">
        <f t="shared" si="0"/>
        <v>0</v>
      </c>
      <c r="K23" s="55"/>
      <c r="L23" s="56"/>
      <c r="M23" s="58"/>
      <c r="N23" s="58"/>
      <c r="O23" s="58"/>
      <c r="P23" s="8">
        <f t="shared" si="15"/>
        <v>0</v>
      </c>
      <c r="Q23" s="23">
        <f t="shared" si="16"/>
        <v>0</v>
      </c>
      <c r="R23" s="8">
        <f t="shared" si="6"/>
        <v>0</v>
      </c>
      <c r="S23" s="60"/>
      <c r="T23" s="8">
        <f t="shared" si="17"/>
        <v>0</v>
      </c>
      <c r="U23" s="47">
        <f t="shared" si="18"/>
        <v>0</v>
      </c>
      <c r="V23" s="31"/>
      <c r="W23" s="24">
        <f t="shared" si="12"/>
        <v>0</v>
      </c>
      <c r="X23" s="9">
        <f t="shared" si="13"/>
        <v>0</v>
      </c>
      <c r="Y23" s="25">
        <f t="shared" si="14"/>
        <v>0</v>
      </c>
    </row>
    <row r="24" spans="1:25" s="13" customFormat="1" ht="11.45">
      <c r="A24" s="5">
        <f t="shared" si="11"/>
        <v>14</v>
      </c>
      <c r="B24" s="48"/>
      <c r="C24" s="48"/>
      <c r="D24" s="49"/>
      <c r="E24" s="50"/>
      <c r="F24" s="51"/>
      <c r="G24" s="52"/>
      <c r="H24" s="53"/>
      <c r="I24" s="50"/>
      <c r="J24" s="7">
        <f t="shared" si="0"/>
        <v>0</v>
      </c>
      <c r="K24" s="55"/>
      <c r="L24" s="56"/>
      <c r="M24" s="58"/>
      <c r="N24" s="58"/>
      <c r="O24" s="58"/>
      <c r="P24" s="8">
        <f t="shared" si="15"/>
        <v>0</v>
      </c>
      <c r="Q24" s="23">
        <f t="shared" si="16"/>
        <v>0</v>
      </c>
      <c r="R24" s="8">
        <f t="shared" si="6"/>
        <v>0</v>
      </c>
      <c r="S24" s="60"/>
      <c r="T24" s="8">
        <f t="shared" si="17"/>
        <v>0</v>
      </c>
      <c r="U24" s="47">
        <f t="shared" si="18"/>
        <v>0</v>
      </c>
      <c r="V24" s="31"/>
      <c r="W24" s="24">
        <f t="shared" si="12"/>
        <v>0</v>
      </c>
      <c r="X24" s="9">
        <f t="shared" si="13"/>
        <v>0</v>
      </c>
      <c r="Y24" s="25">
        <f t="shared" si="14"/>
        <v>0</v>
      </c>
    </row>
    <row r="25" spans="1:25" s="13" customFormat="1" ht="11.45">
      <c r="A25" s="5">
        <f t="shared" si="11"/>
        <v>15</v>
      </c>
      <c r="B25" s="48"/>
      <c r="C25" s="48"/>
      <c r="D25" s="49"/>
      <c r="E25" s="50"/>
      <c r="F25" s="51"/>
      <c r="G25" s="52"/>
      <c r="H25" s="53"/>
      <c r="I25" s="50"/>
      <c r="J25" s="7">
        <f t="shared" si="0"/>
        <v>0</v>
      </c>
      <c r="K25" s="55"/>
      <c r="L25" s="56"/>
      <c r="M25" s="58"/>
      <c r="N25" s="58"/>
      <c r="O25" s="58"/>
      <c r="P25" s="8">
        <f t="shared" si="15"/>
        <v>0</v>
      </c>
      <c r="Q25" s="23">
        <f t="shared" si="16"/>
        <v>0</v>
      </c>
      <c r="R25" s="8">
        <f t="shared" si="6"/>
        <v>0</v>
      </c>
      <c r="S25" s="60"/>
      <c r="T25" s="8">
        <f t="shared" si="17"/>
        <v>0</v>
      </c>
      <c r="U25" s="47">
        <f t="shared" si="18"/>
        <v>0</v>
      </c>
      <c r="V25" s="31"/>
      <c r="W25" s="24">
        <f t="shared" si="12"/>
        <v>0</v>
      </c>
      <c r="X25" s="9">
        <f t="shared" si="13"/>
        <v>0</v>
      </c>
      <c r="Y25" s="25">
        <f t="shared" si="14"/>
        <v>0</v>
      </c>
    </row>
    <row r="26" spans="1:25" s="13" customFormat="1" ht="11.45">
      <c r="A26" s="5">
        <f t="shared" si="11"/>
        <v>16</v>
      </c>
      <c r="B26" s="48"/>
      <c r="C26" s="48"/>
      <c r="D26" s="49"/>
      <c r="E26" s="50"/>
      <c r="F26" s="51"/>
      <c r="G26" s="52"/>
      <c r="H26" s="53"/>
      <c r="I26" s="50"/>
      <c r="J26" s="7">
        <f t="shared" si="0"/>
        <v>0</v>
      </c>
      <c r="K26" s="55"/>
      <c r="L26" s="56"/>
      <c r="M26" s="58"/>
      <c r="N26" s="58"/>
      <c r="O26" s="58"/>
      <c r="P26" s="8">
        <f t="shared" si="15"/>
        <v>0</v>
      </c>
      <c r="Q26" s="23">
        <f t="shared" si="16"/>
        <v>0</v>
      </c>
      <c r="R26" s="8">
        <f t="shared" si="6"/>
        <v>0</v>
      </c>
      <c r="S26" s="60"/>
      <c r="T26" s="8">
        <f t="shared" si="17"/>
        <v>0</v>
      </c>
      <c r="U26" s="47">
        <f t="shared" si="18"/>
        <v>0</v>
      </c>
      <c r="V26" s="31"/>
      <c r="W26" s="24">
        <f t="shared" si="12"/>
        <v>0</v>
      </c>
      <c r="X26" s="9">
        <f t="shared" si="13"/>
        <v>0</v>
      </c>
      <c r="Y26" s="25">
        <f t="shared" si="14"/>
        <v>0</v>
      </c>
    </row>
    <row r="27" spans="1:25" s="13" customFormat="1" ht="11.45">
      <c r="A27" s="5">
        <f t="shared" si="11"/>
        <v>17</v>
      </c>
      <c r="B27" s="48"/>
      <c r="C27" s="48"/>
      <c r="D27" s="49"/>
      <c r="E27" s="50"/>
      <c r="F27" s="51"/>
      <c r="G27" s="52"/>
      <c r="H27" s="53"/>
      <c r="I27" s="50"/>
      <c r="J27" s="7">
        <f t="shared" si="0"/>
        <v>0</v>
      </c>
      <c r="K27" s="55"/>
      <c r="L27" s="56"/>
      <c r="M27" s="58"/>
      <c r="N27" s="58"/>
      <c r="O27" s="58"/>
      <c r="P27" s="8">
        <f t="shared" si="15"/>
        <v>0</v>
      </c>
      <c r="Q27" s="23">
        <f t="shared" si="16"/>
        <v>0</v>
      </c>
      <c r="R27" s="8">
        <f t="shared" si="6"/>
        <v>0</v>
      </c>
      <c r="S27" s="60"/>
      <c r="T27" s="8">
        <f t="shared" si="17"/>
        <v>0</v>
      </c>
      <c r="U27" s="47">
        <f t="shared" si="18"/>
        <v>0</v>
      </c>
      <c r="V27" s="31"/>
      <c r="W27" s="24">
        <f t="shared" si="12"/>
        <v>0</v>
      </c>
      <c r="X27" s="9">
        <f t="shared" si="13"/>
        <v>0</v>
      </c>
      <c r="Y27" s="25">
        <f t="shared" si="14"/>
        <v>0</v>
      </c>
    </row>
    <row r="28" spans="1:25" s="13" customFormat="1" ht="11.45">
      <c r="A28" s="5">
        <f t="shared" si="11"/>
        <v>18</v>
      </c>
      <c r="B28" s="48"/>
      <c r="C28" s="48"/>
      <c r="D28" s="49"/>
      <c r="E28" s="50"/>
      <c r="F28" s="51"/>
      <c r="G28" s="52"/>
      <c r="H28" s="53"/>
      <c r="I28" s="50"/>
      <c r="J28" s="7">
        <f t="shared" si="0"/>
        <v>0</v>
      </c>
      <c r="K28" s="55"/>
      <c r="L28" s="56"/>
      <c r="M28" s="58"/>
      <c r="N28" s="58"/>
      <c r="O28" s="58"/>
      <c r="P28" s="8">
        <f t="shared" si="15"/>
        <v>0</v>
      </c>
      <c r="Q28" s="23">
        <f t="shared" si="16"/>
        <v>0</v>
      </c>
      <c r="R28" s="8">
        <f t="shared" si="6"/>
        <v>0</v>
      </c>
      <c r="S28" s="60"/>
      <c r="T28" s="8">
        <f t="shared" si="17"/>
        <v>0</v>
      </c>
      <c r="U28" s="47">
        <f t="shared" si="18"/>
        <v>0</v>
      </c>
      <c r="V28" s="31"/>
      <c r="W28" s="24">
        <f t="shared" si="12"/>
        <v>0</v>
      </c>
      <c r="X28" s="9">
        <f t="shared" si="13"/>
        <v>0</v>
      </c>
      <c r="Y28" s="25">
        <f t="shared" si="14"/>
        <v>0</v>
      </c>
    </row>
    <row r="29" spans="1:25" s="13" customFormat="1" ht="11.45">
      <c r="A29" s="5">
        <f t="shared" si="11"/>
        <v>19</v>
      </c>
      <c r="B29" s="48"/>
      <c r="C29" s="48"/>
      <c r="D29" s="49"/>
      <c r="E29" s="50"/>
      <c r="F29" s="51"/>
      <c r="G29" s="52"/>
      <c r="H29" s="53"/>
      <c r="I29" s="50"/>
      <c r="J29" s="7">
        <f t="shared" si="0"/>
        <v>0</v>
      </c>
      <c r="K29" s="55"/>
      <c r="L29" s="56"/>
      <c r="M29" s="58"/>
      <c r="N29" s="58"/>
      <c r="O29" s="58"/>
      <c r="P29" s="8">
        <f t="shared" si="15"/>
        <v>0</v>
      </c>
      <c r="Q29" s="23">
        <f t="shared" si="16"/>
        <v>0</v>
      </c>
      <c r="R29" s="8">
        <f t="shared" si="6"/>
        <v>0</v>
      </c>
      <c r="S29" s="60"/>
      <c r="T29" s="8">
        <f t="shared" si="17"/>
        <v>0</v>
      </c>
      <c r="U29" s="47">
        <f t="shared" si="18"/>
        <v>0</v>
      </c>
      <c r="V29" s="31"/>
      <c r="W29" s="24">
        <f t="shared" si="12"/>
        <v>0</v>
      </c>
      <c r="X29" s="9">
        <f t="shared" si="13"/>
        <v>0</v>
      </c>
      <c r="Y29" s="25">
        <f t="shared" si="14"/>
        <v>0</v>
      </c>
    </row>
    <row r="30" spans="1:25" s="13" customFormat="1" ht="11.45">
      <c r="A30" s="5">
        <f t="shared" si="11"/>
        <v>20</v>
      </c>
      <c r="B30" s="48"/>
      <c r="C30" s="48"/>
      <c r="D30" s="49"/>
      <c r="E30" s="50"/>
      <c r="F30" s="51"/>
      <c r="G30" s="52"/>
      <c r="H30" s="53"/>
      <c r="I30" s="50"/>
      <c r="J30" s="7">
        <f t="shared" si="0"/>
        <v>0</v>
      </c>
      <c r="K30" s="55"/>
      <c r="L30" s="56"/>
      <c r="M30" s="58"/>
      <c r="N30" s="58"/>
      <c r="O30" s="58"/>
      <c r="P30" s="8">
        <f t="shared" si="15"/>
        <v>0</v>
      </c>
      <c r="Q30" s="23">
        <f t="shared" si="16"/>
        <v>0</v>
      </c>
      <c r="R30" s="8">
        <f t="shared" si="6"/>
        <v>0</v>
      </c>
      <c r="S30" s="60"/>
      <c r="T30" s="8">
        <f t="shared" si="17"/>
        <v>0</v>
      </c>
      <c r="U30" s="47">
        <f t="shared" si="18"/>
        <v>0</v>
      </c>
      <c r="V30" s="31"/>
      <c r="W30" s="24">
        <f t="shared" si="12"/>
        <v>0</v>
      </c>
      <c r="X30" s="9">
        <f t="shared" si="13"/>
        <v>0</v>
      </c>
      <c r="Y30" s="25">
        <f t="shared" si="14"/>
        <v>0</v>
      </c>
    </row>
    <row r="31" spans="1:25" s="13" customFormat="1" ht="11.45">
      <c r="A31" s="5">
        <f t="shared" si="11"/>
        <v>21</v>
      </c>
      <c r="B31" s="48"/>
      <c r="C31" s="48"/>
      <c r="D31" s="49"/>
      <c r="E31" s="50"/>
      <c r="F31" s="51"/>
      <c r="G31" s="52"/>
      <c r="H31" s="53"/>
      <c r="I31" s="50"/>
      <c r="J31" s="7">
        <f t="shared" si="0"/>
        <v>0</v>
      </c>
      <c r="K31" s="55"/>
      <c r="L31" s="56"/>
      <c r="M31" s="58"/>
      <c r="N31" s="58"/>
      <c r="O31" s="58"/>
      <c r="P31" s="8">
        <f t="shared" si="15"/>
        <v>0</v>
      </c>
      <c r="Q31" s="23">
        <f t="shared" si="16"/>
        <v>0</v>
      </c>
      <c r="R31" s="8">
        <f t="shared" si="6"/>
        <v>0</v>
      </c>
      <c r="S31" s="60"/>
      <c r="T31" s="8">
        <f t="shared" si="17"/>
        <v>0</v>
      </c>
      <c r="U31" s="47">
        <f t="shared" si="18"/>
        <v>0</v>
      </c>
      <c r="V31" s="31"/>
      <c r="W31" s="24">
        <f t="shared" si="12"/>
        <v>0</v>
      </c>
      <c r="X31" s="9">
        <f t="shared" si="13"/>
        <v>0</v>
      </c>
      <c r="Y31" s="25">
        <f t="shared" si="14"/>
        <v>0</v>
      </c>
    </row>
    <row r="32" spans="1:25" s="13" customFormat="1" ht="11.45">
      <c r="A32" s="5">
        <f t="shared" si="11"/>
        <v>22</v>
      </c>
      <c r="B32" s="48"/>
      <c r="C32" s="48"/>
      <c r="D32" s="49"/>
      <c r="E32" s="50"/>
      <c r="F32" s="51"/>
      <c r="G32" s="52"/>
      <c r="H32" s="53"/>
      <c r="I32" s="50"/>
      <c r="J32" s="7">
        <f t="shared" si="0"/>
        <v>0</v>
      </c>
      <c r="K32" s="55"/>
      <c r="L32" s="56"/>
      <c r="M32" s="58"/>
      <c r="N32" s="58"/>
      <c r="O32" s="58"/>
      <c r="P32" s="8">
        <f t="shared" si="15"/>
        <v>0</v>
      </c>
      <c r="Q32" s="23">
        <f t="shared" si="16"/>
        <v>0</v>
      </c>
      <c r="R32" s="8">
        <f t="shared" si="6"/>
        <v>0</v>
      </c>
      <c r="S32" s="60"/>
      <c r="T32" s="8">
        <f t="shared" si="17"/>
        <v>0</v>
      </c>
      <c r="U32" s="47">
        <f t="shared" si="18"/>
        <v>0</v>
      </c>
      <c r="V32" s="31"/>
      <c r="W32" s="24">
        <f t="shared" si="12"/>
        <v>0</v>
      </c>
      <c r="X32" s="9">
        <f t="shared" si="13"/>
        <v>0</v>
      </c>
      <c r="Y32" s="25">
        <f t="shared" si="14"/>
        <v>0</v>
      </c>
    </row>
    <row r="33" spans="1:25" s="13" customFormat="1" ht="11.45">
      <c r="A33" s="5">
        <f t="shared" si="11"/>
        <v>23</v>
      </c>
      <c r="B33" s="48"/>
      <c r="C33" s="48"/>
      <c r="D33" s="49"/>
      <c r="E33" s="50"/>
      <c r="F33" s="51"/>
      <c r="G33" s="52"/>
      <c r="H33" s="53"/>
      <c r="I33" s="50"/>
      <c r="J33" s="7">
        <f t="shared" si="0"/>
        <v>0</v>
      </c>
      <c r="K33" s="55"/>
      <c r="L33" s="56"/>
      <c r="M33" s="58"/>
      <c r="N33" s="58"/>
      <c r="O33" s="58"/>
      <c r="P33" s="8">
        <f t="shared" si="15"/>
        <v>0</v>
      </c>
      <c r="Q33" s="23">
        <f t="shared" si="16"/>
        <v>0</v>
      </c>
      <c r="R33" s="8">
        <f t="shared" si="6"/>
        <v>0</v>
      </c>
      <c r="S33" s="60"/>
      <c r="T33" s="8">
        <f t="shared" si="17"/>
        <v>0</v>
      </c>
      <c r="U33" s="47">
        <f t="shared" si="18"/>
        <v>0</v>
      </c>
      <c r="V33" s="31"/>
      <c r="W33" s="24">
        <f t="shared" si="12"/>
        <v>0</v>
      </c>
      <c r="X33" s="9">
        <f t="shared" si="13"/>
        <v>0</v>
      </c>
      <c r="Y33" s="25">
        <f t="shared" si="14"/>
        <v>0</v>
      </c>
    </row>
    <row r="34" spans="1:25" s="13" customFormat="1" ht="11.45">
      <c r="A34" s="5">
        <f t="shared" si="11"/>
        <v>24</v>
      </c>
      <c r="B34" s="48"/>
      <c r="C34" s="48"/>
      <c r="D34" s="49"/>
      <c r="E34" s="50"/>
      <c r="F34" s="51"/>
      <c r="G34" s="52"/>
      <c r="H34" s="53"/>
      <c r="I34" s="50"/>
      <c r="J34" s="7">
        <f t="shared" si="0"/>
        <v>0</v>
      </c>
      <c r="K34" s="55"/>
      <c r="L34" s="56"/>
      <c r="M34" s="58"/>
      <c r="N34" s="58"/>
      <c r="O34" s="58"/>
      <c r="P34" s="8">
        <f t="shared" si="15"/>
        <v>0</v>
      </c>
      <c r="Q34" s="23">
        <f t="shared" si="16"/>
        <v>0</v>
      </c>
      <c r="R34" s="8">
        <f t="shared" si="6"/>
        <v>0</v>
      </c>
      <c r="S34" s="60"/>
      <c r="T34" s="8">
        <f t="shared" si="17"/>
        <v>0</v>
      </c>
      <c r="U34" s="47">
        <f t="shared" si="18"/>
        <v>0</v>
      </c>
      <c r="V34" s="31"/>
      <c r="W34" s="24">
        <f t="shared" si="12"/>
        <v>0</v>
      </c>
      <c r="X34" s="9">
        <f t="shared" si="13"/>
        <v>0</v>
      </c>
      <c r="Y34" s="25">
        <f t="shared" si="14"/>
        <v>0</v>
      </c>
    </row>
    <row r="35" spans="1:25" s="13" customFormat="1" ht="11.45">
      <c r="A35" s="5">
        <f t="shared" si="11"/>
        <v>25</v>
      </c>
      <c r="B35" s="48"/>
      <c r="C35" s="48"/>
      <c r="D35" s="49"/>
      <c r="E35" s="50"/>
      <c r="F35" s="51"/>
      <c r="G35" s="52"/>
      <c r="H35" s="53"/>
      <c r="I35" s="50"/>
      <c r="J35" s="7">
        <f t="shared" si="0"/>
        <v>0</v>
      </c>
      <c r="K35" s="55"/>
      <c r="L35" s="56"/>
      <c r="M35" s="58"/>
      <c r="N35" s="58"/>
      <c r="O35" s="58"/>
      <c r="P35" s="8">
        <f t="shared" si="15"/>
        <v>0</v>
      </c>
      <c r="Q35" s="23">
        <f t="shared" si="16"/>
        <v>0</v>
      </c>
      <c r="R35" s="8">
        <f t="shared" si="6"/>
        <v>0</v>
      </c>
      <c r="S35" s="60"/>
      <c r="T35" s="8">
        <f t="shared" si="17"/>
        <v>0</v>
      </c>
      <c r="U35" s="47">
        <f t="shared" si="18"/>
        <v>0</v>
      </c>
      <c r="V35" s="31"/>
      <c r="W35" s="24">
        <f t="shared" si="12"/>
        <v>0</v>
      </c>
      <c r="X35" s="9">
        <f t="shared" si="13"/>
        <v>0</v>
      </c>
      <c r="Y35" s="25">
        <f t="shared" si="14"/>
        <v>0</v>
      </c>
    </row>
    <row r="36" spans="1:25" s="13" customFormat="1" ht="11.45">
      <c r="A36" s="5">
        <f t="shared" si="11"/>
        <v>26</v>
      </c>
      <c r="B36" s="48"/>
      <c r="C36" s="48"/>
      <c r="D36" s="49"/>
      <c r="E36" s="50"/>
      <c r="F36" s="51"/>
      <c r="G36" s="52"/>
      <c r="H36" s="53"/>
      <c r="I36" s="50"/>
      <c r="J36" s="7">
        <f t="shared" si="0"/>
        <v>0</v>
      </c>
      <c r="K36" s="55"/>
      <c r="L36" s="56"/>
      <c r="M36" s="58"/>
      <c r="N36" s="58"/>
      <c r="O36" s="58"/>
      <c r="P36" s="8">
        <f t="shared" si="15"/>
        <v>0</v>
      </c>
      <c r="Q36" s="23">
        <f t="shared" si="16"/>
        <v>0</v>
      </c>
      <c r="R36" s="8">
        <f t="shared" si="6"/>
        <v>0</v>
      </c>
      <c r="S36" s="60"/>
      <c r="T36" s="8">
        <f t="shared" si="17"/>
        <v>0</v>
      </c>
      <c r="U36" s="47">
        <f t="shared" si="18"/>
        <v>0</v>
      </c>
      <c r="V36" s="31"/>
      <c r="W36" s="24">
        <f t="shared" si="12"/>
        <v>0</v>
      </c>
      <c r="X36" s="9">
        <f t="shared" si="13"/>
        <v>0</v>
      </c>
      <c r="Y36" s="25">
        <f t="shared" si="14"/>
        <v>0</v>
      </c>
    </row>
    <row r="37" spans="1:25" s="13" customFormat="1" ht="11.45">
      <c r="A37" s="5">
        <f t="shared" si="11"/>
        <v>27</v>
      </c>
      <c r="B37" s="48"/>
      <c r="C37" s="48"/>
      <c r="D37" s="49"/>
      <c r="E37" s="50"/>
      <c r="F37" s="51"/>
      <c r="G37" s="52"/>
      <c r="H37" s="53"/>
      <c r="I37" s="50"/>
      <c r="J37" s="7">
        <f t="shared" si="0"/>
        <v>0</v>
      </c>
      <c r="K37" s="55"/>
      <c r="L37" s="56"/>
      <c r="M37" s="58"/>
      <c r="N37" s="58"/>
      <c r="O37" s="58"/>
      <c r="P37" s="8">
        <f t="shared" si="15"/>
        <v>0</v>
      </c>
      <c r="Q37" s="23">
        <f t="shared" si="16"/>
        <v>0</v>
      </c>
      <c r="R37" s="8">
        <f t="shared" si="6"/>
        <v>0</v>
      </c>
      <c r="S37" s="60"/>
      <c r="T37" s="8">
        <f t="shared" si="17"/>
        <v>0</v>
      </c>
      <c r="U37" s="47">
        <f t="shared" si="18"/>
        <v>0</v>
      </c>
      <c r="V37" s="31"/>
      <c r="W37" s="24">
        <f t="shared" si="12"/>
        <v>0</v>
      </c>
      <c r="X37" s="9">
        <f t="shared" si="13"/>
        <v>0</v>
      </c>
      <c r="Y37" s="25">
        <f t="shared" si="14"/>
        <v>0</v>
      </c>
    </row>
    <row r="38" spans="1:25" s="13" customFormat="1" ht="11.45">
      <c r="A38" s="5">
        <f t="shared" si="11"/>
        <v>28</v>
      </c>
      <c r="B38" s="48"/>
      <c r="C38" s="48"/>
      <c r="D38" s="49"/>
      <c r="E38" s="50"/>
      <c r="F38" s="51"/>
      <c r="G38" s="52"/>
      <c r="H38" s="53"/>
      <c r="I38" s="50"/>
      <c r="J38" s="7">
        <f t="shared" si="0"/>
        <v>0</v>
      </c>
      <c r="K38" s="55"/>
      <c r="L38" s="56"/>
      <c r="M38" s="58"/>
      <c r="N38" s="58"/>
      <c r="O38" s="58"/>
      <c r="P38" s="8">
        <f t="shared" si="15"/>
        <v>0</v>
      </c>
      <c r="Q38" s="23">
        <f t="shared" si="16"/>
        <v>0</v>
      </c>
      <c r="R38" s="8">
        <f t="shared" si="6"/>
        <v>0</v>
      </c>
      <c r="S38" s="60"/>
      <c r="T38" s="8">
        <f t="shared" si="17"/>
        <v>0</v>
      </c>
      <c r="U38" s="47">
        <f t="shared" si="18"/>
        <v>0</v>
      </c>
      <c r="V38" s="31"/>
      <c r="W38" s="24">
        <f t="shared" si="12"/>
        <v>0</v>
      </c>
      <c r="X38" s="9">
        <f t="shared" si="13"/>
        <v>0</v>
      </c>
      <c r="Y38" s="25">
        <f t="shared" si="14"/>
        <v>0</v>
      </c>
    </row>
    <row r="39" spans="1:25" s="13" customFormat="1" ht="11.45">
      <c r="A39" s="5">
        <f t="shared" si="11"/>
        <v>29</v>
      </c>
      <c r="B39" s="48"/>
      <c r="C39" s="48"/>
      <c r="D39" s="49"/>
      <c r="E39" s="50"/>
      <c r="F39" s="51"/>
      <c r="G39" s="52"/>
      <c r="H39" s="53"/>
      <c r="I39" s="50"/>
      <c r="J39" s="7">
        <f t="shared" si="0"/>
        <v>0</v>
      </c>
      <c r="K39" s="55"/>
      <c r="L39" s="56"/>
      <c r="M39" s="58"/>
      <c r="N39" s="58"/>
      <c r="O39" s="58"/>
      <c r="P39" s="8">
        <f t="shared" si="15"/>
        <v>0</v>
      </c>
      <c r="Q39" s="23">
        <f t="shared" si="16"/>
        <v>0</v>
      </c>
      <c r="R39" s="8">
        <f t="shared" si="6"/>
        <v>0</v>
      </c>
      <c r="S39" s="60"/>
      <c r="T39" s="8">
        <f t="shared" si="17"/>
        <v>0</v>
      </c>
      <c r="U39" s="47">
        <f t="shared" si="18"/>
        <v>0</v>
      </c>
      <c r="V39" s="31"/>
      <c r="W39" s="24">
        <f t="shared" si="12"/>
        <v>0</v>
      </c>
      <c r="X39" s="9">
        <f t="shared" si="13"/>
        <v>0</v>
      </c>
      <c r="Y39" s="25">
        <f t="shared" si="14"/>
        <v>0</v>
      </c>
    </row>
    <row r="40" spans="1:25" s="13" customFormat="1" ht="11.45">
      <c r="A40" s="5">
        <f t="shared" si="11"/>
        <v>30</v>
      </c>
      <c r="B40" s="48"/>
      <c r="C40" s="48"/>
      <c r="D40" s="49"/>
      <c r="E40" s="50"/>
      <c r="F40" s="51"/>
      <c r="G40" s="54"/>
      <c r="H40" s="53"/>
      <c r="I40" s="50"/>
      <c r="J40" s="7">
        <f t="shared" si="0"/>
        <v>0</v>
      </c>
      <c r="K40" s="55"/>
      <c r="L40" s="56"/>
      <c r="M40" s="58"/>
      <c r="N40" s="58"/>
      <c r="O40" s="58"/>
      <c r="P40" s="8">
        <f t="shared" si="15"/>
        <v>0</v>
      </c>
      <c r="Q40" s="23">
        <f t="shared" si="16"/>
        <v>0</v>
      </c>
      <c r="R40" s="8">
        <f t="shared" si="6"/>
        <v>0</v>
      </c>
      <c r="S40" s="60"/>
      <c r="T40" s="8">
        <f t="shared" si="17"/>
        <v>0</v>
      </c>
      <c r="U40" s="47">
        <f t="shared" si="18"/>
        <v>0</v>
      </c>
      <c r="V40" s="31"/>
      <c r="W40" s="24">
        <f t="shared" si="12"/>
        <v>0</v>
      </c>
      <c r="X40" s="9">
        <f t="shared" si="13"/>
        <v>0</v>
      </c>
      <c r="Y40" s="25">
        <f t="shared" si="14"/>
        <v>0</v>
      </c>
    </row>
    <row r="41" spans="1:25" s="13" customFormat="1" ht="11.45">
      <c r="A41" s="5">
        <f t="shared" si="11"/>
        <v>31</v>
      </c>
      <c r="B41" s="48"/>
      <c r="C41" s="48"/>
      <c r="D41" s="49"/>
      <c r="E41" s="50"/>
      <c r="F41" s="51"/>
      <c r="G41" s="54"/>
      <c r="H41" s="53"/>
      <c r="I41" s="50"/>
      <c r="J41" s="7">
        <f t="shared" si="0"/>
        <v>0</v>
      </c>
      <c r="K41" s="55"/>
      <c r="L41" s="56"/>
      <c r="M41" s="58"/>
      <c r="N41" s="58"/>
      <c r="O41" s="58"/>
      <c r="P41" s="8">
        <f t="shared" ref="P41:P59" si="19">M41+N41+O41</f>
        <v>0</v>
      </c>
      <c r="Q41" s="23">
        <f t="shared" ref="Q41:Q59" si="20">IF(I41=1,6,0)+IF(I41=2,4,0)+IF(I41=3,10,0)+IF(I41=4,11,0)+IF(I41=5,3.5,0)+IF(I41=6,3.5,0)+IF(I41=7,2.5,0)+IF(I41=8,3.5,0)+IF(I41=9,1,0)+IF(I41=10,10,0)</f>
        <v>0</v>
      </c>
      <c r="R41" s="8">
        <f t="shared" si="6"/>
        <v>0</v>
      </c>
      <c r="S41" s="60"/>
      <c r="T41" s="8">
        <f t="shared" ref="T41:T59" si="21">+M41*S41%</f>
        <v>0</v>
      </c>
      <c r="U41" s="47">
        <f t="shared" ref="U41:U59" si="22">+N41*15%</f>
        <v>0</v>
      </c>
      <c r="V41" s="31"/>
      <c r="W41" s="24">
        <f t="shared" ref="W41:W59" si="23">+P41-R41-T41-U41</f>
        <v>0</v>
      </c>
      <c r="X41" s="9">
        <f t="shared" ref="X41:X59" si="24">+X40-W41</f>
        <v>0</v>
      </c>
      <c r="Y41" s="25">
        <f t="shared" ref="Y41:Y59" si="25">+Y40-P41</f>
        <v>0</v>
      </c>
    </row>
    <row r="42" spans="1:25" s="13" customFormat="1" ht="11.45">
      <c r="A42" s="5">
        <f t="shared" si="11"/>
        <v>32</v>
      </c>
      <c r="B42" s="48"/>
      <c r="C42" s="48"/>
      <c r="D42" s="49"/>
      <c r="E42" s="50"/>
      <c r="F42" s="51"/>
      <c r="G42" s="54"/>
      <c r="H42" s="53"/>
      <c r="I42" s="50"/>
      <c r="J42" s="7">
        <f t="shared" si="0"/>
        <v>0</v>
      </c>
      <c r="K42" s="55"/>
      <c r="L42" s="56"/>
      <c r="M42" s="58"/>
      <c r="N42" s="58"/>
      <c r="O42" s="58"/>
      <c r="P42" s="8">
        <f t="shared" si="19"/>
        <v>0</v>
      </c>
      <c r="Q42" s="23">
        <f t="shared" si="20"/>
        <v>0</v>
      </c>
      <c r="R42" s="8">
        <f t="shared" si="6"/>
        <v>0</v>
      </c>
      <c r="S42" s="60"/>
      <c r="T42" s="8">
        <f t="shared" si="21"/>
        <v>0</v>
      </c>
      <c r="U42" s="47">
        <f t="shared" si="22"/>
        <v>0</v>
      </c>
      <c r="V42" s="31"/>
      <c r="W42" s="24">
        <f t="shared" si="23"/>
        <v>0</v>
      </c>
      <c r="X42" s="9">
        <f t="shared" si="24"/>
        <v>0</v>
      </c>
      <c r="Y42" s="25">
        <f t="shared" si="25"/>
        <v>0</v>
      </c>
    </row>
    <row r="43" spans="1:25" s="13" customFormat="1" ht="11.45">
      <c r="A43" s="5">
        <f t="shared" si="11"/>
        <v>33</v>
      </c>
      <c r="B43" s="48"/>
      <c r="C43" s="48"/>
      <c r="D43" s="49"/>
      <c r="E43" s="50"/>
      <c r="F43" s="51"/>
      <c r="G43" s="54"/>
      <c r="H43" s="53"/>
      <c r="I43" s="50"/>
      <c r="J43" s="7">
        <f t="shared" si="0"/>
        <v>0</v>
      </c>
      <c r="K43" s="55"/>
      <c r="L43" s="56"/>
      <c r="M43" s="58"/>
      <c r="N43" s="58"/>
      <c r="O43" s="58"/>
      <c r="P43" s="8">
        <f t="shared" si="19"/>
        <v>0</v>
      </c>
      <c r="Q43" s="23">
        <f t="shared" si="20"/>
        <v>0</v>
      </c>
      <c r="R43" s="8">
        <f t="shared" si="6"/>
        <v>0</v>
      </c>
      <c r="S43" s="60"/>
      <c r="T43" s="8">
        <f t="shared" si="21"/>
        <v>0</v>
      </c>
      <c r="U43" s="47">
        <f t="shared" si="22"/>
        <v>0</v>
      </c>
      <c r="V43" s="31"/>
      <c r="W43" s="24">
        <f t="shared" si="23"/>
        <v>0</v>
      </c>
      <c r="X43" s="9">
        <f t="shared" si="24"/>
        <v>0</v>
      </c>
      <c r="Y43" s="25">
        <f t="shared" si="25"/>
        <v>0</v>
      </c>
    </row>
    <row r="44" spans="1:25" s="13" customFormat="1" ht="11.45">
      <c r="A44" s="5">
        <f t="shared" si="11"/>
        <v>34</v>
      </c>
      <c r="B44" s="48"/>
      <c r="C44" s="48"/>
      <c r="D44" s="49"/>
      <c r="E44" s="50"/>
      <c r="F44" s="51"/>
      <c r="G44" s="54"/>
      <c r="H44" s="53"/>
      <c r="I44" s="50"/>
      <c r="J44" s="7">
        <f t="shared" si="0"/>
        <v>0</v>
      </c>
      <c r="K44" s="55"/>
      <c r="L44" s="56"/>
      <c r="M44" s="58"/>
      <c r="N44" s="58"/>
      <c r="O44" s="58"/>
      <c r="P44" s="8">
        <f t="shared" si="19"/>
        <v>0</v>
      </c>
      <c r="Q44" s="23">
        <f t="shared" si="20"/>
        <v>0</v>
      </c>
      <c r="R44" s="8">
        <f t="shared" si="6"/>
        <v>0</v>
      </c>
      <c r="S44" s="60"/>
      <c r="T44" s="8">
        <f t="shared" si="21"/>
        <v>0</v>
      </c>
      <c r="U44" s="47">
        <f t="shared" si="22"/>
        <v>0</v>
      </c>
      <c r="V44" s="31"/>
      <c r="W44" s="24">
        <f t="shared" si="23"/>
        <v>0</v>
      </c>
      <c r="X44" s="9">
        <f t="shared" si="24"/>
        <v>0</v>
      </c>
      <c r="Y44" s="25">
        <f t="shared" si="25"/>
        <v>0</v>
      </c>
    </row>
    <row r="45" spans="1:25" s="13" customFormat="1" ht="11.45">
      <c r="A45" s="5">
        <f t="shared" si="11"/>
        <v>35</v>
      </c>
      <c r="B45" s="48"/>
      <c r="C45" s="48"/>
      <c r="D45" s="49"/>
      <c r="E45" s="50"/>
      <c r="F45" s="51"/>
      <c r="G45" s="54"/>
      <c r="H45" s="53"/>
      <c r="I45" s="50"/>
      <c r="J45" s="7">
        <f t="shared" si="0"/>
        <v>0</v>
      </c>
      <c r="K45" s="55"/>
      <c r="L45" s="56"/>
      <c r="M45" s="58"/>
      <c r="N45" s="58"/>
      <c r="O45" s="58"/>
      <c r="P45" s="8">
        <f t="shared" si="19"/>
        <v>0</v>
      </c>
      <c r="Q45" s="23">
        <f t="shared" si="20"/>
        <v>0</v>
      </c>
      <c r="R45" s="8">
        <f t="shared" si="6"/>
        <v>0</v>
      </c>
      <c r="S45" s="60"/>
      <c r="T45" s="8">
        <f t="shared" si="21"/>
        <v>0</v>
      </c>
      <c r="U45" s="47">
        <f t="shared" si="22"/>
        <v>0</v>
      </c>
      <c r="V45" s="31"/>
      <c r="W45" s="24">
        <f t="shared" si="23"/>
        <v>0</v>
      </c>
      <c r="X45" s="9">
        <f t="shared" si="24"/>
        <v>0</v>
      </c>
      <c r="Y45" s="25">
        <f t="shared" si="25"/>
        <v>0</v>
      </c>
    </row>
    <row r="46" spans="1:25" s="13" customFormat="1" ht="11.45">
      <c r="A46" s="5">
        <f t="shared" si="11"/>
        <v>36</v>
      </c>
      <c r="B46" s="48"/>
      <c r="C46" s="48"/>
      <c r="D46" s="49"/>
      <c r="E46" s="50"/>
      <c r="F46" s="51"/>
      <c r="G46" s="54"/>
      <c r="H46" s="53"/>
      <c r="I46" s="50"/>
      <c r="J46" s="7">
        <f t="shared" si="0"/>
        <v>0</v>
      </c>
      <c r="K46" s="55"/>
      <c r="L46" s="56"/>
      <c r="M46" s="58"/>
      <c r="N46" s="58"/>
      <c r="O46" s="58"/>
      <c r="P46" s="8">
        <f t="shared" si="19"/>
        <v>0</v>
      </c>
      <c r="Q46" s="23">
        <f t="shared" si="20"/>
        <v>0</v>
      </c>
      <c r="R46" s="8">
        <f t="shared" si="6"/>
        <v>0</v>
      </c>
      <c r="S46" s="60"/>
      <c r="T46" s="8">
        <f t="shared" si="21"/>
        <v>0</v>
      </c>
      <c r="U46" s="47">
        <f t="shared" si="22"/>
        <v>0</v>
      </c>
      <c r="V46" s="31"/>
      <c r="W46" s="24">
        <f t="shared" si="23"/>
        <v>0</v>
      </c>
      <c r="X46" s="9">
        <f t="shared" si="24"/>
        <v>0</v>
      </c>
      <c r="Y46" s="25">
        <f t="shared" si="25"/>
        <v>0</v>
      </c>
    </row>
    <row r="47" spans="1:25" s="13" customFormat="1" ht="11.45">
      <c r="A47" s="5">
        <f t="shared" si="11"/>
        <v>37</v>
      </c>
      <c r="B47" s="48"/>
      <c r="C47" s="48"/>
      <c r="D47" s="49"/>
      <c r="E47" s="50"/>
      <c r="F47" s="51"/>
      <c r="G47" s="54"/>
      <c r="H47" s="53"/>
      <c r="I47" s="50"/>
      <c r="J47" s="7">
        <f t="shared" si="0"/>
        <v>0</v>
      </c>
      <c r="K47" s="55"/>
      <c r="L47" s="56"/>
      <c r="M47" s="58"/>
      <c r="N47" s="58"/>
      <c r="O47" s="58"/>
      <c r="P47" s="8">
        <f t="shared" si="19"/>
        <v>0</v>
      </c>
      <c r="Q47" s="23">
        <f t="shared" si="20"/>
        <v>0</v>
      </c>
      <c r="R47" s="8">
        <f t="shared" si="6"/>
        <v>0</v>
      </c>
      <c r="S47" s="60"/>
      <c r="T47" s="8">
        <f t="shared" si="21"/>
        <v>0</v>
      </c>
      <c r="U47" s="47">
        <f t="shared" si="22"/>
        <v>0</v>
      </c>
      <c r="V47" s="31"/>
      <c r="W47" s="24">
        <f t="shared" si="23"/>
        <v>0</v>
      </c>
      <c r="X47" s="9">
        <f t="shared" si="24"/>
        <v>0</v>
      </c>
      <c r="Y47" s="25">
        <f t="shared" si="25"/>
        <v>0</v>
      </c>
    </row>
    <row r="48" spans="1:25" s="13" customFormat="1" ht="11.45">
      <c r="A48" s="5">
        <f t="shared" si="11"/>
        <v>38</v>
      </c>
      <c r="B48" s="48"/>
      <c r="C48" s="48"/>
      <c r="D48" s="49"/>
      <c r="E48" s="50"/>
      <c r="F48" s="51"/>
      <c r="G48" s="54"/>
      <c r="H48" s="53"/>
      <c r="I48" s="50"/>
      <c r="J48" s="7">
        <f t="shared" si="0"/>
        <v>0</v>
      </c>
      <c r="K48" s="55"/>
      <c r="L48" s="56"/>
      <c r="M48" s="58"/>
      <c r="N48" s="58"/>
      <c r="O48" s="58"/>
      <c r="P48" s="8">
        <f t="shared" si="19"/>
        <v>0</v>
      </c>
      <c r="Q48" s="23">
        <f t="shared" si="20"/>
        <v>0</v>
      </c>
      <c r="R48" s="8">
        <f t="shared" si="6"/>
        <v>0</v>
      </c>
      <c r="S48" s="60"/>
      <c r="T48" s="8">
        <f t="shared" si="21"/>
        <v>0</v>
      </c>
      <c r="U48" s="47">
        <f t="shared" si="22"/>
        <v>0</v>
      </c>
      <c r="V48" s="31"/>
      <c r="W48" s="24">
        <f t="shared" si="23"/>
        <v>0</v>
      </c>
      <c r="X48" s="9">
        <f t="shared" si="24"/>
        <v>0</v>
      </c>
      <c r="Y48" s="25">
        <f t="shared" si="25"/>
        <v>0</v>
      </c>
    </row>
    <row r="49" spans="1:25" s="13" customFormat="1" ht="11.45">
      <c r="A49" s="5">
        <f t="shared" si="11"/>
        <v>39</v>
      </c>
      <c r="B49" s="48"/>
      <c r="C49" s="48"/>
      <c r="D49" s="49"/>
      <c r="E49" s="50"/>
      <c r="F49" s="51"/>
      <c r="G49" s="54"/>
      <c r="H49" s="53"/>
      <c r="I49" s="50"/>
      <c r="J49" s="7">
        <f t="shared" si="0"/>
        <v>0</v>
      </c>
      <c r="K49" s="55"/>
      <c r="L49" s="56"/>
      <c r="M49" s="58"/>
      <c r="N49" s="58"/>
      <c r="O49" s="58"/>
      <c r="P49" s="8">
        <f t="shared" si="19"/>
        <v>0</v>
      </c>
      <c r="Q49" s="23">
        <f t="shared" si="20"/>
        <v>0</v>
      </c>
      <c r="R49" s="8">
        <f t="shared" si="6"/>
        <v>0</v>
      </c>
      <c r="S49" s="60"/>
      <c r="T49" s="8">
        <f t="shared" si="21"/>
        <v>0</v>
      </c>
      <c r="U49" s="47">
        <f t="shared" si="22"/>
        <v>0</v>
      </c>
      <c r="V49" s="31"/>
      <c r="W49" s="24">
        <f t="shared" si="23"/>
        <v>0</v>
      </c>
      <c r="X49" s="9">
        <f t="shared" si="24"/>
        <v>0</v>
      </c>
      <c r="Y49" s="25">
        <f t="shared" si="25"/>
        <v>0</v>
      </c>
    </row>
    <row r="50" spans="1:25" s="13" customFormat="1" ht="11.45">
      <c r="A50" s="5">
        <f t="shared" si="11"/>
        <v>40</v>
      </c>
      <c r="B50" s="48"/>
      <c r="C50" s="48"/>
      <c r="D50" s="49"/>
      <c r="E50" s="50"/>
      <c r="F50" s="51"/>
      <c r="G50" s="54"/>
      <c r="H50" s="53"/>
      <c r="I50" s="50"/>
      <c r="J50" s="7">
        <f t="shared" si="0"/>
        <v>0</v>
      </c>
      <c r="K50" s="55"/>
      <c r="L50" s="56"/>
      <c r="M50" s="58"/>
      <c r="N50" s="58"/>
      <c r="O50" s="58"/>
      <c r="P50" s="8">
        <f t="shared" si="19"/>
        <v>0</v>
      </c>
      <c r="Q50" s="23">
        <f t="shared" si="20"/>
        <v>0</v>
      </c>
      <c r="R50" s="8">
        <f t="shared" si="6"/>
        <v>0</v>
      </c>
      <c r="S50" s="60"/>
      <c r="T50" s="8">
        <f t="shared" si="21"/>
        <v>0</v>
      </c>
      <c r="U50" s="47">
        <f t="shared" si="22"/>
        <v>0</v>
      </c>
      <c r="V50" s="31"/>
      <c r="W50" s="24">
        <f t="shared" si="23"/>
        <v>0</v>
      </c>
      <c r="X50" s="9">
        <f t="shared" si="24"/>
        <v>0</v>
      </c>
      <c r="Y50" s="25">
        <f t="shared" si="25"/>
        <v>0</v>
      </c>
    </row>
    <row r="51" spans="1:25" s="13" customFormat="1" ht="11.45">
      <c r="A51" s="5">
        <f t="shared" si="11"/>
        <v>41</v>
      </c>
      <c r="B51" s="48"/>
      <c r="C51" s="48"/>
      <c r="D51" s="49"/>
      <c r="E51" s="50"/>
      <c r="F51" s="51"/>
      <c r="G51" s="54"/>
      <c r="H51" s="53"/>
      <c r="I51" s="50"/>
      <c r="J51" s="7">
        <f t="shared" si="0"/>
        <v>0</v>
      </c>
      <c r="K51" s="55"/>
      <c r="L51" s="56"/>
      <c r="M51" s="58"/>
      <c r="N51" s="58"/>
      <c r="O51" s="58"/>
      <c r="P51" s="8">
        <f t="shared" si="19"/>
        <v>0</v>
      </c>
      <c r="Q51" s="23">
        <f t="shared" si="20"/>
        <v>0</v>
      </c>
      <c r="R51" s="8">
        <f t="shared" si="6"/>
        <v>0</v>
      </c>
      <c r="S51" s="60"/>
      <c r="T51" s="8">
        <f t="shared" si="21"/>
        <v>0</v>
      </c>
      <c r="U51" s="47">
        <f t="shared" si="22"/>
        <v>0</v>
      </c>
      <c r="V51" s="31"/>
      <c r="W51" s="24">
        <f t="shared" si="23"/>
        <v>0</v>
      </c>
      <c r="X51" s="9">
        <f t="shared" si="24"/>
        <v>0</v>
      </c>
      <c r="Y51" s="25">
        <f t="shared" si="25"/>
        <v>0</v>
      </c>
    </row>
    <row r="52" spans="1:25" s="13" customFormat="1" ht="11.45">
      <c r="A52" s="5">
        <f t="shared" si="11"/>
        <v>42</v>
      </c>
      <c r="B52" s="48"/>
      <c r="C52" s="48"/>
      <c r="D52" s="49"/>
      <c r="E52" s="50"/>
      <c r="F52" s="51"/>
      <c r="G52" s="54"/>
      <c r="H52" s="53"/>
      <c r="I52" s="50"/>
      <c r="J52" s="7">
        <f t="shared" si="0"/>
        <v>0</v>
      </c>
      <c r="K52" s="55"/>
      <c r="L52" s="56"/>
      <c r="M52" s="58"/>
      <c r="N52" s="58"/>
      <c r="O52" s="58"/>
      <c r="P52" s="8">
        <f t="shared" si="19"/>
        <v>0</v>
      </c>
      <c r="Q52" s="23">
        <f t="shared" si="20"/>
        <v>0</v>
      </c>
      <c r="R52" s="8">
        <f t="shared" si="6"/>
        <v>0</v>
      </c>
      <c r="S52" s="60"/>
      <c r="T52" s="8">
        <f t="shared" si="21"/>
        <v>0</v>
      </c>
      <c r="U52" s="47">
        <f t="shared" si="22"/>
        <v>0</v>
      </c>
      <c r="V52" s="31"/>
      <c r="W52" s="24">
        <f t="shared" si="23"/>
        <v>0</v>
      </c>
      <c r="X52" s="9">
        <f t="shared" si="24"/>
        <v>0</v>
      </c>
      <c r="Y52" s="25">
        <f t="shared" si="25"/>
        <v>0</v>
      </c>
    </row>
    <row r="53" spans="1:25" s="13" customFormat="1" ht="11.45">
      <c r="A53" s="5">
        <f t="shared" si="11"/>
        <v>43</v>
      </c>
      <c r="B53" s="48"/>
      <c r="C53" s="48"/>
      <c r="D53" s="49"/>
      <c r="E53" s="50"/>
      <c r="F53" s="51"/>
      <c r="G53" s="54"/>
      <c r="H53" s="53"/>
      <c r="I53" s="50"/>
      <c r="J53" s="7">
        <f t="shared" si="0"/>
        <v>0</v>
      </c>
      <c r="K53" s="55"/>
      <c r="L53" s="56"/>
      <c r="M53" s="58"/>
      <c r="N53" s="58"/>
      <c r="O53" s="58"/>
      <c r="P53" s="8">
        <f t="shared" si="19"/>
        <v>0</v>
      </c>
      <c r="Q53" s="23">
        <f t="shared" si="20"/>
        <v>0</v>
      </c>
      <c r="R53" s="8">
        <f t="shared" si="6"/>
        <v>0</v>
      </c>
      <c r="S53" s="60"/>
      <c r="T53" s="8">
        <f t="shared" si="21"/>
        <v>0</v>
      </c>
      <c r="U53" s="47">
        <f t="shared" si="22"/>
        <v>0</v>
      </c>
      <c r="V53" s="31"/>
      <c r="W53" s="24">
        <f t="shared" si="23"/>
        <v>0</v>
      </c>
      <c r="X53" s="9">
        <f t="shared" si="24"/>
        <v>0</v>
      </c>
      <c r="Y53" s="25">
        <f t="shared" si="25"/>
        <v>0</v>
      </c>
    </row>
    <row r="54" spans="1:25" s="13" customFormat="1" ht="11.45">
      <c r="A54" s="5">
        <f t="shared" si="11"/>
        <v>44</v>
      </c>
      <c r="B54" s="48"/>
      <c r="C54" s="48"/>
      <c r="D54" s="49"/>
      <c r="E54" s="50"/>
      <c r="F54" s="51"/>
      <c r="G54" s="54"/>
      <c r="H54" s="53"/>
      <c r="I54" s="50"/>
      <c r="J54" s="7">
        <f t="shared" si="0"/>
        <v>0</v>
      </c>
      <c r="K54" s="55"/>
      <c r="L54" s="56"/>
      <c r="M54" s="58"/>
      <c r="N54" s="58"/>
      <c r="O54" s="58"/>
      <c r="P54" s="8">
        <f t="shared" si="19"/>
        <v>0</v>
      </c>
      <c r="Q54" s="23">
        <f t="shared" si="20"/>
        <v>0</v>
      </c>
      <c r="R54" s="8">
        <f t="shared" si="6"/>
        <v>0</v>
      </c>
      <c r="S54" s="60"/>
      <c r="T54" s="8">
        <f t="shared" si="21"/>
        <v>0</v>
      </c>
      <c r="U54" s="47">
        <f t="shared" si="22"/>
        <v>0</v>
      </c>
      <c r="V54" s="31"/>
      <c r="W54" s="24">
        <f t="shared" si="23"/>
        <v>0</v>
      </c>
      <c r="X54" s="9">
        <f t="shared" si="24"/>
        <v>0</v>
      </c>
      <c r="Y54" s="25">
        <f t="shared" si="25"/>
        <v>0</v>
      </c>
    </row>
    <row r="55" spans="1:25" s="13" customFormat="1" ht="11.45">
      <c r="A55" s="5">
        <f t="shared" si="11"/>
        <v>45</v>
      </c>
      <c r="B55" s="48"/>
      <c r="C55" s="48"/>
      <c r="D55" s="49"/>
      <c r="E55" s="50"/>
      <c r="F55" s="51"/>
      <c r="G55" s="54"/>
      <c r="H55" s="53"/>
      <c r="I55" s="50"/>
      <c r="J55" s="7">
        <f t="shared" si="0"/>
        <v>0</v>
      </c>
      <c r="K55" s="55"/>
      <c r="L55" s="56"/>
      <c r="M55" s="58"/>
      <c r="N55" s="58"/>
      <c r="O55" s="58"/>
      <c r="P55" s="8">
        <f t="shared" si="19"/>
        <v>0</v>
      </c>
      <c r="Q55" s="23">
        <f t="shared" si="20"/>
        <v>0</v>
      </c>
      <c r="R55" s="8">
        <f t="shared" si="6"/>
        <v>0</v>
      </c>
      <c r="S55" s="60"/>
      <c r="T55" s="8">
        <f t="shared" si="21"/>
        <v>0</v>
      </c>
      <c r="U55" s="47">
        <f t="shared" si="22"/>
        <v>0</v>
      </c>
      <c r="V55" s="31"/>
      <c r="W55" s="24">
        <f t="shared" si="23"/>
        <v>0</v>
      </c>
      <c r="X55" s="9">
        <f t="shared" si="24"/>
        <v>0</v>
      </c>
      <c r="Y55" s="25">
        <f t="shared" si="25"/>
        <v>0</v>
      </c>
    </row>
    <row r="56" spans="1:25" s="13" customFormat="1" ht="11.45">
      <c r="A56" s="5">
        <f t="shared" si="11"/>
        <v>46</v>
      </c>
      <c r="B56" s="48"/>
      <c r="C56" s="48"/>
      <c r="D56" s="49"/>
      <c r="E56" s="50"/>
      <c r="F56" s="51"/>
      <c r="G56" s="54"/>
      <c r="H56" s="53"/>
      <c r="I56" s="50"/>
      <c r="J56" s="7">
        <f t="shared" si="0"/>
        <v>0</v>
      </c>
      <c r="K56" s="55"/>
      <c r="L56" s="56"/>
      <c r="M56" s="58"/>
      <c r="N56" s="58"/>
      <c r="O56" s="58"/>
      <c r="P56" s="8">
        <f t="shared" si="19"/>
        <v>0</v>
      </c>
      <c r="Q56" s="23">
        <f t="shared" si="20"/>
        <v>0</v>
      </c>
      <c r="R56" s="8">
        <f t="shared" si="6"/>
        <v>0</v>
      </c>
      <c r="S56" s="60"/>
      <c r="T56" s="8">
        <f t="shared" si="21"/>
        <v>0</v>
      </c>
      <c r="U56" s="47">
        <f t="shared" si="22"/>
        <v>0</v>
      </c>
      <c r="V56" s="31"/>
      <c r="W56" s="24">
        <f t="shared" si="23"/>
        <v>0</v>
      </c>
      <c r="X56" s="9">
        <f t="shared" si="24"/>
        <v>0</v>
      </c>
      <c r="Y56" s="25">
        <f t="shared" si="25"/>
        <v>0</v>
      </c>
    </row>
    <row r="57" spans="1:25" s="13" customFormat="1" ht="11.45">
      <c r="A57" s="5">
        <f t="shared" si="11"/>
        <v>47</v>
      </c>
      <c r="B57" s="48"/>
      <c r="C57" s="48"/>
      <c r="D57" s="49"/>
      <c r="E57" s="50"/>
      <c r="F57" s="51"/>
      <c r="G57" s="54"/>
      <c r="H57" s="53"/>
      <c r="I57" s="50"/>
      <c r="J57" s="7">
        <f t="shared" si="0"/>
        <v>0</v>
      </c>
      <c r="K57" s="55"/>
      <c r="L57" s="56"/>
      <c r="M57" s="58"/>
      <c r="N57" s="58"/>
      <c r="O57" s="58"/>
      <c r="P57" s="8">
        <f t="shared" si="19"/>
        <v>0</v>
      </c>
      <c r="Q57" s="23">
        <f t="shared" si="20"/>
        <v>0</v>
      </c>
      <c r="R57" s="8">
        <f t="shared" si="6"/>
        <v>0</v>
      </c>
      <c r="S57" s="60"/>
      <c r="T57" s="8">
        <f t="shared" si="21"/>
        <v>0</v>
      </c>
      <c r="U57" s="47">
        <f t="shared" si="22"/>
        <v>0</v>
      </c>
      <c r="V57" s="31"/>
      <c r="W57" s="24">
        <f t="shared" si="23"/>
        <v>0</v>
      </c>
      <c r="X57" s="9">
        <f t="shared" si="24"/>
        <v>0</v>
      </c>
      <c r="Y57" s="25">
        <f t="shared" si="25"/>
        <v>0</v>
      </c>
    </row>
    <row r="58" spans="1:25" s="13" customFormat="1" ht="11.45">
      <c r="A58" s="5">
        <f t="shared" si="11"/>
        <v>48</v>
      </c>
      <c r="B58" s="48"/>
      <c r="C58" s="48"/>
      <c r="D58" s="49"/>
      <c r="E58" s="50"/>
      <c r="F58" s="51"/>
      <c r="G58" s="54"/>
      <c r="H58" s="53"/>
      <c r="I58" s="50"/>
      <c r="J58" s="7">
        <f t="shared" si="0"/>
        <v>0</v>
      </c>
      <c r="K58" s="55"/>
      <c r="L58" s="56"/>
      <c r="M58" s="58"/>
      <c r="N58" s="58"/>
      <c r="O58" s="58"/>
      <c r="P58" s="8">
        <f t="shared" si="19"/>
        <v>0</v>
      </c>
      <c r="Q58" s="23">
        <f t="shared" si="20"/>
        <v>0</v>
      </c>
      <c r="R58" s="8">
        <f t="shared" si="6"/>
        <v>0</v>
      </c>
      <c r="S58" s="60"/>
      <c r="T58" s="8">
        <f t="shared" si="21"/>
        <v>0</v>
      </c>
      <c r="U58" s="47">
        <f t="shared" si="22"/>
        <v>0</v>
      </c>
      <c r="V58" s="31"/>
      <c r="W58" s="24">
        <f t="shared" si="23"/>
        <v>0</v>
      </c>
      <c r="X58" s="9">
        <f t="shared" si="24"/>
        <v>0</v>
      </c>
      <c r="Y58" s="25">
        <f t="shared" si="25"/>
        <v>0</v>
      </c>
    </row>
    <row r="59" spans="1:25" s="13" customFormat="1" ht="11.45">
      <c r="A59" s="5">
        <f t="shared" si="11"/>
        <v>49</v>
      </c>
      <c r="B59" s="48"/>
      <c r="C59" s="48"/>
      <c r="D59" s="49"/>
      <c r="E59" s="50"/>
      <c r="F59" s="51"/>
      <c r="G59" s="54"/>
      <c r="H59" s="53"/>
      <c r="I59" s="50"/>
      <c r="J59" s="7">
        <f t="shared" si="0"/>
        <v>0</v>
      </c>
      <c r="K59" s="55"/>
      <c r="L59" s="56"/>
      <c r="M59" s="58"/>
      <c r="N59" s="58"/>
      <c r="O59" s="58"/>
      <c r="P59" s="8">
        <f t="shared" si="19"/>
        <v>0</v>
      </c>
      <c r="Q59" s="23">
        <f t="shared" si="20"/>
        <v>0</v>
      </c>
      <c r="R59" s="8">
        <f t="shared" si="6"/>
        <v>0</v>
      </c>
      <c r="S59" s="60"/>
      <c r="T59" s="8">
        <f t="shared" si="21"/>
        <v>0</v>
      </c>
      <c r="U59" s="47">
        <f t="shared" si="22"/>
        <v>0</v>
      </c>
      <c r="V59" s="31"/>
      <c r="W59" s="24">
        <f t="shared" si="23"/>
        <v>0</v>
      </c>
      <c r="X59" s="9">
        <f t="shared" si="24"/>
        <v>0</v>
      </c>
      <c r="Y59" s="25">
        <f t="shared" si="25"/>
        <v>0</v>
      </c>
    </row>
    <row r="60" spans="1:25" s="13" customFormat="1" ht="11.45">
      <c r="A60" s="5">
        <f t="shared" si="11"/>
        <v>50</v>
      </c>
      <c r="B60" s="48"/>
      <c r="C60" s="48"/>
      <c r="D60" s="49"/>
      <c r="E60" s="50"/>
      <c r="F60" s="51"/>
      <c r="G60" s="54"/>
      <c r="H60" s="53"/>
      <c r="I60" s="50"/>
      <c r="J60" s="7">
        <f t="shared" si="0"/>
        <v>0</v>
      </c>
      <c r="K60" s="55"/>
      <c r="L60" s="56"/>
      <c r="M60" s="58"/>
      <c r="N60" s="58"/>
      <c r="O60" s="58"/>
      <c r="P60" s="8">
        <f t="shared" si="15"/>
        <v>0</v>
      </c>
      <c r="Q60" s="23">
        <f t="shared" si="16"/>
        <v>0</v>
      </c>
      <c r="R60" s="8">
        <f t="shared" si="6"/>
        <v>0</v>
      </c>
      <c r="S60" s="60"/>
      <c r="T60" s="8">
        <f t="shared" si="17"/>
        <v>0</v>
      </c>
      <c r="U60" s="47">
        <f t="shared" si="18"/>
        <v>0</v>
      </c>
      <c r="V60" s="31"/>
      <c r="W60" s="24">
        <f t="shared" si="12"/>
        <v>0</v>
      </c>
      <c r="X60" s="9">
        <f t="shared" si="13"/>
        <v>0</v>
      </c>
      <c r="Y60" s="25">
        <f t="shared" si="14"/>
        <v>0</v>
      </c>
    </row>
    <row r="61" spans="1:25" s="13" customFormat="1" ht="11.45">
      <c r="A61" s="5">
        <f t="shared" si="11"/>
        <v>51</v>
      </c>
      <c r="B61" s="48"/>
      <c r="C61" s="48"/>
      <c r="D61" s="49"/>
      <c r="E61" s="50"/>
      <c r="F61" s="51"/>
      <c r="G61" s="54"/>
      <c r="H61" s="53"/>
      <c r="I61" s="50"/>
      <c r="J61" s="7">
        <f t="shared" si="0"/>
        <v>0</v>
      </c>
      <c r="K61" s="55"/>
      <c r="L61" s="56"/>
      <c r="M61" s="58"/>
      <c r="N61" s="58"/>
      <c r="O61" s="58"/>
      <c r="P61" s="8">
        <f t="shared" si="15"/>
        <v>0</v>
      </c>
      <c r="Q61" s="23">
        <f t="shared" si="16"/>
        <v>0</v>
      </c>
      <c r="R61" s="8">
        <f t="shared" si="6"/>
        <v>0</v>
      </c>
      <c r="S61" s="60"/>
      <c r="T61" s="8">
        <f t="shared" si="17"/>
        <v>0</v>
      </c>
      <c r="U61" s="47">
        <f t="shared" si="18"/>
        <v>0</v>
      </c>
      <c r="V61" s="31"/>
      <c r="W61" s="24">
        <f t="shared" si="12"/>
        <v>0</v>
      </c>
      <c r="X61" s="9">
        <f t="shared" si="13"/>
        <v>0</v>
      </c>
      <c r="Y61" s="25">
        <f t="shared" si="14"/>
        <v>0</v>
      </c>
    </row>
    <row r="62" spans="1:25" s="13" customFormat="1" ht="11.45">
      <c r="A62" s="5">
        <f t="shared" si="11"/>
        <v>52</v>
      </c>
      <c r="B62" s="48"/>
      <c r="C62" s="48"/>
      <c r="D62" s="49"/>
      <c r="E62" s="50"/>
      <c r="F62" s="51"/>
      <c r="G62" s="54"/>
      <c r="H62" s="53"/>
      <c r="I62" s="50"/>
      <c r="J62" s="7">
        <f t="shared" si="0"/>
        <v>0</v>
      </c>
      <c r="K62" s="55"/>
      <c r="L62" s="56"/>
      <c r="M62" s="58"/>
      <c r="N62" s="58"/>
      <c r="O62" s="58"/>
      <c r="P62" s="8">
        <f t="shared" si="15"/>
        <v>0</v>
      </c>
      <c r="Q62" s="23">
        <f t="shared" si="16"/>
        <v>0</v>
      </c>
      <c r="R62" s="8">
        <f t="shared" si="6"/>
        <v>0</v>
      </c>
      <c r="S62" s="60"/>
      <c r="T62" s="8">
        <f t="shared" si="17"/>
        <v>0</v>
      </c>
      <c r="U62" s="47">
        <f t="shared" si="18"/>
        <v>0</v>
      </c>
      <c r="V62" s="31"/>
      <c r="W62" s="24">
        <f t="shared" si="12"/>
        <v>0</v>
      </c>
      <c r="X62" s="9">
        <f t="shared" si="13"/>
        <v>0</v>
      </c>
      <c r="Y62" s="25">
        <f t="shared" si="14"/>
        <v>0</v>
      </c>
    </row>
    <row r="63" spans="1:25" s="13" customFormat="1" ht="11.45">
      <c r="A63" s="5">
        <f t="shared" si="11"/>
        <v>53</v>
      </c>
      <c r="B63" s="48"/>
      <c r="C63" s="48"/>
      <c r="D63" s="49"/>
      <c r="E63" s="50"/>
      <c r="F63" s="51"/>
      <c r="G63" s="54"/>
      <c r="H63" s="53"/>
      <c r="I63" s="50"/>
      <c r="J63" s="7">
        <f t="shared" si="0"/>
        <v>0</v>
      </c>
      <c r="K63" s="55"/>
      <c r="L63" s="56"/>
      <c r="M63" s="58"/>
      <c r="N63" s="58"/>
      <c r="O63" s="58"/>
      <c r="P63" s="8">
        <f t="shared" si="15"/>
        <v>0</v>
      </c>
      <c r="Q63" s="23">
        <f t="shared" si="16"/>
        <v>0</v>
      </c>
      <c r="R63" s="8">
        <f t="shared" si="6"/>
        <v>0</v>
      </c>
      <c r="S63" s="60"/>
      <c r="T63" s="8">
        <f t="shared" si="17"/>
        <v>0</v>
      </c>
      <c r="U63" s="47">
        <f t="shared" si="18"/>
        <v>0</v>
      </c>
      <c r="V63" s="31"/>
      <c r="W63" s="24">
        <f t="shared" si="12"/>
        <v>0</v>
      </c>
      <c r="X63" s="9">
        <f t="shared" si="13"/>
        <v>0</v>
      </c>
      <c r="Y63" s="25">
        <f t="shared" si="14"/>
        <v>0</v>
      </c>
    </row>
    <row r="64" spans="1:25" s="13" customFormat="1" ht="11.45">
      <c r="A64" s="5">
        <f t="shared" si="11"/>
        <v>54</v>
      </c>
      <c r="B64" s="48"/>
      <c r="C64" s="48"/>
      <c r="D64" s="49"/>
      <c r="E64" s="50"/>
      <c r="F64" s="51"/>
      <c r="G64" s="54"/>
      <c r="H64" s="53"/>
      <c r="I64" s="50"/>
      <c r="J64" s="7">
        <f t="shared" si="0"/>
        <v>0</v>
      </c>
      <c r="K64" s="55"/>
      <c r="L64" s="56"/>
      <c r="M64" s="58"/>
      <c r="N64" s="58"/>
      <c r="O64" s="58"/>
      <c r="P64" s="8">
        <f t="shared" si="15"/>
        <v>0</v>
      </c>
      <c r="Q64" s="23">
        <f t="shared" si="16"/>
        <v>0</v>
      </c>
      <c r="R64" s="8">
        <f t="shared" si="6"/>
        <v>0</v>
      </c>
      <c r="S64" s="60"/>
      <c r="T64" s="8">
        <f t="shared" si="17"/>
        <v>0</v>
      </c>
      <c r="U64" s="47">
        <f t="shared" si="18"/>
        <v>0</v>
      </c>
      <c r="V64" s="31"/>
      <c r="W64" s="24">
        <f t="shared" si="12"/>
        <v>0</v>
      </c>
      <c r="X64" s="9">
        <f t="shared" si="13"/>
        <v>0</v>
      </c>
      <c r="Y64" s="25">
        <f t="shared" si="14"/>
        <v>0</v>
      </c>
    </row>
    <row r="65" spans="1:25" s="13" customFormat="1" ht="11.45">
      <c r="A65" s="5">
        <f t="shared" si="11"/>
        <v>55</v>
      </c>
      <c r="B65" s="48"/>
      <c r="C65" s="48"/>
      <c r="D65" s="49"/>
      <c r="E65" s="50"/>
      <c r="F65" s="51"/>
      <c r="G65" s="54"/>
      <c r="H65" s="53"/>
      <c r="I65" s="50"/>
      <c r="J65" s="7">
        <f t="shared" si="0"/>
        <v>0</v>
      </c>
      <c r="K65" s="55"/>
      <c r="L65" s="56"/>
      <c r="M65" s="58"/>
      <c r="N65" s="58"/>
      <c r="O65" s="58"/>
      <c r="P65" s="8">
        <f t="shared" si="4"/>
        <v>0</v>
      </c>
      <c r="Q65" s="23">
        <f t="shared" si="5"/>
        <v>0</v>
      </c>
      <c r="R65" s="8">
        <f t="shared" si="6"/>
        <v>0</v>
      </c>
      <c r="S65" s="60"/>
      <c r="T65" s="8">
        <f t="shared" si="1"/>
        <v>0</v>
      </c>
      <c r="U65" s="47">
        <f t="shared" si="7"/>
        <v>0</v>
      </c>
      <c r="V65" s="31"/>
      <c r="W65" s="24">
        <f t="shared" si="12"/>
        <v>0</v>
      </c>
      <c r="X65" s="9">
        <f t="shared" si="13"/>
        <v>0</v>
      </c>
      <c r="Y65" s="25">
        <f t="shared" si="14"/>
        <v>0</v>
      </c>
    </row>
    <row r="66" spans="1:25" s="13" customFormat="1" ht="11.45">
      <c r="A66" s="5">
        <f t="shared" si="11"/>
        <v>56</v>
      </c>
      <c r="B66" s="48"/>
      <c r="C66" s="48"/>
      <c r="D66" s="49"/>
      <c r="E66" s="50"/>
      <c r="F66" s="51"/>
      <c r="G66" s="54"/>
      <c r="H66" s="53"/>
      <c r="I66" s="50"/>
      <c r="J66" s="7">
        <f t="shared" si="0"/>
        <v>0</v>
      </c>
      <c r="K66" s="55"/>
      <c r="L66" s="56"/>
      <c r="M66" s="58"/>
      <c r="N66" s="58"/>
      <c r="O66" s="58"/>
      <c r="P66" s="8">
        <f t="shared" si="4"/>
        <v>0</v>
      </c>
      <c r="Q66" s="23">
        <f t="shared" si="5"/>
        <v>0</v>
      </c>
      <c r="R66" s="8">
        <f t="shared" si="6"/>
        <v>0</v>
      </c>
      <c r="S66" s="60"/>
      <c r="T66" s="8">
        <f t="shared" si="1"/>
        <v>0</v>
      </c>
      <c r="U66" s="47">
        <f t="shared" si="7"/>
        <v>0</v>
      </c>
      <c r="V66" s="31"/>
      <c r="W66" s="24">
        <f t="shared" si="12"/>
        <v>0</v>
      </c>
      <c r="X66" s="9">
        <f t="shared" si="13"/>
        <v>0</v>
      </c>
      <c r="Y66" s="25">
        <f t="shared" si="14"/>
        <v>0</v>
      </c>
    </row>
    <row r="67" spans="1:25" s="83" customFormat="1" ht="14.1">
      <c r="A67" s="46"/>
      <c r="B67" s="6"/>
      <c r="C67" s="36"/>
      <c r="D67" s="36"/>
      <c r="E67" s="36"/>
      <c r="F67" s="36"/>
      <c r="G67" s="36"/>
      <c r="H67" s="36"/>
      <c r="I67" s="36"/>
      <c r="J67" s="36"/>
      <c r="K67" s="37"/>
      <c r="L67" s="33"/>
      <c r="M67" s="27">
        <f>SUM(M11:M66)</f>
        <v>0</v>
      </c>
      <c r="N67" s="27">
        <f>SUM(N11:N66)</f>
        <v>0</v>
      </c>
      <c r="O67" s="27">
        <f>SUM(O11:O66)</f>
        <v>0</v>
      </c>
      <c r="P67" s="27">
        <f>SUM(P11:P66)</f>
        <v>0</v>
      </c>
      <c r="Q67" s="28"/>
      <c r="R67" s="27">
        <f>SUM(R11:R66)</f>
        <v>0</v>
      </c>
      <c r="S67" s="38"/>
      <c r="T67" s="27">
        <f>SUM(T11:T66)</f>
        <v>0</v>
      </c>
      <c r="U67" s="27">
        <f>SUM(U11:U66)</f>
        <v>0</v>
      </c>
      <c r="V67" s="27">
        <f>SUM(V11:V66)</f>
        <v>0</v>
      </c>
      <c r="W67" s="27">
        <f>SUM(W11:W66)</f>
        <v>0</v>
      </c>
      <c r="X67" s="26"/>
      <c r="Y67" s="25"/>
    </row>
    <row r="68" spans="1:25" s="84" customFormat="1">
      <c r="A68" s="10"/>
      <c r="B68" s="6"/>
      <c r="H68" s="85"/>
      <c r="I68" s="11"/>
      <c r="J68" s="11"/>
      <c r="L68" s="86"/>
      <c r="M68" s="87"/>
      <c r="N68" s="87"/>
      <c r="O68" s="87"/>
      <c r="P68" s="88"/>
      <c r="Q68" s="88"/>
      <c r="R68" s="88"/>
      <c r="S68" s="88"/>
      <c r="T68" s="88"/>
      <c r="U68" s="88"/>
      <c r="V68" s="88"/>
      <c r="W68" s="88"/>
      <c r="X68" s="88"/>
      <c r="Y68" s="12"/>
    </row>
    <row r="69" spans="1:25" s="84" customFormat="1" ht="12.75" customHeight="1">
      <c r="A69" s="10"/>
      <c r="B69" s="139" t="s">
        <v>43</v>
      </c>
      <c r="H69" s="85"/>
      <c r="I69" s="11"/>
      <c r="J69" s="11"/>
      <c r="L69" s="86"/>
      <c r="M69" s="87"/>
      <c r="N69" s="87"/>
      <c r="O69" s="87"/>
      <c r="P69" s="87"/>
      <c r="Q69" s="87"/>
      <c r="R69" s="87"/>
      <c r="S69" s="87"/>
      <c r="T69" s="87"/>
      <c r="U69" s="87"/>
      <c r="V69" s="87"/>
      <c r="W69" s="87"/>
      <c r="X69" s="88"/>
      <c r="Y69" s="12"/>
    </row>
    <row r="70" spans="1:25" s="84" customFormat="1" ht="14.1">
      <c r="A70" s="10"/>
      <c r="B70" s="140"/>
      <c r="C70" s="29">
        <f>+X10</f>
        <v>0</v>
      </c>
      <c r="H70" s="85"/>
      <c r="L70" s="86"/>
      <c r="N70" s="87"/>
      <c r="O70" s="87"/>
      <c r="P70" s="87"/>
      <c r="Q70" s="15" t="s">
        <v>44</v>
      </c>
      <c r="R70" s="89"/>
      <c r="S70" s="130">
        <f>R67+T67+U67</f>
        <v>0</v>
      </c>
      <c r="T70" s="131"/>
      <c r="U70" s="87"/>
      <c r="V70" s="87"/>
      <c r="W70" s="87"/>
      <c r="X70" s="88"/>
      <c r="Y70" s="12"/>
    </row>
    <row r="71" spans="1:25" s="84" customFormat="1" ht="14.45" thickBot="1">
      <c r="B71" s="39" t="s">
        <v>45</v>
      </c>
      <c r="C71" s="29">
        <f>+W67</f>
        <v>0</v>
      </c>
      <c r="F71" s="90"/>
      <c r="G71" s="90"/>
      <c r="H71" s="85"/>
      <c r="I71" s="90"/>
      <c r="J71" s="90"/>
      <c r="K71" s="90"/>
      <c r="L71" s="86"/>
      <c r="M71" s="90"/>
      <c r="N71" s="90"/>
      <c r="R71" s="87"/>
      <c r="S71" s="87"/>
      <c r="T71" s="87"/>
      <c r="U71" s="16"/>
      <c r="V71" s="16"/>
      <c r="W71" s="16"/>
      <c r="X71" s="88"/>
      <c r="Y71" s="12"/>
    </row>
    <row r="72" spans="1:25" s="84" customFormat="1" ht="14.1">
      <c r="B72" s="39" t="s">
        <v>46</v>
      </c>
      <c r="C72" s="29">
        <f>+S70</f>
        <v>0</v>
      </c>
      <c r="F72" s="132"/>
      <c r="G72" s="132"/>
      <c r="H72" s="85"/>
      <c r="I72" s="133"/>
      <c r="J72" s="133"/>
      <c r="K72" s="133"/>
      <c r="L72" s="86"/>
      <c r="M72" s="133"/>
      <c r="N72" s="133"/>
      <c r="O72" s="11"/>
      <c r="W72" s="87"/>
      <c r="X72" s="88"/>
      <c r="Y72" s="17"/>
    </row>
    <row r="73" spans="1:25" s="84" customFormat="1" ht="45" customHeight="1">
      <c r="B73" s="40" t="s">
        <v>47</v>
      </c>
      <c r="C73" s="29">
        <f>(C70-C71)-C72</f>
        <v>0</v>
      </c>
      <c r="D73" s="91"/>
      <c r="F73" s="141" t="s">
        <v>48</v>
      </c>
      <c r="G73" s="141"/>
      <c r="H73" s="85"/>
      <c r="I73" s="141" t="s">
        <v>49</v>
      </c>
      <c r="J73" s="141"/>
      <c r="K73" s="141"/>
      <c r="L73" s="86"/>
      <c r="M73" s="128" t="s">
        <v>50</v>
      </c>
      <c r="N73" s="128"/>
      <c r="O73" s="92"/>
      <c r="X73" s="88"/>
      <c r="Y73" s="17"/>
    </row>
    <row r="74" spans="1:25" s="84" customFormat="1" ht="14.1">
      <c r="B74" s="41" t="s">
        <v>51</v>
      </c>
      <c r="C74" s="42">
        <f>C72+C73</f>
        <v>0</v>
      </c>
      <c r="D74" s="91"/>
      <c r="F74" s="127"/>
      <c r="G74" s="127"/>
      <c r="H74" s="85"/>
      <c r="I74" s="128" t="s">
        <v>52</v>
      </c>
      <c r="J74" s="128"/>
      <c r="K74" s="128"/>
      <c r="L74" s="86"/>
      <c r="M74" s="128"/>
      <c r="N74" s="128"/>
      <c r="O74" s="92"/>
      <c r="X74" s="88"/>
      <c r="Y74" s="17"/>
    </row>
    <row r="75" spans="1:25" s="84" customFormat="1">
      <c r="D75" s="91"/>
      <c r="H75" s="85"/>
      <c r="L75" s="86"/>
      <c r="X75" s="88"/>
      <c r="Y75" s="17"/>
    </row>
    <row r="76" spans="1:25" s="84" customFormat="1">
      <c r="B76" s="14"/>
      <c r="H76" s="85"/>
      <c r="I76" s="11"/>
      <c r="J76" s="11"/>
      <c r="L76" s="86"/>
      <c r="S76" s="93"/>
      <c r="X76" s="88"/>
      <c r="Y76" s="12"/>
    </row>
    <row r="77" spans="1:25" s="84" customFormat="1" ht="17.45">
      <c r="B77" s="125" t="s">
        <v>53</v>
      </c>
      <c r="C77" s="125"/>
      <c r="D77" s="125"/>
      <c r="E77" s="125"/>
      <c r="F77" s="125"/>
      <c r="G77" s="125"/>
      <c r="H77" s="125"/>
      <c r="I77" s="125"/>
      <c r="J77" s="125"/>
      <c r="K77" s="125"/>
      <c r="L77" s="125"/>
      <c r="M77" s="125"/>
      <c r="N77" s="125"/>
      <c r="O77" s="125"/>
      <c r="P77" s="125"/>
      <c r="Q77" s="125"/>
      <c r="R77" s="125"/>
      <c r="S77" s="125"/>
      <c r="T77" s="125"/>
      <c r="U77" s="125"/>
      <c r="V77" s="125"/>
      <c r="W77" s="125"/>
      <c r="X77" s="125"/>
      <c r="Y77" s="125"/>
    </row>
    <row r="78" spans="1:25" s="84" customFormat="1" ht="17.45">
      <c r="B78" s="117" t="s">
        <v>54</v>
      </c>
      <c r="C78" s="118"/>
      <c r="D78" s="118"/>
      <c r="E78" s="118"/>
      <c r="F78" s="118"/>
      <c r="G78" s="118"/>
      <c r="H78" s="117"/>
      <c r="I78" s="119"/>
      <c r="J78" s="119"/>
      <c r="K78" s="118"/>
      <c r="L78" s="120"/>
      <c r="M78" s="118"/>
      <c r="N78" s="118"/>
      <c r="O78" s="118"/>
      <c r="P78" s="118"/>
      <c r="Q78" s="118"/>
      <c r="R78" s="118"/>
      <c r="S78" s="121"/>
      <c r="T78" s="118"/>
      <c r="U78" s="118"/>
      <c r="V78" s="118"/>
      <c r="W78" s="118"/>
      <c r="X78" s="122"/>
      <c r="Y78" s="122"/>
    </row>
    <row r="79" spans="1:25" s="84" customFormat="1" ht="17.45">
      <c r="B79" s="117" t="s">
        <v>55</v>
      </c>
      <c r="C79" s="118"/>
      <c r="D79" s="118"/>
      <c r="E79" s="118"/>
      <c r="F79" s="118"/>
      <c r="G79" s="118"/>
      <c r="H79" s="117"/>
      <c r="I79" s="119"/>
      <c r="J79" s="119"/>
      <c r="K79" s="118"/>
      <c r="L79" s="120"/>
      <c r="M79" s="118"/>
      <c r="N79" s="118"/>
      <c r="O79" s="118"/>
      <c r="P79" s="118"/>
      <c r="Q79" s="118"/>
      <c r="R79" s="118"/>
      <c r="S79" s="121"/>
      <c r="T79" s="118"/>
      <c r="U79" s="118"/>
      <c r="V79" s="118"/>
      <c r="W79" s="118"/>
      <c r="X79" s="122"/>
      <c r="Y79" s="122"/>
    </row>
    <row r="80" spans="1:25" s="84" customFormat="1" ht="36" customHeight="1">
      <c r="B80" s="126" t="s">
        <v>56</v>
      </c>
      <c r="C80" s="126"/>
      <c r="D80" s="126"/>
      <c r="E80" s="126"/>
      <c r="F80" s="126"/>
      <c r="G80" s="126"/>
      <c r="H80" s="126"/>
      <c r="I80" s="126"/>
      <c r="J80" s="126"/>
      <c r="K80" s="126"/>
      <c r="L80" s="126"/>
      <c r="M80" s="126"/>
      <c r="N80" s="126"/>
      <c r="O80" s="126"/>
      <c r="P80" s="126"/>
      <c r="Q80" s="126"/>
      <c r="R80" s="126"/>
      <c r="S80" s="126"/>
      <c r="T80" s="126"/>
      <c r="U80" s="126"/>
      <c r="V80" s="126"/>
      <c r="W80" s="126"/>
      <c r="X80" s="122"/>
      <c r="Y80" s="122"/>
    </row>
    <row r="81" spans="8:25" s="84" customFormat="1">
      <c r="H81" s="85"/>
      <c r="I81" s="11"/>
      <c r="J81" s="11"/>
      <c r="L81" s="86"/>
      <c r="S81" s="93"/>
      <c r="X81" s="88"/>
      <c r="Y81" s="12"/>
    </row>
    <row r="82" spans="8:25" s="84" customFormat="1">
      <c r="H82" s="85"/>
      <c r="I82" s="11"/>
      <c r="J82" s="11"/>
      <c r="L82" s="86"/>
      <c r="S82" s="93"/>
      <c r="X82" s="88"/>
      <c r="Y82" s="12"/>
    </row>
    <row r="83" spans="8:25" s="84" customFormat="1">
      <c r="H83" s="85"/>
      <c r="I83" s="11"/>
      <c r="J83" s="11"/>
      <c r="L83" s="86"/>
      <c r="S83" s="93"/>
      <c r="X83" s="88"/>
      <c r="Y83" s="12"/>
    </row>
    <row r="84" spans="8:25" s="84" customFormat="1">
      <c r="H84" s="85"/>
      <c r="I84" s="11"/>
      <c r="J84" s="11"/>
      <c r="L84" s="86"/>
      <c r="S84" s="93"/>
      <c r="X84" s="88"/>
      <c r="Y84" s="12"/>
    </row>
    <row r="85" spans="8:25" s="84" customFormat="1">
      <c r="H85" s="85"/>
      <c r="I85" s="11"/>
      <c r="J85" s="11"/>
      <c r="L85" s="86"/>
      <c r="S85" s="93"/>
      <c r="X85" s="88"/>
      <c r="Y85" s="12"/>
    </row>
    <row r="86" spans="8:25" s="84" customFormat="1">
      <c r="H86" s="85"/>
      <c r="I86" s="11"/>
      <c r="J86" s="11"/>
      <c r="L86" s="86"/>
      <c r="S86" s="93"/>
      <c r="X86" s="88"/>
      <c r="Y86" s="12"/>
    </row>
    <row r="87" spans="8:25" s="84" customFormat="1">
      <c r="H87" s="85"/>
      <c r="I87" s="11"/>
      <c r="J87" s="11"/>
      <c r="L87" s="86"/>
      <c r="S87" s="93"/>
      <c r="X87" s="88"/>
      <c r="Y87" s="12"/>
    </row>
    <row r="88" spans="8:25" s="84" customFormat="1">
      <c r="H88" s="85"/>
      <c r="I88" s="11"/>
      <c r="J88" s="11"/>
      <c r="L88" s="86"/>
      <c r="S88" s="93"/>
      <c r="X88" s="88"/>
      <c r="Y88" s="12"/>
    </row>
    <row r="89" spans="8:25" s="84" customFormat="1">
      <c r="H89" s="85"/>
      <c r="I89" s="11"/>
      <c r="J89" s="11"/>
      <c r="L89" s="86"/>
      <c r="S89" s="93"/>
      <c r="X89" s="88"/>
      <c r="Y89" s="12"/>
    </row>
    <row r="90" spans="8:25" s="84" customFormat="1">
      <c r="H90" s="85"/>
      <c r="I90" s="11"/>
      <c r="J90" s="11"/>
      <c r="L90" s="86"/>
      <c r="S90" s="93"/>
      <c r="X90" s="88"/>
      <c r="Y90" s="12"/>
    </row>
    <row r="91" spans="8:25" s="84" customFormat="1">
      <c r="H91" s="85"/>
      <c r="I91" s="11"/>
      <c r="J91" s="11"/>
      <c r="L91" s="86"/>
      <c r="S91" s="93"/>
      <c r="X91" s="88"/>
      <c r="Y91" s="12"/>
    </row>
    <row r="92" spans="8:25" s="84" customFormat="1">
      <c r="H92" s="85"/>
      <c r="I92" s="11"/>
      <c r="J92" s="11"/>
      <c r="L92" s="86"/>
      <c r="S92" s="93"/>
      <c r="X92" s="88"/>
      <c r="Y92" s="12"/>
    </row>
    <row r="93" spans="8:25" s="84" customFormat="1">
      <c r="H93" s="85"/>
      <c r="I93" s="11"/>
      <c r="J93" s="11"/>
      <c r="L93" s="86"/>
      <c r="S93" s="93"/>
      <c r="X93" s="88"/>
      <c r="Y93" s="12"/>
    </row>
    <row r="94" spans="8:25" s="84" customFormat="1">
      <c r="H94" s="85"/>
      <c r="I94" s="11"/>
      <c r="J94" s="11"/>
      <c r="L94" s="86"/>
      <c r="P94" s="88"/>
      <c r="Q94" s="88"/>
      <c r="R94" s="88"/>
      <c r="S94" s="88"/>
      <c r="T94" s="88"/>
      <c r="U94" s="88"/>
      <c r="V94" s="88"/>
      <c r="W94" s="88"/>
      <c r="X94" s="88"/>
      <c r="Y94" s="12"/>
    </row>
    <row r="95" spans="8:25" s="84" customFormat="1">
      <c r="H95" s="85"/>
      <c r="I95" s="11"/>
      <c r="J95" s="11"/>
      <c r="L95" s="86"/>
      <c r="P95" s="88"/>
      <c r="Q95" s="88"/>
      <c r="R95" s="88"/>
      <c r="S95" s="88"/>
      <c r="T95" s="88"/>
      <c r="U95" s="88"/>
      <c r="V95" s="88"/>
      <c r="W95" s="88"/>
      <c r="X95" s="88"/>
      <c r="Y95" s="12"/>
    </row>
    <row r="96" spans="8:25" s="84" customFormat="1">
      <c r="H96" s="85"/>
      <c r="I96" s="11"/>
      <c r="J96" s="11"/>
      <c r="L96" s="86"/>
      <c r="P96" s="88"/>
      <c r="Q96" s="88"/>
      <c r="R96" s="88"/>
      <c r="S96" s="88"/>
      <c r="T96" s="88"/>
      <c r="U96" s="88"/>
      <c r="V96" s="88"/>
      <c r="W96" s="88"/>
      <c r="X96" s="88"/>
      <c r="Y96" s="12"/>
    </row>
    <row r="97" spans="2:25" s="84" customFormat="1">
      <c r="C97" s="18"/>
      <c r="H97" s="85"/>
      <c r="I97" s="11"/>
      <c r="J97" s="11"/>
      <c r="L97" s="86"/>
      <c r="P97" s="88"/>
      <c r="Q97" s="88"/>
      <c r="R97" s="88"/>
      <c r="S97" s="88"/>
      <c r="T97" s="88"/>
      <c r="U97" s="88"/>
      <c r="V97" s="88"/>
      <c r="W97" s="88"/>
      <c r="X97" s="88"/>
      <c r="Y97" s="12"/>
    </row>
    <row r="98" spans="2:25" s="84" customFormat="1">
      <c r="H98" s="35"/>
      <c r="I98" s="11"/>
      <c r="J98" s="11"/>
      <c r="L98" s="86"/>
      <c r="P98" s="88"/>
      <c r="Q98" s="88"/>
      <c r="R98" s="88"/>
      <c r="S98" s="88"/>
      <c r="T98" s="88"/>
      <c r="U98" s="88"/>
      <c r="V98" s="88"/>
      <c r="W98" s="88"/>
      <c r="X98" s="88"/>
      <c r="Y98" s="12"/>
    </row>
    <row r="99" spans="2:25" s="84" customFormat="1">
      <c r="H99" s="35"/>
      <c r="I99" s="11"/>
      <c r="J99" s="11"/>
      <c r="L99" s="86"/>
      <c r="P99" s="88"/>
      <c r="Q99" s="88"/>
      <c r="R99" s="88"/>
      <c r="S99" s="88"/>
      <c r="T99" s="88"/>
      <c r="U99" s="88"/>
      <c r="V99" s="88"/>
      <c r="W99" s="88"/>
      <c r="X99" s="88"/>
      <c r="Y99" s="12"/>
    </row>
    <row r="100" spans="2:25" s="84" customFormat="1">
      <c r="H100" s="85"/>
      <c r="I100" s="11"/>
      <c r="J100" s="11"/>
      <c r="L100" s="86"/>
      <c r="P100" s="88"/>
      <c r="Q100" s="88"/>
      <c r="R100" s="88"/>
      <c r="S100" s="88"/>
      <c r="T100" s="88"/>
      <c r="U100" s="88"/>
      <c r="V100" s="88"/>
      <c r="W100" s="88"/>
      <c r="X100" s="88"/>
      <c r="Y100" s="12"/>
    </row>
    <row r="101" spans="2:25" s="84" customFormat="1">
      <c r="H101" s="85"/>
      <c r="I101" s="11"/>
      <c r="J101" s="11"/>
      <c r="L101" s="86"/>
      <c r="S101" s="93"/>
      <c r="X101" s="88"/>
      <c r="Y101" s="12"/>
    </row>
    <row r="102" spans="2:25" s="84" customFormat="1">
      <c r="H102" s="85"/>
      <c r="I102" s="11"/>
      <c r="J102" s="11"/>
      <c r="L102" s="86"/>
      <c r="S102" s="93"/>
      <c r="X102" s="88"/>
      <c r="Y102" s="12"/>
    </row>
    <row r="103" spans="2:25" s="84" customFormat="1">
      <c r="B103" s="18"/>
      <c r="C103" s="18"/>
      <c r="H103" s="85"/>
      <c r="I103" s="11"/>
      <c r="J103" s="11"/>
      <c r="L103" s="86"/>
      <c r="S103" s="93"/>
      <c r="X103" s="88"/>
      <c r="Y103" s="12"/>
    </row>
    <row r="104" spans="2:25" s="84" customFormat="1">
      <c r="H104" s="85"/>
      <c r="I104" s="11"/>
      <c r="J104" s="11"/>
      <c r="L104" s="86"/>
      <c r="S104" s="93"/>
      <c r="X104" s="88"/>
      <c r="Y104" s="12"/>
    </row>
    <row r="105" spans="2:25" s="84" customFormat="1">
      <c r="H105" s="85"/>
      <c r="I105" s="11"/>
      <c r="J105" s="11"/>
      <c r="L105" s="86"/>
      <c r="S105" s="93"/>
      <c r="X105" s="88"/>
      <c r="Y105" s="12"/>
    </row>
    <row r="106" spans="2:25" s="84" customFormat="1">
      <c r="H106" s="85"/>
      <c r="I106" s="11"/>
      <c r="J106" s="11"/>
      <c r="L106" s="86"/>
      <c r="S106" s="93"/>
      <c r="X106" s="88"/>
      <c r="Y106" s="12"/>
    </row>
    <row r="107" spans="2:25" s="84" customFormat="1">
      <c r="H107" s="85"/>
      <c r="I107" s="11"/>
      <c r="J107" s="11"/>
      <c r="L107" s="86"/>
      <c r="S107" s="93"/>
      <c r="X107" s="88"/>
      <c r="Y107" s="12"/>
    </row>
    <row r="108" spans="2:25" s="84" customFormat="1">
      <c r="H108" s="85"/>
      <c r="I108" s="11"/>
      <c r="J108" s="11"/>
      <c r="L108" s="86"/>
      <c r="S108" s="93"/>
      <c r="X108" s="88"/>
      <c r="Y108" s="12"/>
    </row>
    <row r="109" spans="2:25" s="84" customFormat="1">
      <c r="B109" s="18"/>
      <c r="H109" s="85"/>
      <c r="I109" s="11"/>
      <c r="J109" s="11"/>
      <c r="L109" s="86"/>
      <c r="S109" s="93"/>
      <c r="X109" s="88"/>
      <c r="Y109" s="12"/>
    </row>
    <row r="110" spans="2:25" s="84" customFormat="1">
      <c r="H110" s="85"/>
      <c r="I110" s="11"/>
      <c r="J110" s="11"/>
      <c r="L110" s="86"/>
      <c r="S110" s="93"/>
      <c r="X110" s="88"/>
      <c r="Y110" s="12"/>
    </row>
    <row r="111" spans="2:25" s="84" customFormat="1">
      <c r="H111" s="85"/>
      <c r="I111" s="11"/>
      <c r="J111" s="11"/>
      <c r="L111" s="86"/>
      <c r="S111" s="93"/>
      <c r="X111" s="88"/>
      <c r="Y111" s="12"/>
    </row>
    <row r="112" spans="2:25" s="84" customFormat="1">
      <c r="H112" s="85"/>
      <c r="I112" s="11"/>
      <c r="J112" s="11"/>
      <c r="L112" s="86"/>
      <c r="S112" s="93"/>
      <c r="X112" s="88"/>
      <c r="Y112" s="12"/>
    </row>
    <row r="113" spans="8:25" s="84" customFormat="1">
      <c r="H113" s="85"/>
      <c r="I113" s="11"/>
      <c r="J113" s="11"/>
      <c r="L113" s="86"/>
      <c r="S113" s="93"/>
      <c r="X113" s="88"/>
      <c r="Y113" s="12"/>
    </row>
    <row r="114" spans="8:25" s="84" customFormat="1">
      <c r="H114" s="85"/>
      <c r="I114" s="11"/>
      <c r="J114" s="11"/>
      <c r="L114" s="86"/>
      <c r="S114" s="93"/>
      <c r="X114" s="88"/>
      <c r="Y114" s="12"/>
    </row>
    <row r="115" spans="8:25" s="84" customFormat="1">
      <c r="H115" s="85"/>
      <c r="I115" s="11"/>
      <c r="J115" s="11"/>
      <c r="L115" s="86"/>
      <c r="S115" s="93"/>
      <c r="X115" s="88"/>
      <c r="Y115" s="12"/>
    </row>
    <row r="116" spans="8:25" s="84" customFormat="1">
      <c r="H116" s="85"/>
      <c r="I116" s="11"/>
      <c r="J116" s="11"/>
      <c r="L116" s="86"/>
      <c r="S116" s="93"/>
      <c r="X116" s="88"/>
      <c r="Y116" s="12"/>
    </row>
    <row r="117" spans="8:25" s="84" customFormat="1">
      <c r="H117" s="85"/>
      <c r="I117" s="11"/>
      <c r="J117" s="11"/>
      <c r="L117" s="86"/>
      <c r="S117" s="93"/>
      <c r="X117" s="88"/>
      <c r="Y117" s="12"/>
    </row>
    <row r="118" spans="8:25" s="84" customFormat="1">
      <c r="H118" s="85"/>
      <c r="I118" s="11"/>
      <c r="J118" s="11"/>
      <c r="L118" s="86"/>
      <c r="S118" s="93"/>
      <c r="X118" s="88"/>
      <c r="Y118" s="12"/>
    </row>
    <row r="119" spans="8:25" s="84" customFormat="1">
      <c r="H119" s="85"/>
      <c r="I119" s="11"/>
      <c r="J119" s="11"/>
      <c r="L119" s="86"/>
      <c r="S119" s="93"/>
      <c r="X119" s="88"/>
      <c r="Y119" s="12"/>
    </row>
    <row r="120" spans="8:25" s="84" customFormat="1">
      <c r="H120" s="85"/>
      <c r="I120" s="11"/>
      <c r="J120" s="11"/>
      <c r="L120" s="86"/>
      <c r="S120" s="93"/>
      <c r="X120" s="88"/>
      <c r="Y120" s="12"/>
    </row>
    <row r="121" spans="8:25" s="84" customFormat="1">
      <c r="H121" s="85"/>
      <c r="I121" s="11"/>
      <c r="J121" s="11"/>
      <c r="L121" s="86"/>
      <c r="S121" s="93"/>
      <c r="X121" s="88"/>
      <c r="Y121" s="12"/>
    </row>
    <row r="122" spans="8:25" s="84" customFormat="1">
      <c r="H122" s="85"/>
      <c r="I122" s="11"/>
      <c r="J122" s="11"/>
      <c r="L122" s="86"/>
      <c r="S122" s="93"/>
      <c r="X122" s="88"/>
      <c r="Y122" s="12"/>
    </row>
    <row r="123" spans="8:25" s="84" customFormat="1">
      <c r="H123" s="85"/>
      <c r="I123" s="11"/>
      <c r="J123" s="11"/>
      <c r="L123" s="86"/>
      <c r="S123" s="93"/>
      <c r="X123" s="88"/>
      <c r="Y123" s="12"/>
    </row>
    <row r="124" spans="8:25" s="84" customFormat="1">
      <c r="H124" s="85"/>
      <c r="I124" s="11"/>
      <c r="J124" s="11"/>
      <c r="L124" s="86"/>
      <c r="S124" s="93"/>
      <c r="X124" s="88"/>
      <c r="Y124" s="12"/>
    </row>
    <row r="125" spans="8:25" s="84" customFormat="1">
      <c r="H125" s="85"/>
      <c r="I125" s="11"/>
      <c r="J125" s="11"/>
      <c r="L125" s="86"/>
      <c r="S125" s="93"/>
      <c r="X125" s="88"/>
      <c r="Y125" s="12"/>
    </row>
    <row r="126" spans="8:25" s="84" customFormat="1">
      <c r="H126" s="85"/>
      <c r="I126" s="11"/>
      <c r="J126" s="11"/>
      <c r="L126" s="86"/>
      <c r="S126" s="93"/>
      <c r="X126" s="88"/>
      <c r="Y126" s="12"/>
    </row>
    <row r="127" spans="8:25" s="84" customFormat="1">
      <c r="H127" s="85"/>
      <c r="I127" s="11"/>
      <c r="J127" s="11"/>
      <c r="L127" s="86"/>
      <c r="S127" s="93"/>
      <c r="X127" s="88"/>
      <c r="Y127" s="12"/>
    </row>
    <row r="128" spans="8:25" s="84" customFormat="1">
      <c r="H128" s="85"/>
      <c r="I128" s="11"/>
      <c r="J128" s="11"/>
      <c r="L128" s="86"/>
      <c r="S128" s="93"/>
      <c r="X128" s="88"/>
      <c r="Y128" s="12"/>
    </row>
    <row r="129" spans="8:25" s="84" customFormat="1">
      <c r="H129" s="85"/>
      <c r="I129" s="11"/>
      <c r="J129" s="11"/>
      <c r="L129" s="86"/>
      <c r="S129" s="93"/>
      <c r="X129" s="88"/>
      <c r="Y129" s="12"/>
    </row>
    <row r="130" spans="8:25" s="84" customFormat="1">
      <c r="H130" s="85"/>
      <c r="I130" s="11"/>
      <c r="J130" s="11"/>
      <c r="L130" s="86"/>
      <c r="S130" s="93"/>
      <c r="X130" s="88"/>
      <c r="Y130" s="12"/>
    </row>
    <row r="131" spans="8:25" s="84" customFormat="1">
      <c r="H131" s="85"/>
      <c r="I131" s="11"/>
      <c r="J131" s="11"/>
      <c r="L131" s="86"/>
      <c r="S131" s="93"/>
      <c r="X131" s="88"/>
      <c r="Y131" s="12"/>
    </row>
    <row r="132" spans="8:25" s="84" customFormat="1">
      <c r="H132" s="85"/>
      <c r="I132" s="11"/>
      <c r="J132" s="11"/>
      <c r="L132" s="86"/>
      <c r="S132" s="93"/>
      <c r="X132" s="88"/>
      <c r="Y132" s="12"/>
    </row>
    <row r="133" spans="8:25" s="84" customFormat="1">
      <c r="H133" s="85"/>
      <c r="I133" s="11"/>
      <c r="J133" s="11"/>
      <c r="L133" s="86"/>
      <c r="S133" s="93"/>
      <c r="X133" s="88"/>
      <c r="Y133" s="12"/>
    </row>
    <row r="134" spans="8:25" s="84" customFormat="1">
      <c r="H134" s="85"/>
      <c r="I134" s="11"/>
      <c r="J134" s="11"/>
      <c r="L134" s="86"/>
      <c r="S134" s="93"/>
      <c r="X134" s="88"/>
      <c r="Y134" s="12"/>
    </row>
    <row r="135" spans="8:25" s="84" customFormat="1">
      <c r="H135" s="85"/>
      <c r="I135" s="11"/>
      <c r="J135" s="11"/>
      <c r="L135" s="86"/>
      <c r="S135" s="93"/>
      <c r="X135" s="88"/>
      <c r="Y135" s="12"/>
    </row>
    <row r="136" spans="8:25" s="84" customFormat="1">
      <c r="H136" s="85"/>
      <c r="I136" s="11"/>
      <c r="J136" s="11"/>
      <c r="L136" s="86"/>
      <c r="S136" s="93"/>
      <c r="X136" s="88"/>
      <c r="Y136" s="12"/>
    </row>
    <row r="137" spans="8:25" s="84" customFormat="1">
      <c r="H137" s="85"/>
      <c r="I137" s="11"/>
      <c r="J137" s="11"/>
      <c r="L137" s="86"/>
      <c r="S137" s="93"/>
      <c r="X137" s="88"/>
      <c r="Y137" s="12"/>
    </row>
    <row r="138" spans="8:25" s="84" customFormat="1">
      <c r="H138" s="85"/>
      <c r="I138" s="11"/>
      <c r="J138" s="11"/>
      <c r="L138" s="86"/>
      <c r="S138" s="93"/>
      <c r="X138" s="88"/>
      <c r="Y138" s="12"/>
    </row>
    <row r="139" spans="8:25" s="84" customFormat="1">
      <c r="H139" s="85"/>
      <c r="I139" s="11"/>
      <c r="J139" s="11"/>
      <c r="L139" s="86"/>
      <c r="S139" s="93"/>
      <c r="X139" s="88"/>
      <c r="Y139" s="12"/>
    </row>
    <row r="140" spans="8:25" s="84" customFormat="1">
      <c r="H140" s="85"/>
      <c r="I140" s="11"/>
      <c r="J140" s="11"/>
      <c r="L140" s="86"/>
      <c r="S140" s="93"/>
      <c r="X140" s="88"/>
      <c r="Y140" s="12"/>
    </row>
    <row r="141" spans="8:25" s="84" customFormat="1">
      <c r="H141" s="85"/>
      <c r="I141" s="11"/>
      <c r="J141" s="11"/>
      <c r="L141" s="86"/>
      <c r="S141" s="93"/>
      <c r="X141" s="88"/>
      <c r="Y141" s="12"/>
    </row>
    <row r="142" spans="8:25" s="84" customFormat="1">
      <c r="H142" s="85"/>
      <c r="I142" s="11"/>
      <c r="J142" s="11"/>
      <c r="L142" s="86"/>
      <c r="S142" s="93"/>
      <c r="X142" s="88"/>
      <c r="Y142" s="12"/>
    </row>
    <row r="143" spans="8:25" s="84" customFormat="1">
      <c r="H143" s="85"/>
      <c r="I143" s="11"/>
      <c r="J143" s="11"/>
      <c r="L143" s="86"/>
      <c r="S143" s="93"/>
      <c r="X143" s="88"/>
      <c r="Y143" s="12"/>
    </row>
    <row r="144" spans="8:25" s="84" customFormat="1">
      <c r="H144" s="85"/>
      <c r="I144" s="11"/>
      <c r="J144" s="11"/>
      <c r="L144" s="86"/>
      <c r="S144" s="93"/>
      <c r="X144" s="88"/>
      <c r="Y144" s="12"/>
    </row>
    <row r="145" spans="8:25" s="84" customFormat="1">
      <c r="H145" s="85"/>
      <c r="I145" s="11"/>
      <c r="J145" s="11"/>
      <c r="L145" s="86"/>
      <c r="S145" s="93"/>
      <c r="X145" s="88"/>
      <c r="Y145" s="12"/>
    </row>
    <row r="146" spans="8:25" s="84" customFormat="1">
      <c r="H146" s="85"/>
      <c r="I146" s="11"/>
      <c r="J146" s="11"/>
      <c r="L146" s="86"/>
      <c r="S146" s="93"/>
      <c r="X146" s="88"/>
      <c r="Y146" s="12"/>
    </row>
    <row r="147" spans="8:25" s="84" customFormat="1">
      <c r="H147" s="85"/>
      <c r="I147" s="11"/>
      <c r="J147" s="11"/>
      <c r="L147" s="86"/>
      <c r="S147" s="93"/>
      <c r="X147" s="88"/>
      <c r="Y147" s="12"/>
    </row>
    <row r="148" spans="8:25" s="84" customFormat="1">
      <c r="H148" s="85"/>
      <c r="I148" s="11"/>
      <c r="J148" s="11"/>
      <c r="L148" s="86"/>
      <c r="S148" s="93"/>
      <c r="X148" s="88"/>
      <c r="Y148" s="12"/>
    </row>
    <row r="149" spans="8:25" s="84" customFormat="1">
      <c r="H149" s="85"/>
      <c r="I149" s="11"/>
      <c r="J149" s="11"/>
      <c r="L149" s="86"/>
      <c r="S149" s="93"/>
      <c r="X149" s="88"/>
      <c r="Y149" s="12"/>
    </row>
    <row r="150" spans="8:25" s="84" customFormat="1">
      <c r="H150" s="85"/>
      <c r="I150" s="11"/>
      <c r="J150" s="11"/>
      <c r="L150" s="86"/>
      <c r="S150" s="93"/>
      <c r="X150" s="88"/>
      <c r="Y150" s="12"/>
    </row>
    <row r="151" spans="8:25" s="84" customFormat="1">
      <c r="H151" s="85"/>
      <c r="I151" s="11"/>
      <c r="J151" s="11"/>
      <c r="L151" s="86"/>
      <c r="S151" s="93"/>
      <c r="X151" s="88"/>
      <c r="Y151" s="12"/>
    </row>
    <row r="152" spans="8:25" s="84" customFormat="1">
      <c r="H152" s="85"/>
      <c r="I152" s="11"/>
      <c r="J152" s="11"/>
      <c r="L152" s="86"/>
      <c r="S152" s="93"/>
      <c r="X152" s="88"/>
      <c r="Y152" s="12"/>
    </row>
    <row r="153" spans="8:25" s="84" customFormat="1">
      <c r="H153" s="85"/>
      <c r="I153" s="11"/>
      <c r="J153" s="11"/>
      <c r="L153" s="86"/>
      <c r="S153" s="93"/>
      <c r="X153" s="88"/>
      <c r="Y153" s="12"/>
    </row>
    <row r="154" spans="8:25" s="84" customFormat="1">
      <c r="H154" s="85"/>
      <c r="I154" s="11"/>
      <c r="J154" s="11"/>
      <c r="L154" s="86"/>
      <c r="S154" s="93"/>
      <c r="X154" s="88"/>
      <c r="Y154" s="12"/>
    </row>
    <row r="155" spans="8:25" s="84" customFormat="1">
      <c r="H155" s="85"/>
      <c r="I155" s="11"/>
      <c r="J155" s="11"/>
      <c r="L155" s="86"/>
      <c r="S155" s="93"/>
      <c r="X155" s="88"/>
      <c r="Y155" s="12"/>
    </row>
    <row r="156" spans="8:25" s="84" customFormat="1">
      <c r="H156" s="85"/>
      <c r="I156" s="11"/>
      <c r="J156" s="11"/>
      <c r="L156" s="86"/>
      <c r="S156" s="93"/>
      <c r="X156" s="88"/>
      <c r="Y156" s="12"/>
    </row>
    <row r="157" spans="8:25" s="84" customFormat="1">
      <c r="H157" s="85"/>
      <c r="I157" s="11"/>
      <c r="J157" s="11"/>
      <c r="L157" s="86"/>
      <c r="S157" s="93"/>
      <c r="X157" s="88"/>
      <c r="Y157" s="12"/>
    </row>
    <row r="158" spans="8:25" s="84" customFormat="1">
      <c r="H158" s="85"/>
      <c r="I158" s="11"/>
      <c r="J158" s="11"/>
      <c r="L158" s="86"/>
      <c r="S158" s="93"/>
      <c r="X158" s="88"/>
      <c r="Y158" s="12"/>
    </row>
    <row r="159" spans="8:25" s="84" customFormat="1">
      <c r="H159" s="85"/>
      <c r="I159" s="11"/>
      <c r="J159" s="11"/>
      <c r="L159" s="86"/>
      <c r="S159" s="93"/>
      <c r="X159" s="88"/>
      <c r="Y159" s="12"/>
    </row>
    <row r="160" spans="8:25" s="84" customFormat="1">
      <c r="H160" s="85"/>
      <c r="I160" s="11"/>
      <c r="J160" s="11"/>
      <c r="L160" s="86"/>
      <c r="S160" s="93"/>
      <c r="X160" s="88"/>
      <c r="Y160" s="12"/>
    </row>
    <row r="161" spans="8:25" s="84" customFormat="1">
      <c r="H161" s="85"/>
      <c r="I161" s="11"/>
      <c r="J161" s="11"/>
      <c r="L161" s="86"/>
      <c r="S161" s="93"/>
      <c r="X161" s="88"/>
      <c r="Y161" s="12"/>
    </row>
    <row r="162" spans="8:25" s="84" customFormat="1">
      <c r="H162" s="85"/>
      <c r="I162" s="11"/>
      <c r="J162" s="11"/>
      <c r="L162" s="86"/>
      <c r="S162" s="93"/>
      <c r="X162" s="88"/>
      <c r="Y162" s="12"/>
    </row>
    <row r="163" spans="8:25" s="84" customFormat="1">
      <c r="H163" s="85"/>
      <c r="I163" s="11"/>
      <c r="J163" s="11"/>
      <c r="L163" s="86"/>
      <c r="S163" s="93"/>
      <c r="X163" s="88"/>
      <c r="Y163" s="12"/>
    </row>
    <row r="164" spans="8:25" s="84" customFormat="1">
      <c r="H164" s="85"/>
      <c r="I164" s="11"/>
      <c r="J164" s="11"/>
      <c r="L164" s="86"/>
      <c r="S164" s="93"/>
      <c r="X164" s="88"/>
      <c r="Y164" s="12"/>
    </row>
    <row r="165" spans="8:25" s="84" customFormat="1">
      <c r="H165" s="85"/>
      <c r="I165" s="11"/>
      <c r="J165" s="11"/>
      <c r="L165" s="86"/>
      <c r="S165" s="93"/>
      <c r="X165" s="88"/>
      <c r="Y165" s="12"/>
    </row>
    <row r="166" spans="8:25" s="84" customFormat="1">
      <c r="H166" s="85"/>
      <c r="I166" s="11"/>
      <c r="J166" s="11"/>
      <c r="L166" s="86"/>
      <c r="S166" s="93"/>
      <c r="X166" s="88"/>
      <c r="Y166" s="12"/>
    </row>
    <row r="167" spans="8:25" s="84" customFormat="1">
      <c r="H167" s="85"/>
      <c r="I167" s="11"/>
      <c r="J167" s="11"/>
      <c r="L167" s="86"/>
      <c r="S167" s="93"/>
      <c r="X167" s="88"/>
      <c r="Y167" s="12"/>
    </row>
    <row r="168" spans="8:25" s="84" customFormat="1">
      <c r="H168" s="85"/>
      <c r="I168" s="11"/>
      <c r="J168" s="11"/>
      <c r="L168" s="86"/>
      <c r="S168" s="93"/>
      <c r="X168" s="88"/>
      <c r="Y168" s="12"/>
    </row>
    <row r="169" spans="8:25" s="84" customFormat="1">
      <c r="H169" s="85"/>
      <c r="I169" s="11"/>
      <c r="J169" s="11"/>
      <c r="L169" s="86"/>
      <c r="S169" s="93"/>
      <c r="X169" s="88"/>
      <c r="Y169" s="12"/>
    </row>
    <row r="170" spans="8:25" s="84" customFormat="1">
      <c r="H170" s="85"/>
      <c r="I170" s="11"/>
      <c r="J170" s="11"/>
      <c r="L170" s="86"/>
      <c r="S170" s="93"/>
      <c r="X170" s="88"/>
      <c r="Y170" s="12"/>
    </row>
    <row r="171" spans="8:25" s="84" customFormat="1">
      <c r="H171" s="85"/>
      <c r="I171" s="11"/>
      <c r="J171" s="11"/>
      <c r="L171" s="86"/>
      <c r="S171" s="93"/>
      <c r="X171" s="88"/>
      <c r="Y171" s="12"/>
    </row>
    <row r="172" spans="8:25" s="84" customFormat="1">
      <c r="H172" s="85"/>
      <c r="I172" s="11"/>
      <c r="J172" s="11"/>
      <c r="L172" s="86"/>
      <c r="S172" s="93"/>
      <c r="X172" s="88"/>
      <c r="Y172" s="12"/>
    </row>
    <row r="173" spans="8:25" s="84" customFormat="1">
      <c r="H173" s="85"/>
      <c r="I173" s="11"/>
      <c r="J173" s="11"/>
      <c r="L173" s="86"/>
      <c r="S173" s="93"/>
      <c r="X173" s="88"/>
      <c r="Y173" s="12"/>
    </row>
    <row r="174" spans="8:25" s="84" customFormat="1">
      <c r="H174" s="85"/>
      <c r="I174" s="11"/>
      <c r="J174" s="11"/>
      <c r="L174" s="86"/>
      <c r="S174" s="93"/>
      <c r="X174" s="88"/>
      <c r="Y174" s="12"/>
    </row>
    <row r="175" spans="8:25" s="84" customFormat="1">
      <c r="H175" s="85"/>
      <c r="I175" s="11"/>
      <c r="J175" s="11"/>
      <c r="L175" s="86"/>
      <c r="S175" s="93"/>
      <c r="X175" s="88"/>
      <c r="Y175" s="12"/>
    </row>
    <row r="176" spans="8:25" s="84" customFormat="1">
      <c r="H176" s="85"/>
      <c r="I176" s="11"/>
      <c r="J176" s="11"/>
      <c r="L176" s="86"/>
      <c r="S176" s="93"/>
      <c r="X176" s="88"/>
      <c r="Y176" s="12"/>
    </row>
    <row r="177" spans="8:25" s="84" customFormat="1">
      <c r="H177" s="85"/>
      <c r="I177" s="11"/>
      <c r="J177" s="11"/>
      <c r="L177" s="86"/>
      <c r="S177" s="93"/>
      <c r="X177" s="88"/>
      <c r="Y177" s="12"/>
    </row>
    <row r="178" spans="8:25" s="84" customFormat="1">
      <c r="H178" s="85"/>
      <c r="I178" s="11"/>
      <c r="J178" s="11"/>
      <c r="L178" s="86"/>
      <c r="S178" s="93"/>
      <c r="X178" s="88"/>
      <c r="Y178" s="12"/>
    </row>
    <row r="179" spans="8:25" s="84" customFormat="1">
      <c r="H179" s="85"/>
      <c r="I179" s="11"/>
      <c r="J179" s="11"/>
      <c r="L179" s="86"/>
      <c r="S179" s="93"/>
      <c r="X179" s="88"/>
      <c r="Y179" s="12"/>
    </row>
    <row r="180" spans="8:25" s="84" customFormat="1">
      <c r="H180" s="85"/>
      <c r="I180" s="11"/>
      <c r="J180" s="11"/>
      <c r="L180" s="86"/>
      <c r="S180" s="93"/>
      <c r="X180" s="88"/>
      <c r="Y180" s="12"/>
    </row>
    <row r="181" spans="8:25" s="84" customFormat="1">
      <c r="H181" s="85"/>
      <c r="I181" s="11"/>
      <c r="J181" s="11"/>
      <c r="L181" s="86"/>
      <c r="S181" s="93"/>
      <c r="X181" s="88"/>
      <c r="Y181" s="12"/>
    </row>
    <row r="182" spans="8:25" s="84" customFormat="1">
      <c r="H182" s="85"/>
      <c r="I182" s="11"/>
      <c r="J182" s="11"/>
      <c r="L182" s="86"/>
      <c r="S182" s="93"/>
      <c r="X182" s="88"/>
      <c r="Y182" s="12"/>
    </row>
    <row r="183" spans="8:25" s="84" customFormat="1">
      <c r="H183" s="85"/>
      <c r="I183" s="11"/>
      <c r="J183" s="11"/>
      <c r="L183" s="86"/>
      <c r="S183" s="93"/>
      <c r="X183" s="88"/>
      <c r="Y183" s="12"/>
    </row>
    <row r="184" spans="8:25" s="84" customFormat="1">
      <c r="H184" s="85"/>
      <c r="I184" s="11"/>
      <c r="J184" s="11"/>
      <c r="L184" s="86"/>
      <c r="S184" s="93"/>
      <c r="X184" s="88"/>
      <c r="Y184" s="12"/>
    </row>
    <row r="185" spans="8:25" s="84" customFormat="1">
      <c r="H185" s="85"/>
      <c r="I185" s="11"/>
      <c r="J185" s="11"/>
      <c r="L185" s="86"/>
      <c r="S185" s="93"/>
      <c r="X185" s="88"/>
      <c r="Y185" s="12"/>
    </row>
    <row r="186" spans="8:25" s="84" customFormat="1">
      <c r="H186" s="85"/>
      <c r="I186" s="11"/>
      <c r="J186" s="11"/>
      <c r="L186" s="86"/>
      <c r="S186" s="93"/>
      <c r="X186" s="88"/>
      <c r="Y186" s="12"/>
    </row>
    <row r="187" spans="8:25" s="84" customFormat="1">
      <c r="H187" s="85"/>
      <c r="I187" s="11"/>
      <c r="J187" s="11"/>
      <c r="L187" s="86"/>
      <c r="S187" s="93"/>
      <c r="X187" s="88"/>
      <c r="Y187" s="12"/>
    </row>
    <row r="188" spans="8:25" s="84" customFormat="1">
      <c r="H188" s="85"/>
      <c r="I188" s="11"/>
      <c r="J188" s="11"/>
      <c r="L188" s="86"/>
      <c r="S188" s="93"/>
      <c r="X188" s="88"/>
      <c r="Y188" s="12"/>
    </row>
    <row r="189" spans="8:25" s="84" customFormat="1">
      <c r="H189" s="85"/>
      <c r="I189" s="11"/>
      <c r="J189" s="11"/>
      <c r="L189" s="86"/>
      <c r="S189" s="93"/>
      <c r="X189" s="88"/>
      <c r="Y189" s="12"/>
    </row>
    <row r="190" spans="8:25" s="84" customFormat="1">
      <c r="H190" s="85"/>
      <c r="I190" s="11"/>
      <c r="J190" s="11"/>
      <c r="L190" s="86"/>
      <c r="S190" s="93"/>
      <c r="X190" s="88"/>
      <c r="Y190" s="12"/>
    </row>
    <row r="191" spans="8:25" s="84" customFormat="1">
      <c r="H191" s="85"/>
      <c r="I191" s="11"/>
      <c r="J191" s="11"/>
      <c r="L191" s="86"/>
      <c r="S191" s="93"/>
      <c r="X191" s="88"/>
      <c r="Y191" s="12"/>
    </row>
    <row r="192" spans="8:25" s="84" customFormat="1">
      <c r="H192" s="85"/>
      <c r="I192" s="11"/>
      <c r="J192" s="11"/>
      <c r="L192" s="86"/>
      <c r="S192" s="93"/>
      <c r="X192" s="88"/>
      <c r="Y192" s="12"/>
    </row>
    <row r="193" spans="8:25" s="84" customFormat="1">
      <c r="H193" s="85"/>
      <c r="I193" s="11"/>
      <c r="J193" s="11"/>
      <c r="L193" s="86"/>
      <c r="S193" s="93"/>
      <c r="X193" s="88"/>
      <c r="Y193" s="12"/>
    </row>
    <row r="194" spans="8:25" s="84" customFormat="1">
      <c r="H194" s="85"/>
      <c r="I194" s="11"/>
      <c r="J194" s="11"/>
      <c r="L194" s="86"/>
      <c r="S194" s="93"/>
      <c r="X194" s="88"/>
      <c r="Y194" s="12"/>
    </row>
    <row r="195" spans="8:25" s="84" customFormat="1">
      <c r="H195" s="85"/>
      <c r="I195" s="11"/>
      <c r="J195" s="11"/>
      <c r="L195" s="86"/>
      <c r="S195" s="93"/>
      <c r="X195" s="88"/>
      <c r="Y195" s="12"/>
    </row>
    <row r="196" spans="8:25" s="84" customFormat="1">
      <c r="H196" s="85"/>
      <c r="I196" s="11"/>
      <c r="J196" s="11"/>
      <c r="L196" s="86"/>
      <c r="S196" s="93"/>
      <c r="X196" s="88"/>
      <c r="Y196" s="12"/>
    </row>
    <row r="197" spans="8:25" s="84" customFormat="1">
      <c r="H197" s="85"/>
      <c r="I197" s="11"/>
      <c r="J197" s="11"/>
      <c r="L197" s="86"/>
      <c r="S197" s="93"/>
      <c r="X197" s="88"/>
      <c r="Y197" s="12"/>
    </row>
    <row r="198" spans="8:25" s="84" customFormat="1">
      <c r="H198" s="85"/>
      <c r="I198" s="11"/>
      <c r="J198" s="11"/>
      <c r="L198" s="86"/>
      <c r="S198" s="93"/>
      <c r="X198" s="88"/>
      <c r="Y198" s="12"/>
    </row>
    <row r="199" spans="8:25" s="84" customFormat="1">
      <c r="H199" s="85"/>
      <c r="I199" s="11"/>
      <c r="J199" s="11"/>
      <c r="L199" s="86"/>
      <c r="S199" s="93"/>
      <c r="X199" s="88"/>
      <c r="Y199" s="12"/>
    </row>
    <row r="200" spans="8:25" s="84" customFormat="1">
      <c r="H200" s="85"/>
      <c r="I200" s="11"/>
      <c r="J200" s="11"/>
      <c r="L200" s="86"/>
      <c r="S200" s="93"/>
      <c r="X200" s="88"/>
      <c r="Y200" s="12"/>
    </row>
    <row r="201" spans="8:25" s="84" customFormat="1">
      <c r="H201" s="85"/>
      <c r="I201" s="11"/>
      <c r="J201" s="11"/>
      <c r="L201" s="86"/>
      <c r="S201" s="93"/>
      <c r="X201" s="88"/>
      <c r="Y201" s="12"/>
    </row>
    <row r="202" spans="8:25" s="84" customFormat="1">
      <c r="H202" s="85"/>
      <c r="I202" s="11"/>
      <c r="J202" s="11"/>
      <c r="L202" s="86"/>
      <c r="S202" s="93"/>
      <c r="X202" s="88"/>
      <c r="Y202" s="12"/>
    </row>
    <row r="203" spans="8:25" s="84" customFormat="1">
      <c r="H203" s="85"/>
      <c r="I203" s="11"/>
      <c r="J203" s="11"/>
      <c r="L203" s="86"/>
      <c r="S203" s="93"/>
      <c r="X203" s="88"/>
      <c r="Y203" s="12"/>
    </row>
    <row r="204" spans="8:25" s="84" customFormat="1">
      <c r="H204" s="85"/>
      <c r="I204" s="11"/>
      <c r="J204" s="11"/>
      <c r="L204" s="86"/>
      <c r="S204" s="93"/>
      <c r="X204" s="88"/>
      <c r="Y204" s="12"/>
    </row>
    <row r="205" spans="8:25" s="84" customFormat="1">
      <c r="H205" s="85"/>
      <c r="I205" s="11"/>
      <c r="J205" s="11"/>
      <c r="L205" s="86"/>
      <c r="S205" s="93"/>
      <c r="X205" s="88"/>
      <c r="Y205" s="12"/>
    </row>
    <row r="206" spans="8:25" s="84" customFormat="1">
      <c r="H206" s="85"/>
      <c r="I206" s="11"/>
      <c r="J206" s="11"/>
      <c r="L206" s="86"/>
      <c r="S206" s="93"/>
      <c r="X206" s="88"/>
      <c r="Y206" s="12"/>
    </row>
    <row r="207" spans="8:25" s="84" customFormat="1">
      <c r="H207" s="85"/>
      <c r="I207" s="11"/>
      <c r="J207" s="11"/>
      <c r="L207" s="86"/>
      <c r="S207" s="93"/>
      <c r="X207" s="88"/>
      <c r="Y207" s="12"/>
    </row>
    <row r="208" spans="8:25" s="84" customFormat="1">
      <c r="H208" s="85"/>
      <c r="I208" s="11"/>
      <c r="J208" s="11"/>
      <c r="L208" s="86"/>
      <c r="S208" s="93"/>
      <c r="X208" s="88"/>
      <c r="Y208" s="12"/>
    </row>
    <row r="209" spans="2:25" s="84" customFormat="1">
      <c r="H209" s="85"/>
      <c r="I209" s="11"/>
      <c r="J209" s="11"/>
      <c r="L209" s="86"/>
      <c r="S209" s="93"/>
      <c r="X209" s="88"/>
      <c r="Y209" s="12"/>
    </row>
    <row r="210" spans="2:25" s="84" customFormat="1">
      <c r="H210" s="85"/>
      <c r="I210" s="11"/>
      <c r="J210" s="11"/>
      <c r="L210" s="86"/>
      <c r="S210" s="93"/>
      <c r="X210" s="88"/>
      <c r="Y210" s="12"/>
    </row>
    <row r="211" spans="2:25" s="84" customFormat="1">
      <c r="H211" s="85"/>
      <c r="I211" s="11"/>
      <c r="J211" s="11"/>
      <c r="L211" s="86"/>
      <c r="Q211" s="94"/>
      <c r="R211" s="94"/>
      <c r="S211" s="93"/>
      <c r="T211" s="94"/>
      <c r="U211" s="94"/>
      <c r="V211" s="94"/>
      <c r="W211" s="94"/>
      <c r="X211" s="95"/>
      <c r="Y211" s="19"/>
    </row>
    <row r="212" spans="2:25" s="84" customFormat="1">
      <c r="H212" s="85"/>
      <c r="I212" s="11"/>
      <c r="J212" s="11"/>
      <c r="L212" s="86"/>
      <c r="Q212" s="94"/>
      <c r="R212" s="94"/>
      <c r="S212" s="93"/>
      <c r="T212" s="94"/>
      <c r="U212" s="94"/>
      <c r="V212" s="94"/>
      <c r="W212" s="94"/>
      <c r="X212" s="95"/>
      <c r="Y212" s="19"/>
    </row>
    <row r="213" spans="2:25" s="84" customFormat="1">
      <c r="H213" s="85"/>
      <c r="I213" s="11"/>
      <c r="J213" s="11"/>
      <c r="L213" s="86"/>
      <c r="Q213" s="94"/>
      <c r="R213" s="94"/>
      <c r="S213" s="93"/>
      <c r="T213" s="94"/>
      <c r="U213" s="94"/>
      <c r="V213" s="94"/>
      <c r="W213" s="94"/>
      <c r="X213" s="95"/>
      <c r="Y213" s="19"/>
    </row>
    <row r="214" spans="2:25" s="84" customFormat="1">
      <c r="H214" s="85"/>
      <c r="I214" s="11"/>
      <c r="J214" s="11"/>
      <c r="L214" s="86"/>
      <c r="Q214" s="94"/>
      <c r="R214" s="94"/>
      <c r="S214" s="93"/>
      <c r="T214" s="94"/>
      <c r="U214" s="94"/>
      <c r="V214" s="94"/>
      <c r="W214" s="94"/>
      <c r="X214" s="95"/>
      <c r="Y214" s="19"/>
    </row>
    <row r="215" spans="2:25" s="84" customFormat="1">
      <c r="H215" s="85"/>
      <c r="I215" s="11"/>
      <c r="J215" s="11"/>
      <c r="L215" s="86"/>
      <c r="Q215" s="94"/>
      <c r="R215" s="94"/>
      <c r="S215" s="93"/>
      <c r="T215" s="94"/>
      <c r="U215" s="94"/>
      <c r="V215" s="94"/>
      <c r="W215" s="94"/>
      <c r="X215" s="95"/>
      <c r="Y215" s="19"/>
    </row>
    <row r="216" spans="2:25" s="84" customFormat="1">
      <c r="H216" s="85"/>
      <c r="I216" s="11"/>
      <c r="J216" s="11"/>
      <c r="L216" s="86"/>
      <c r="Q216" s="94"/>
      <c r="R216" s="94"/>
      <c r="S216" s="93"/>
      <c r="T216" s="94"/>
      <c r="U216" s="94"/>
      <c r="V216" s="94"/>
      <c r="W216" s="94"/>
      <c r="X216" s="95"/>
      <c r="Y216" s="19"/>
    </row>
    <row r="217" spans="2:25" s="84" customFormat="1">
      <c r="H217" s="85"/>
      <c r="I217" s="11"/>
      <c r="J217" s="11"/>
      <c r="L217" s="86"/>
      <c r="Q217" s="94"/>
      <c r="R217" s="94"/>
      <c r="S217" s="93"/>
      <c r="T217" s="94"/>
      <c r="U217" s="94"/>
      <c r="V217" s="94"/>
      <c r="W217" s="94"/>
      <c r="X217" s="95"/>
      <c r="Y217" s="19"/>
    </row>
    <row r="218" spans="2:25" s="84" customFormat="1">
      <c r="H218" s="85"/>
      <c r="I218" s="11"/>
      <c r="J218" s="11"/>
      <c r="L218" s="86"/>
      <c r="Q218" s="94"/>
      <c r="R218" s="94"/>
      <c r="S218" s="93"/>
      <c r="T218" s="94"/>
      <c r="U218" s="94"/>
      <c r="V218" s="94"/>
      <c r="W218" s="94"/>
      <c r="X218" s="95"/>
      <c r="Y218" s="19"/>
    </row>
    <row r="219" spans="2:25" s="84" customFormat="1">
      <c r="H219" s="85"/>
      <c r="I219" s="11"/>
      <c r="J219" s="11"/>
      <c r="L219" s="86"/>
      <c r="Q219" s="94"/>
      <c r="R219" s="94"/>
      <c r="S219" s="93"/>
      <c r="T219" s="94"/>
      <c r="U219" s="94"/>
      <c r="V219" s="94"/>
      <c r="W219" s="94"/>
      <c r="X219" s="95"/>
      <c r="Y219" s="19"/>
    </row>
    <row r="220" spans="2:25" s="84" customFormat="1">
      <c r="H220" s="85"/>
      <c r="I220" s="11"/>
      <c r="J220" s="11"/>
      <c r="L220" s="86"/>
      <c r="Q220" s="94"/>
      <c r="R220" s="94"/>
      <c r="S220" s="93"/>
      <c r="T220" s="94"/>
      <c r="U220" s="94"/>
      <c r="V220" s="94"/>
      <c r="W220" s="94"/>
      <c r="X220" s="95"/>
      <c r="Y220" s="19"/>
    </row>
    <row r="221" spans="2:25">
      <c r="B221" s="84"/>
    </row>
    <row r="222" spans="2:25">
      <c r="B222" s="84"/>
    </row>
    <row r="223" spans="2:25">
      <c r="B223" s="84"/>
    </row>
    <row r="224" spans="2:25">
      <c r="B224" s="84"/>
    </row>
    <row r="225" spans="2:2">
      <c r="B225" s="84"/>
    </row>
    <row r="226" spans="2:2">
      <c r="B226" s="84"/>
    </row>
  </sheetData>
  <autoFilter ref="A10:Y67" xr:uid="{00000000-0009-0000-0000-000000000000}">
    <filterColumn colId="1" showButton="0"/>
  </autoFilter>
  <mergeCells count="25">
    <mergeCell ref="W1:Y1"/>
    <mergeCell ref="W2:Y2"/>
    <mergeCell ref="W3:Y3"/>
    <mergeCell ref="E1:V1"/>
    <mergeCell ref="E2:V2"/>
    <mergeCell ref="E3:V3"/>
    <mergeCell ref="M73:N73"/>
    <mergeCell ref="A6:D6"/>
    <mergeCell ref="G7:H7"/>
    <mergeCell ref="F6:H6"/>
    <mergeCell ref="J6:K6"/>
    <mergeCell ref="B10:C10"/>
    <mergeCell ref="B69:B70"/>
    <mergeCell ref="F73:G73"/>
    <mergeCell ref="I73:K73"/>
    <mergeCell ref="Q9:U9"/>
    <mergeCell ref="S70:T70"/>
    <mergeCell ref="F72:G72"/>
    <mergeCell ref="I72:K72"/>
    <mergeCell ref="M72:N72"/>
    <mergeCell ref="B77:Y77"/>
    <mergeCell ref="B80:W80"/>
    <mergeCell ref="F74:G74"/>
    <mergeCell ref="I74:K74"/>
    <mergeCell ref="M74:N74"/>
  </mergeCells>
  <pageMargins left="0" right="0" top="0" bottom="0" header="0" footer="0"/>
  <pageSetup paperSize="522" scale="33" orientation="landscape"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0000000}">
          <x14:formula1>
            <xm:f>Hoja1!A$2:A$4</xm:f>
          </x14:formula1>
          <xm:sqref>C5</xm:sqref>
        </x14:dataValidation>
        <x14:dataValidation type="list" allowBlank="1" showInputMessage="1" showErrorMessage="1" xr:uid="{00000000-0002-0000-0000-000001000000}">
          <x14:formula1>
            <xm:f>Hoja1!D$2:D$32</xm:f>
          </x14:formula1>
          <xm:sqref>H5</xm:sqref>
        </x14:dataValidation>
        <x14:dataValidation type="list" allowBlank="1" showInputMessage="1" showErrorMessage="1" xr:uid="{00000000-0002-0000-0000-000002000000}">
          <x14:formula1>
            <xm:f>Hoja1!F$1:F$39</xm:f>
          </x14:formula1>
          <xm:sqref>F6:H6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8F43D-7F33-4540-BF13-96A1D43EF9A5}">
  <dimension ref="A1:M3"/>
  <sheetViews>
    <sheetView tabSelected="1" workbookViewId="0">
      <selection activeCell="B7" sqref="B7"/>
    </sheetView>
  </sheetViews>
  <sheetFormatPr defaultColWidth="11.42578125" defaultRowHeight="12.6"/>
  <sheetData>
    <row r="1" spans="1:13" ht="12.95">
      <c r="A1" s="145" t="s">
        <v>57</v>
      </c>
      <c r="B1" s="145"/>
      <c r="C1" s="145"/>
      <c r="D1" s="145"/>
      <c r="E1" s="145"/>
      <c r="F1" s="145"/>
      <c r="G1" s="145"/>
      <c r="H1" s="145"/>
      <c r="I1" s="145"/>
      <c r="J1" s="145"/>
      <c r="K1" s="145"/>
      <c r="L1" s="145"/>
      <c r="M1" s="145"/>
    </row>
    <row r="2" spans="1:13" ht="15.6">
      <c r="A2" s="123" t="s">
        <v>58</v>
      </c>
      <c r="B2" s="146" t="s">
        <v>59</v>
      </c>
      <c r="C2" s="146"/>
      <c r="D2" s="146"/>
      <c r="E2" s="146"/>
      <c r="F2" s="147" t="s">
        <v>60</v>
      </c>
      <c r="G2" s="147"/>
      <c r="H2" s="147"/>
      <c r="I2" s="147"/>
      <c r="J2" s="147" t="s">
        <v>61</v>
      </c>
      <c r="K2" s="147"/>
      <c r="L2" s="147"/>
      <c r="M2" s="147"/>
    </row>
    <row r="3" spans="1:13" ht="111" customHeight="1">
      <c r="A3" s="124">
        <v>1</v>
      </c>
      <c r="B3" s="148" t="s">
        <v>62</v>
      </c>
      <c r="C3" s="149"/>
      <c r="D3" s="149"/>
      <c r="E3" s="150"/>
      <c r="F3" s="151" t="s">
        <v>63</v>
      </c>
      <c r="G3" s="151"/>
      <c r="H3" s="151"/>
      <c r="I3" s="151"/>
      <c r="J3" s="152">
        <v>46300</v>
      </c>
      <c r="K3" s="153"/>
      <c r="L3" s="153"/>
      <c r="M3" s="153"/>
    </row>
  </sheetData>
  <mergeCells count="7">
    <mergeCell ref="A1:M1"/>
    <mergeCell ref="B2:E2"/>
    <mergeCell ref="F2:I2"/>
    <mergeCell ref="J2:M2"/>
    <mergeCell ref="B3:E3"/>
    <mergeCell ref="F3:I3"/>
    <mergeCell ref="J3:M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6"/>
  <sheetViews>
    <sheetView workbookViewId="0">
      <selection activeCell="D17" sqref="D17"/>
    </sheetView>
  </sheetViews>
  <sheetFormatPr defaultColWidth="11.42578125" defaultRowHeight="12.6"/>
  <cols>
    <col min="4" max="4" width="56.42578125" customWidth="1"/>
    <col min="6" max="6" width="34.42578125" bestFit="1" customWidth="1"/>
    <col min="7" max="7" width="16.28515625" bestFit="1" customWidth="1"/>
  </cols>
  <sheetData>
    <row r="1" spans="1:8" ht="15" thickBot="1">
      <c r="F1" s="64" t="s">
        <v>64</v>
      </c>
    </row>
    <row r="2" spans="1:8" ht="14.45" thickBot="1">
      <c r="A2" s="61" t="s">
        <v>65</v>
      </c>
      <c r="D2" s="62" t="s">
        <v>66</v>
      </c>
      <c r="E2">
        <v>3</v>
      </c>
      <c r="F2" s="77" t="s">
        <v>67</v>
      </c>
      <c r="G2" s="78">
        <v>52785645</v>
      </c>
      <c r="H2" s="61" t="s">
        <v>0</v>
      </c>
    </row>
    <row r="3" spans="1:8" ht="14.45" thickBot="1">
      <c r="A3" s="61" t="s">
        <v>64</v>
      </c>
      <c r="D3" t="s">
        <v>68</v>
      </c>
      <c r="E3">
        <v>301</v>
      </c>
      <c r="F3" s="79" t="s">
        <v>69</v>
      </c>
      <c r="G3" s="80">
        <v>52481414</v>
      </c>
    </row>
    <row r="4" spans="1:8" ht="14.45" thickBot="1">
      <c r="A4" s="61" t="s">
        <v>66</v>
      </c>
      <c r="D4" t="s">
        <v>70</v>
      </c>
      <c r="E4">
        <v>302</v>
      </c>
      <c r="F4" s="79" t="s">
        <v>71</v>
      </c>
      <c r="G4" s="80">
        <v>52309961</v>
      </c>
    </row>
    <row r="5" spans="1:8" ht="14.45" thickBot="1">
      <c r="D5" s="62" t="s">
        <v>64</v>
      </c>
      <c r="E5">
        <v>2</v>
      </c>
      <c r="F5" s="79" t="s">
        <v>72</v>
      </c>
      <c r="G5" s="80">
        <v>52953201</v>
      </c>
    </row>
    <row r="6" spans="1:8" ht="14.45" thickBot="1">
      <c r="D6" t="s">
        <v>73</v>
      </c>
      <c r="E6">
        <v>201</v>
      </c>
      <c r="F6" s="79" t="s">
        <v>74</v>
      </c>
      <c r="G6" s="80">
        <v>52969184</v>
      </c>
    </row>
    <row r="7" spans="1:8" ht="14.45" thickBot="1">
      <c r="D7" t="s">
        <v>75</v>
      </c>
      <c r="E7">
        <v>202</v>
      </c>
      <c r="F7" s="79" t="s">
        <v>76</v>
      </c>
      <c r="G7" s="80">
        <v>1026250952</v>
      </c>
    </row>
    <row r="8" spans="1:8" ht="14.45" thickBot="1">
      <c r="D8" t="s">
        <v>77</v>
      </c>
      <c r="E8">
        <v>203</v>
      </c>
      <c r="F8" s="79" t="s">
        <v>78</v>
      </c>
      <c r="G8" s="80">
        <v>46457522</v>
      </c>
    </row>
    <row r="9" spans="1:8" ht="14.45" thickBot="1">
      <c r="D9" t="s">
        <v>79</v>
      </c>
      <c r="E9">
        <v>204</v>
      </c>
      <c r="F9" s="79" t="s">
        <v>80</v>
      </c>
      <c r="G9" s="80">
        <v>52715025</v>
      </c>
    </row>
    <row r="10" spans="1:8" ht="14.45" thickBot="1">
      <c r="D10" t="s">
        <v>81</v>
      </c>
      <c r="E10">
        <v>205</v>
      </c>
      <c r="F10" s="79" t="s">
        <v>82</v>
      </c>
      <c r="G10" s="80">
        <v>1017129375</v>
      </c>
    </row>
    <row r="11" spans="1:8" ht="14.45" thickBot="1">
      <c r="D11" s="63" t="s">
        <v>83</v>
      </c>
      <c r="E11">
        <v>206</v>
      </c>
      <c r="F11" s="79" t="s">
        <v>84</v>
      </c>
      <c r="G11" s="80">
        <v>52430998</v>
      </c>
    </row>
    <row r="12" spans="1:8" ht="14.45" thickBot="1">
      <c r="D12" s="63" t="s">
        <v>85</v>
      </c>
      <c r="E12">
        <v>207</v>
      </c>
      <c r="F12" s="79" t="s">
        <v>86</v>
      </c>
      <c r="G12" s="80">
        <v>1015395275</v>
      </c>
    </row>
    <row r="13" spans="1:8" ht="14.1">
      <c r="D13" s="62" t="s">
        <v>87</v>
      </c>
      <c r="E13">
        <v>1</v>
      </c>
      <c r="F13" s="65"/>
      <c r="G13" s="66"/>
    </row>
    <row r="14" spans="1:8" ht="14.1">
      <c r="D14" s="63" t="s">
        <v>88</v>
      </c>
      <c r="E14">
        <v>101</v>
      </c>
      <c r="F14" s="65"/>
      <c r="G14" s="66"/>
    </row>
    <row r="15" spans="1:8" ht="14.1">
      <c r="D15" s="63" t="s">
        <v>89</v>
      </c>
      <c r="E15">
        <v>102</v>
      </c>
      <c r="F15" s="65"/>
      <c r="G15" s="66"/>
    </row>
    <row r="16" spans="1:8" ht="14.1">
      <c r="D16" s="63" t="s">
        <v>90</v>
      </c>
      <c r="E16">
        <v>103</v>
      </c>
      <c r="F16" s="65"/>
      <c r="G16" s="66"/>
    </row>
    <row r="17" spans="4:7" ht="14.1">
      <c r="D17" s="63" t="s">
        <v>91</v>
      </c>
      <c r="E17">
        <v>104</v>
      </c>
      <c r="F17" s="65"/>
      <c r="G17" s="66"/>
    </row>
    <row r="18" spans="4:7" ht="15" thickBot="1">
      <c r="D18" s="63" t="s">
        <v>92</v>
      </c>
      <c r="E18">
        <v>105</v>
      </c>
      <c r="F18" s="64" t="s">
        <v>65</v>
      </c>
      <c r="G18" s="66"/>
    </row>
    <row r="19" spans="4:7" ht="14.45" thickBot="1">
      <c r="D19" s="63" t="s">
        <v>93</v>
      </c>
      <c r="E19">
        <v>106</v>
      </c>
      <c r="F19" s="67" t="s">
        <v>94</v>
      </c>
      <c r="G19" s="68">
        <v>51718122</v>
      </c>
    </row>
    <row r="20" spans="4:7" ht="14.45" thickBot="1">
      <c r="D20" s="63" t="s">
        <v>95</v>
      </c>
      <c r="E20">
        <v>107</v>
      </c>
      <c r="F20" s="69" t="s">
        <v>96</v>
      </c>
      <c r="G20" s="70" t="s">
        <v>97</v>
      </c>
    </row>
    <row r="21" spans="4:7" ht="14.45" thickBot="1">
      <c r="D21" s="63" t="s">
        <v>98</v>
      </c>
      <c r="E21">
        <v>108</v>
      </c>
      <c r="F21" s="69" t="s">
        <v>99</v>
      </c>
      <c r="G21" s="70" t="s">
        <v>100</v>
      </c>
    </row>
    <row r="22" spans="4:7" ht="14.45" thickBot="1">
      <c r="D22" s="63" t="s">
        <v>101</v>
      </c>
      <c r="E22">
        <v>109</v>
      </c>
      <c r="F22" s="69" t="s">
        <v>102</v>
      </c>
      <c r="G22" s="70" t="s">
        <v>103</v>
      </c>
    </row>
    <row r="23" spans="4:7" ht="14.45" thickBot="1">
      <c r="D23" s="63" t="s">
        <v>104</v>
      </c>
      <c r="E23">
        <v>110</v>
      </c>
      <c r="F23" s="69" t="s">
        <v>105</v>
      </c>
      <c r="G23" s="71">
        <v>79601943</v>
      </c>
    </row>
    <row r="24" spans="4:7" ht="14.45" thickBot="1">
      <c r="D24" s="63" t="s">
        <v>106</v>
      </c>
      <c r="E24">
        <v>111</v>
      </c>
      <c r="F24" s="69" t="s">
        <v>107</v>
      </c>
      <c r="G24" s="71">
        <v>80022790</v>
      </c>
    </row>
    <row r="25" spans="4:7" ht="14.45" thickBot="1">
      <c r="D25" s="63" t="s">
        <v>108</v>
      </c>
      <c r="E25">
        <v>112</v>
      </c>
      <c r="F25" s="69" t="s">
        <v>109</v>
      </c>
      <c r="G25" s="70" t="s">
        <v>110</v>
      </c>
    </row>
    <row r="26" spans="4:7" ht="14.45" thickBot="1">
      <c r="D26" s="63" t="s">
        <v>111</v>
      </c>
      <c r="E26">
        <v>113</v>
      </c>
      <c r="F26" s="69" t="s">
        <v>112</v>
      </c>
      <c r="G26" s="70" t="s">
        <v>113</v>
      </c>
    </row>
    <row r="27" spans="4:7" ht="14.45" thickBot="1">
      <c r="D27" s="63" t="s">
        <v>114</v>
      </c>
      <c r="E27">
        <v>114</v>
      </c>
      <c r="F27" s="69" t="s">
        <v>115</v>
      </c>
      <c r="G27" s="70" t="s">
        <v>116</v>
      </c>
    </row>
    <row r="28" spans="4:7" ht="14.45" thickBot="1">
      <c r="D28" s="63" t="s">
        <v>117</v>
      </c>
      <c r="E28">
        <v>115</v>
      </c>
      <c r="F28" s="72" t="s">
        <v>118</v>
      </c>
      <c r="G28" s="73">
        <v>80159437</v>
      </c>
    </row>
    <row r="29" spans="4:7" ht="14.45" thickBot="1">
      <c r="D29" s="63" t="s">
        <v>119</v>
      </c>
      <c r="E29">
        <v>116</v>
      </c>
      <c r="F29" s="69" t="s">
        <v>120</v>
      </c>
      <c r="G29" s="71">
        <v>51790414</v>
      </c>
    </row>
    <row r="30" spans="4:7" ht="14.45" thickBot="1">
      <c r="D30" s="63" t="s">
        <v>121</v>
      </c>
      <c r="E30">
        <v>117</v>
      </c>
      <c r="F30" s="69" t="s">
        <v>122</v>
      </c>
      <c r="G30" s="71">
        <v>1010174060</v>
      </c>
    </row>
    <row r="31" spans="4:7" ht="14.45" thickBot="1">
      <c r="D31" s="63" t="s">
        <v>123</v>
      </c>
      <c r="E31">
        <v>118</v>
      </c>
      <c r="F31" s="69" t="s">
        <v>124</v>
      </c>
      <c r="G31" s="71">
        <v>2957223</v>
      </c>
    </row>
    <row r="32" spans="4:7" ht="14.45" thickBot="1">
      <c r="D32" s="63" t="s">
        <v>125</v>
      </c>
      <c r="E32">
        <v>119</v>
      </c>
      <c r="F32" s="74" t="s">
        <v>126</v>
      </c>
      <c r="G32" s="75">
        <v>79390253</v>
      </c>
    </row>
    <row r="33" spans="6:7" ht="14.45" thickBot="1">
      <c r="F33" s="69" t="s">
        <v>127</v>
      </c>
      <c r="G33" s="71">
        <v>79664382</v>
      </c>
    </row>
    <row r="34" spans="6:7" ht="14.45" thickBot="1">
      <c r="F34" s="69" t="s">
        <v>128</v>
      </c>
      <c r="G34" s="71">
        <v>1033701130</v>
      </c>
    </row>
    <row r="35" spans="6:7" ht="14.45" thickBot="1">
      <c r="F35" s="69" t="s">
        <v>129</v>
      </c>
      <c r="G35" s="71">
        <v>79593270</v>
      </c>
    </row>
    <row r="36" spans="6:7" ht="14.45" thickBot="1">
      <c r="F36" s="69" t="s">
        <v>130</v>
      </c>
      <c r="G36" s="71">
        <v>80882582</v>
      </c>
    </row>
    <row r="37" spans="6:7" ht="14.45" thickBot="1">
      <c r="F37" s="69" t="s">
        <v>131</v>
      </c>
      <c r="G37" s="71">
        <v>20405209</v>
      </c>
    </row>
    <row r="38" spans="6:7" ht="14.45" thickBot="1">
      <c r="F38" s="74" t="s">
        <v>132</v>
      </c>
      <c r="G38" s="75">
        <v>79383587</v>
      </c>
    </row>
    <row r="39" spans="6:7" ht="14.45" thickBot="1">
      <c r="F39" s="74" t="s">
        <v>133</v>
      </c>
      <c r="G39" s="75">
        <v>1014253196</v>
      </c>
    </row>
    <row r="40" spans="6:7" ht="14.45" thickBot="1">
      <c r="F40" s="74" t="s">
        <v>134</v>
      </c>
      <c r="G40" s="75">
        <v>52534499</v>
      </c>
    </row>
    <row r="41" spans="6:7" ht="14.45" thickBot="1">
      <c r="F41" s="74" t="s">
        <v>135</v>
      </c>
      <c r="G41" s="75">
        <v>79849769</v>
      </c>
    </row>
    <row r="42" spans="6:7" ht="14.45" thickBot="1">
      <c r="F42" s="69" t="s">
        <v>136</v>
      </c>
      <c r="G42" s="71">
        <v>52383374</v>
      </c>
    </row>
    <row r="43" spans="6:7" ht="14.45" thickBot="1">
      <c r="F43" s="69" t="s">
        <v>137</v>
      </c>
      <c r="G43" s="70" t="s">
        <v>138</v>
      </c>
    </row>
    <row r="44" spans="6:7" ht="14.45" thickBot="1">
      <c r="F44" s="69" t="s">
        <v>139</v>
      </c>
      <c r="G44" s="71">
        <v>1036623701</v>
      </c>
    </row>
    <row r="45" spans="6:7" ht="14.45" thickBot="1">
      <c r="F45" s="69" t="s">
        <v>134</v>
      </c>
      <c r="G45" s="71">
        <v>52534499</v>
      </c>
    </row>
    <row r="46" spans="6:7" ht="14.1">
      <c r="F46" s="76" t="s">
        <v>140</v>
      </c>
    </row>
  </sheetData>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C11" sqref="C11"/>
    </sheetView>
  </sheetViews>
  <sheetFormatPr defaultColWidth="11.42578125" defaultRowHeight="12.6"/>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rtvc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projas</dc:creator>
  <cp:keywords/>
  <dc:description/>
  <cp:lastModifiedBy>Geraldine Prieto Cristancho</cp:lastModifiedBy>
  <cp:revision/>
  <dcterms:created xsi:type="dcterms:W3CDTF">2007-06-06T19:47:52Z</dcterms:created>
  <dcterms:modified xsi:type="dcterms:W3CDTF">2026-10-09T17:04:58Z</dcterms:modified>
  <cp:category/>
  <cp:contentStatus/>
</cp:coreProperties>
</file>