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oayala\Documents\oayala\INFORMACION CONTROL INTERNO 2021\PLAN ANTICORRUPCION 2021\SEGUIMIENTO TERCER CUATRIMESTRE\"/>
    </mc:Choice>
  </mc:AlternateContent>
  <xr:revisionPtr revIDLastSave="0" documentId="13_ncr:1_{2296EF34-4689-4D61-A58A-227DE0836533}" xr6:coauthVersionLast="47" xr6:coauthVersionMax="47" xr10:uidLastSave="{00000000-0000-0000-0000-000000000000}"/>
  <bookViews>
    <workbookView xWindow="-120" yWindow="-120" windowWidth="20730" windowHeight="11160" xr2:uid="{00000000-000D-0000-FFFF-FFFF00000000}"/>
  </bookViews>
  <sheets>
    <sheet name="Monitoreo y seguimiento" sheetId="2" r:id="rId1"/>
    <sheet name="%" sheetId="3" r:id="rId2"/>
  </sheets>
  <definedNames>
    <definedName name="_xlnm._FilterDatabase" localSheetId="0" hidden="1">'Monitoreo y seguimiento'!$A$2:$F$73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1" i="3" l="1"/>
  <c r="B70" i="3"/>
  <c r="B67" i="3"/>
  <c r="B61" i="3"/>
  <c r="B43" i="3"/>
  <c r="B30" i="3"/>
  <c r="B12" i="3"/>
  <c r="B7" i="3"/>
  <c r="Z73" i="2"/>
  <c r="S73" i="2"/>
  <c r="Z72" i="2"/>
  <c r="S72" i="2"/>
  <c r="Z71" i="2"/>
  <c r="S71" i="2"/>
  <c r="Z70" i="2"/>
  <c r="S70" i="2"/>
  <c r="Z69" i="2"/>
  <c r="S69" i="2"/>
  <c r="Z68" i="2"/>
  <c r="S68" i="2"/>
  <c r="Z67" i="2"/>
  <c r="S67" i="2"/>
  <c r="Z66" i="2"/>
  <c r="S66" i="2"/>
  <c r="Z65" i="2"/>
  <c r="S65" i="2"/>
  <c r="Z64" i="2"/>
  <c r="S64" i="2"/>
  <c r="Z63" i="2"/>
  <c r="S63" i="2"/>
  <c r="Z62" i="2"/>
  <c r="S62" i="2"/>
  <c r="Z61" i="2"/>
  <c r="S61" i="2"/>
  <c r="Z60" i="2"/>
  <c r="S60" i="2"/>
  <c r="Z59" i="2"/>
  <c r="S59" i="2"/>
  <c r="Z58" i="2"/>
  <c r="S58" i="2"/>
  <c r="Z57" i="2"/>
  <c r="S57" i="2"/>
  <c r="Z56" i="2"/>
  <c r="S56" i="2"/>
  <c r="Z55" i="2"/>
  <c r="Q55" i="2"/>
  <c r="M55" i="2"/>
  <c r="S55" i="2" s="1"/>
  <c r="Z54" i="2"/>
  <c r="S54" i="2"/>
  <c r="Z53" i="2"/>
  <c r="S53" i="2"/>
  <c r="Z52" i="2"/>
  <c r="S52" i="2"/>
  <c r="Z51" i="2"/>
  <c r="S51" i="2"/>
  <c r="Z50" i="2"/>
  <c r="S50" i="2"/>
  <c r="Z49" i="2"/>
  <c r="S49" i="2"/>
  <c r="Z48" i="2"/>
  <c r="S48" i="2"/>
  <c r="Z47" i="2"/>
  <c r="S47" i="2"/>
  <c r="Z46" i="2"/>
  <c r="S46" i="2"/>
  <c r="Z45" i="2"/>
  <c r="S45" i="2"/>
  <c r="Z44" i="2"/>
  <c r="S44" i="2"/>
  <c r="Z43" i="2"/>
  <c r="S43" i="2"/>
  <c r="Z42" i="2"/>
  <c r="S42" i="2"/>
  <c r="Z41" i="2"/>
  <c r="S41" i="2"/>
  <c r="Z40" i="2"/>
  <c r="S40" i="2"/>
  <c r="Z39" i="2"/>
  <c r="S39" i="2"/>
  <c r="Z38" i="2"/>
  <c r="S38" i="2"/>
  <c r="Z37" i="2"/>
  <c r="S37" i="2"/>
  <c r="Z36" i="2"/>
  <c r="S36" i="2"/>
  <c r="Z35" i="2"/>
  <c r="S35" i="2"/>
  <c r="Z34" i="2"/>
  <c r="S34" i="2"/>
  <c r="Z33" i="2"/>
  <c r="S33" i="2"/>
  <c r="Z32" i="2"/>
  <c r="S32" i="2"/>
  <c r="Z31" i="2"/>
  <c r="S31" i="2"/>
  <c r="Z30" i="2"/>
  <c r="Q30" i="2"/>
  <c r="S30" i="2" s="1"/>
  <c r="Z29" i="2"/>
  <c r="S29" i="2"/>
  <c r="Z28" i="2"/>
  <c r="Q28" i="2"/>
  <c r="S28" i="2" s="1"/>
  <c r="Z27" i="2"/>
  <c r="S27" i="2"/>
  <c r="Z26" i="2"/>
  <c r="S26" i="2"/>
  <c r="Z25" i="2"/>
  <c r="S25" i="2"/>
  <c r="Z24" i="2"/>
  <c r="S24" i="2"/>
  <c r="Z23" i="2"/>
  <c r="S23" i="2"/>
  <c r="Z22" i="2"/>
  <c r="S22" i="2"/>
  <c r="Z21" i="2"/>
  <c r="S21" i="2"/>
  <c r="Z20" i="2"/>
  <c r="S20" i="2"/>
  <c r="Z19" i="2"/>
  <c r="S19" i="2"/>
  <c r="Z18" i="2"/>
  <c r="S18" i="2"/>
  <c r="Z17" i="2"/>
  <c r="S17" i="2"/>
  <c r="Z16" i="2"/>
  <c r="S16" i="2"/>
  <c r="Z15" i="2"/>
  <c r="S15" i="2"/>
  <c r="Z14" i="2"/>
  <c r="S14" i="2"/>
  <c r="Z13" i="2"/>
  <c r="S13" i="2"/>
  <c r="M13" i="2"/>
  <c r="Z12" i="2"/>
  <c r="S12" i="2"/>
  <c r="Z11" i="2"/>
  <c r="S11" i="2"/>
  <c r="Z10" i="2"/>
  <c r="S10" i="2"/>
  <c r="Z9" i="2"/>
  <c r="S9" i="2"/>
  <c r="Z8" i="2"/>
  <c r="S8" i="2"/>
  <c r="Z7" i="2"/>
  <c r="S7" i="2"/>
  <c r="Z6" i="2"/>
  <c r="S6" i="2"/>
  <c r="Z5" i="2"/>
  <c r="S5" i="2"/>
  <c r="Z4" i="2"/>
  <c r="S4" i="2"/>
</calcChain>
</file>

<file path=xl/sharedStrings.xml><?xml version="1.0" encoding="utf-8"?>
<sst xmlns="http://schemas.openxmlformats.org/spreadsheetml/2006/main" count="906" uniqueCount="738">
  <si>
    <r>
      <rPr>
        <b/>
        <sz val="14"/>
        <color theme="1"/>
        <rFont val="Arial"/>
      </rPr>
      <t>RTVC-SISTEMA DE MEDIOS PÚBLICOS
SEGUIMIENTO PLAN ANTICORRUPCIÓN Y DE ATENCIÓN AL CIUDADANO
VIGENCIA 2021
CUATRIMESTRE:</t>
    </r>
    <r>
      <rPr>
        <b/>
        <u/>
        <sz val="14"/>
        <color theme="1"/>
        <rFont val="Arial"/>
      </rPr>
      <t xml:space="preserve"> III (TERCERO)</t>
    </r>
  </si>
  <si>
    <t>COMPONENTES</t>
  </si>
  <si>
    <t>SUBCOMPONENTE</t>
  </si>
  <si>
    <t>PESO %</t>
  </si>
  <si>
    <t>ACTIVIDADES</t>
  </si>
  <si>
    <t>RESPONSABLE  DE LA ACTIVIDAD</t>
  </si>
  <si>
    <t>PRODUCTO</t>
  </si>
  <si>
    <t>Monitoreo Coordinación de Planeación</t>
  </si>
  <si>
    <t>Seguimiento  Oficina de Control Interno</t>
  </si>
  <si>
    <t>Avance programado de la actividad para el (I) Cuatrimestre (30/04/2021)</t>
  </si>
  <si>
    <t>AVANCE DE LAS ACTIVIDADES 
I-CUATR</t>
  </si>
  <si>
    <t>% AVANCE
I-CUATR
(reporte responsable)</t>
  </si>
  <si>
    <t>OBSERVACIONES</t>
  </si>
  <si>
    <t>Avance programado de la actividad para el (II) Cuatrimestre (31/08/2021)</t>
  </si>
  <si>
    <t>AVANCE DE LAS ACTIVIDADES 
II-CUATR</t>
  </si>
  <si>
    <t>% AVANCE
II-CUATR
(reporte responsable)</t>
  </si>
  <si>
    <t>Avance programado de la actividad para el (II) Cuatrimestre (31/12/2021)</t>
  </si>
  <si>
    <t>AVANCE DE LAS ACTIVIDADES 
III-CUATR</t>
  </si>
  <si>
    <t>% AVANCE
III-CUATR
(reporte responsable)</t>
  </si>
  <si>
    <t xml:space="preserve">% AVANCE
ACUMULADO </t>
  </si>
  <si>
    <t>ACTIVIDADES EJECUTADAS
I-CUATR</t>
  </si>
  <si>
    <t>% AVANCE
I-CUATR
(OCI)</t>
  </si>
  <si>
    <t>ACTIVIDADES EJECUTADAS
II-CUATR</t>
  </si>
  <si>
    <t>% AVANCE
II-CUATR
(OCI)</t>
  </si>
  <si>
    <t>ACTIVIDADES EJECUTADAS
III-CUATR</t>
  </si>
  <si>
    <t>% AVANCE
III-CUATR
(OCI)</t>
  </si>
  <si>
    <t xml:space="preserve">% AVANCE
ACUMULADO FINAL </t>
  </si>
  <si>
    <t xml:space="preserve">
1. GESTIÓN DEL RIESGO DE CORRUPCIÓN
 MAPA DE RIESGOS DE CORRUPCION
</t>
  </si>
  <si>
    <t xml:space="preserve">1.1. Política de Administración de Riesgos </t>
  </si>
  <si>
    <t>Realizar la revisión y actualización de la política de administración del riesgo y someterla a aprobación ante el Comité Institucional de Coordinación de Control Interno.</t>
  </si>
  <si>
    <t>Oficina de Control Interno</t>
  </si>
  <si>
    <t>- Documento Política administración del riesgo actualizada en Kawak, 
 - Lista de asistencia o acta del Comité</t>
  </si>
  <si>
    <t>Para este periodo no se programó avance de la actividad.</t>
  </si>
  <si>
    <t>N/A</t>
  </si>
  <si>
    <t xml:space="preserve">Se realizo actualizacion, socializacion y aprobacion de la politica operacional de administracion de riesgos V5, en el marco del Comité Institucional de Gestión y Desempeño del 22 de julio de 2021.
https://www.kawak.com.co/RTVC/gst_documental/doc_visualizar.php?v=1423&amp;m=14
Con fecha 29 de julio de 2021, se comunicó por correo electrónico del sistema de planeación y gestión kawak la implementacion de la nueva politica.
Se ha implementado el siguiente documento:
Nombre: K-A-2 - POLITICA OPERACIONAL DE ADMINISTRACIÓN DE RIESGOS
Versión: 5
Tipo: Políticas Operacionales
Proceso: Control Interno
</t>
  </si>
  <si>
    <r>
      <rPr>
        <sz val="10"/>
        <color theme="1"/>
        <rFont val="Arial"/>
      </rPr>
      <t xml:space="preserve">En cumplimiento a la articulacion entre el Comité de Gestion y Desempeño y el comité institucional de control interno, los cuales estan conformados por la Alta Direccion de la Entidad, se dio aprobacion a la politica operacional.
Los soportes reposan en la carpeta compartida de DRIVE:
</t>
    </r>
    <r>
      <rPr>
        <sz val="10"/>
        <color rgb="FF0070C0"/>
        <rFont val="Arial"/>
      </rPr>
      <t>https://drive.google.com/drive/folders/1tCwfMbqMDmHxiushw-DtPUeFzZ5osEMN?usp=sharing</t>
    </r>
  </si>
  <si>
    <t>De acuerdo con la programación, la actividad se cumplió en el segundo cuatrimestre.</t>
  </si>
  <si>
    <t>Para el periodo objeto de seguimiento, no se programaron actividades a ejecutar</t>
  </si>
  <si>
    <t>Se observa la revisión y actualización de la política de administración del riesgo y aprobada por Comite Institucional de Gestion y Desempeño y socializada en  el Comité Institucional de Coordinación de Control Interno.
Nombre: K-A-2 - POLITICA OPERACIONAL DE ADMINISTRACIÓN DE RIESGOS
Versión: 5
Tipo: Políticas Operacionales
Proceso: Control Interno</t>
  </si>
  <si>
    <t>La actividad se ejecuto en el (II) segundo cuatrimestre</t>
  </si>
  <si>
    <t xml:space="preserve">Divulgar y/socializar la Política de administración del riesgo al interior de la entidad. </t>
  </si>
  <si>
    <t>Política divulgada 
Soporte: Listas de asistencia de la socialización</t>
  </si>
  <si>
    <t>Para este periodo no se programó avance de la actividad</t>
  </si>
  <si>
    <t xml:space="preserve">Se realizó el 29 de noviembre la divulgación de la politica de administracion del riesgo a todos los usuarios de la entidad (planta/contratistas), a través de los diferentes sistemas de información.
Con el apoyo de la Coordinacion de Comunicaciones, se realizaron los banners, los cuales fueron enviados a todos los colaboradores, a través de correo electronico.
En el drive compartido se encuentran los respectivos soportes.
</t>
  </si>
  <si>
    <r>
      <rPr>
        <sz val="10"/>
        <color theme="1"/>
        <rFont val="Arial"/>
      </rPr>
      <t xml:space="preserve">Los soportes a la divulgacion se encuentran en la carpeta Drive:
</t>
    </r>
    <r>
      <rPr>
        <sz val="10"/>
        <color theme="4"/>
        <rFont val="Arial"/>
      </rPr>
      <t>https://drive.google.com/drive/folders/18WjmQEH3flT9CKAN6l0fBpNiJdvzcJPN</t>
    </r>
  </si>
  <si>
    <t xml:space="preserve">Actividad programada para ejecutarse en el tercer cuatrimestre del año. </t>
  </si>
  <si>
    <t>Se evidencia la  divulgar y/socialización de la Política de administración del riesgo al interior de la entidad, a traves de los sistemas de informacion.</t>
  </si>
  <si>
    <t>Realizar la revisión y si hay lugar a ello, la actualización, de la guía de administración del riesgo de RTVC, de acuerdo a los requerimientos normativos que se identifiquen y a la política operacional de administración de riesgos de la entidad.</t>
  </si>
  <si>
    <t>Coordinación de Planeación</t>
  </si>
  <si>
    <t>Documento revisado (formato de asistencia a reunión - correos electrónicos) y/o documento actualizado en el sistema de planeación y gestión Kawak, según corresponda.</t>
  </si>
  <si>
    <t>Se dio inicio a la revisión de la guia de administración de riesgos desde la Coordinación de Planeación y el equipo de seguridad digital y seguridad de la información.</t>
  </si>
  <si>
    <r>
      <rPr>
        <sz val="10"/>
        <color theme="1"/>
        <rFont val="Arial"/>
      </rPr>
      <t xml:space="preserve">Los soportes reposan en la carpeta compartida de DRIVE: </t>
    </r>
    <r>
      <rPr>
        <sz val="10"/>
        <color rgb="FF0070C0"/>
        <rFont val="Arial"/>
      </rPr>
      <t>https://drive.google.com/drive/u/1/folders/1HnXU11S5zi7rxpA3cs-P7dd1ULvXLDSF</t>
    </r>
    <r>
      <rPr>
        <sz val="10"/>
        <color theme="1"/>
        <rFont val="Arial"/>
      </rPr>
      <t xml:space="preserve">
</t>
    </r>
  </si>
  <si>
    <t xml:space="preserve">Se realizó la actualización de la guía de administración de riesgos de RTVC la cual se encuentra publicada en el sistema de planeación y gestión kawak
</t>
  </si>
  <si>
    <r>
      <rPr>
        <sz val="10"/>
        <color theme="1"/>
        <rFont val="Arial"/>
      </rPr>
      <t xml:space="preserve">Los soportes reposan en la carpeta drive:
</t>
    </r>
    <r>
      <rPr>
        <sz val="10"/>
        <color rgb="FF0070C0"/>
        <rFont val="Arial"/>
      </rPr>
      <t>https://drive.google.com/drive/folders/1riJfI_Xbo3YHBAJTiGhZJqIySjitGnAy</t>
    </r>
  </si>
  <si>
    <t>De acuerdo con la programación, la actividad completó su cumplimiento en el segundo cuatrimestre.</t>
  </si>
  <si>
    <t>Se observa correo electrónico de fecha 26 de abril de 2021, en el cual el área de planeación envía la guía de riesgos de RTVC y la guía del DAFP, para iniciar el proceso de actualización.</t>
  </si>
  <si>
    <t>se observa la guía de administración de riesgos de RTVC 2021, actualizada en la versión  8 con fecha de implementación del 30/07/2021.
https://www.kawak.com.co/RTVC/gst_documental/doc_visualizar.php?v=1430&amp;m=17</t>
  </si>
  <si>
    <t xml:space="preserve">1.2. Construcción del mapa de riesgos de corrupción  </t>
  </si>
  <si>
    <t>Realizar la actualización de riesgos de corrupción de los procesos de RTVC</t>
  </si>
  <si>
    <t>Mapa de riesgos de corrupción revisado y actualizado para la vigencia 2021, formato de asistencia a reuniones y publicación en página web.</t>
  </si>
  <si>
    <t>Se realizó la actualización del mapa de riesgos de corrupción de RTVC con los líderes de procesos y/o sus equipos de trabajo. Se tiene como soporte de la realización los formatos de asistencia de las reuniones y el mapa de riesgos versión 1.</t>
  </si>
  <si>
    <r>
      <rPr>
        <sz val="10"/>
        <color theme="1"/>
        <rFont val="Arial"/>
      </rPr>
      <t xml:space="preserve">Los soportes reposan en la carpeta compartida de DRIVE: </t>
    </r>
    <r>
      <rPr>
        <sz val="10"/>
        <color rgb="FF0070C0"/>
        <rFont val="Arial"/>
      </rPr>
      <t>https://drive.google.com/drive/u/1/folders/13SIcWAj4SG01Txq-P0YSDH82xhuUS_4J</t>
    </r>
    <r>
      <rPr>
        <sz val="10"/>
        <color theme="1"/>
        <rFont val="Arial"/>
      </rPr>
      <t xml:space="preserve">
</t>
    </r>
  </si>
  <si>
    <t>La actividad fue realizada en su totalidad en el primer trimestre de 2021</t>
  </si>
  <si>
    <t>De acuerdo con la programación, la actividad se cumplió en el primer cuatrimestre.</t>
  </si>
  <si>
    <t>Se observan los soportes a reuniones (Formato lista de asistencia), elaborados por los profesionales del SIG, en los cuales se puede evidenciar el acompañamiento a los 15 procesos de la entidad y de igual forma el mapa de riesgos de corrupción 2021 V1.</t>
  </si>
  <si>
    <t>Actividad cumplida en el primer cuatrimestre</t>
  </si>
  <si>
    <t>La actividad se ejecuto en el (I) primer cuatrimestre</t>
  </si>
  <si>
    <t xml:space="preserve">1.3. Consulta y divulgación
</t>
  </si>
  <si>
    <t>Realizar las acciones de divulgación del mapa de riesgos de corrupción establecidas para la vigencia</t>
  </si>
  <si>
    <t>*Publicación del mapa de riesgos de corrupción en la página web realizada
*Soportes de la estrategia de participación externa realizada
*Soportes de la estrategia de divulgación interna realizada</t>
  </si>
  <si>
    <t>Se realizó publicación del mapa de riesgos de corrupción de RTVC en la página web, se realizaron acciones de divulgación en el marco del comité institucional de gestión y desempeño, se envió material para la socialización al interior de los diferentes equipos de trabajo, alluser e intranet de RTVC. Lo anterior con el apoyo de la Coordinación de Comunicaciones. Se cuenta con soporte de las acciones emprendidas.</t>
  </si>
  <si>
    <r>
      <rPr>
        <sz val="10"/>
        <color theme="1"/>
        <rFont val="Arial"/>
      </rPr>
      <t xml:space="preserve">Los soportes reposan en la carpeta compartida de DRIVE: </t>
    </r>
    <r>
      <rPr>
        <sz val="10"/>
        <color rgb="FF0070C0"/>
        <rFont val="Arial"/>
      </rPr>
      <t>https://drive.google.com/drive/u/1/folders/1jvP2PszbFHDjhZ5uf5wUow_CIMpM_zVz</t>
    </r>
    <r>
      <rPr>
        <sz val="10"/>
        <color theme="1"/>
        <rFont val="Arial"/>
      </rPr>
      <t xml:space="preserve">
</t>
    </r>
  </si>
  <si>
    <t xml:space="preserve">Durante el periodo de reporte la Coordinación de Planeación realizó acciones de divulgación del mapa de riesgos en las siguientes instancias:
1. Comité Institucional de Gestión y desempeño
2. Revisión por la dirección, en la que se presenta la información al Gerente de RTVC
3. Comunicación de ajustes al Coordinador de Planeación
3. Comunicaciones internas suministradas a través de correo electrónico e intranet
4. Página web de la entidad 
</t>
  </si>
  <si>
    <r>
      <rPr>
        <sz val="10"/>
        <color theme="1"/>
        <rFont val="Arial"/>
      </rPr>
      <t xml:space="preserve">Los soportes reposan en la carpeta drive:
</t>
    </r>
    <r>
      <rPr>
        <sz val="10"/>
        <color rgb="FF0070C0"/>
        <rFont val="Arial"/>
      </rPr>
      <t>https://drive.google.com/drive/folders/1ZF67iDKF33btk4OwInEcFC_KuworoGrG?usp=sharing</t>
    </r>
  </si>
  <si>
    <t>Se realizó la publicacion del mapa de riesgos de corrupción en la version 6 y 7 como se describe a continuación:
1. Corresponde a modificaciones solicitadas por los procesos
2. Corresponde a la publicación del monitoreo realizado por la Coordinación de Planeación y el resultado de la encuesta de materiallización
Version 7: https://s3.amazonaws.com/rtvc-assets-qa-sistemasenalcolombia.gov.co/archivos/7._mapa_de_riesgos_de_corrupcion_diciembre_de_2021.pdf</t>
  </si>
  <si>
    <r>
      <rPr>
        <sz val="10"/>
        <color theme="1"/>
        <rFont val="Arial"/>
      </rPr>
      <t xml:space="preserve">Los soportes se encuentran en la carpeta Drive:
</t>
    </r>
    <r>
      <rPr>
        <sz val="10"/>
        <color theme="4"/>
        <rFont val="Arial"/>
      </rPr>
      <t>https://drive.google.com/drive/folders/1xkUzTMeq8pYSNu-vu68KwY6iPDf9mppu?usp=sharing</t>
    </r>
  </si>
  <si>
    <t>Se observan las divulgaciones de cada una de las versiones actualizadas del mapa de riesgos de corrupción 2021, a la fecha de corte se han realizado 3 actualizaciones de la matriz con sus respectivas divulgaciones a través de los diferentes sistemas de información.</t>
  </si>
  <si>
    <t>Se observan las acciones de divulgación a traves  de los diferentes medios de informacion del mapa de riesgos de corrupción, a la fecha se encuentra actualizado en la version 5 del mes de agosto 2021.</t>
  </si>
  <si>
    <t>Se evidencia la divulgacion del mapa de riesgos de corrupción en su version 6 y 7, las cuales fueron realizadas en las siguientes fechas:
- 22 noviembre 2021 (sexta versión)
- 22 diciembre 2021 (septima versión)
La divulgación se realizó a traves de correo electronico grupo usuarios rtvc (allusers@rtvc.gov.co)</t>
  </si>
  <si>
    <t>1.4. Monitoreo y revisión</t>
  </si>
  <si>
    <t xml:space="preserve">Realizar el acompañamiento al monitoreo de la gestión de los riesgos y controles identificados y ejecutados por la primera línea de defensa, de acuerdo con el mapa de riesgos de corrupción de cada proceso y efectuar los ajustes en el diseño de los controles o en la descripción de los riesgos, si hay necesidad de ello.
Todo lo anterior, en respuesta a que la coordinación de planeación hace parte del grupo de las instancias establecidas en la segunda línea de defensa.
</t>
  </si>
  <si>
    <t>Formato de asistencia a reuniones y/o correo electrónico y/o grabaciones de la reunión y/o cuadro de relación de reuniones de monitoreo de riesgos de corrupción y/o cuadro de medición de cumplimiento de controles.</t>
  </si>
  <si>
    <t>Se realizó  acompañamiento al monitoreo de la gestión de los riesgos y controles identificados y ejecutados por la primera línea de defensa de los siguientes procesos:
1. Aprovisionamiento para la prestación de productos y servicios convergentes
2. Gestión Juridica
3. Gestión de proveedores
4. Gestión de infraestructura fisica
5. Gestión documental</t>
  </si>
  <si>
    <r>
      <rPr>
        <sz val="10"/>
        <color theme="1"/>
        <rFont val="Arial"/>
      </rPr>
      <t xml:space="preserve">Los soportes reposan en la carpeta compartida de DRIVE: </t>
    </r>
    <r>
      <rPr>
        <sz val="10"/>
        <color rgb="FF0070C0"/>
        <rFont val="Arial"/>
      </rPr>
      <t>https://drive.google.com/drive/u/1/folders/1ZAPd6FbDTAQwHYMMWhq6-TmkB7Ep-PEq</t>
    </r>
    <r>
      <rPr>
        <sz val="10"/>
        <color theme="1"/>
        <rFont val="Arial"/>
      </rPr>
      <t xml:space="preserve">
Los siguientes procesos no tienen identificados riesgos de corrupción, por esta razón no se les programa acompañamiento al monitoreo:
1. Control disciplinario
2. Gestión de relación con grupos de interés
3. Gestión de procesos y de la innovación
4. Atención al ciudadano y gestión del cliente
5. Gestión de talento humano
6. Gestión de tecnologias de la información</t>
    </r>
  </si>
  <si>
    <t xml:space="preserve">Se realizo monitoreo y publicacion de los resultados conforme se da a conocer en los soportes suministrados en la carpeta drive.
Los procesos que no cuentan con riesgos de corrupción no son incluidos en este reporte.
</t>
  </si>
  <si>
    <r>
      <rPr>
        <sz val="10"/>
        <color theme="1"/>
        <rFont val="Arial"/>
      </rPr>
      <t xml:space="preserve">Los soportes reposan en la carpeta drive:
</t>
    </r>
    <r>
      <rPr>
        <sz val="10"/>
        <color rgb="FF0070C0"/>
        <rFont val="Arial"/>
      </rPr>
      <t>https://drive.google.com/drive/folders/15OMkh1NokcmDH4kwLnh09X9Ro-KdGWkj?usp=sharing</t>
    </r>
  </si>
  <si>
    <t>Se realizó el seguimiento a todos los procesos de la entidad que han identificado riesgos de corrupción para la vigencia. Este seguimiento se realizó durante el mes de noviembre</t>
  </si>
  <si>
    <r>
      <rPr>
        <sz val="10"/>
        <color theme="1"/>
        <rFont val="Arial"/>
      </rPr>
      <t xml:space="preserve">Los soportes se encuentran en la carpeta Drive:
</t>
    </r>
    <r>
      <rPr>
        <sz val="10"/>
        <color theme="4"/>
        <rFont val="Arial"/>
      </rPr>
      <t>https://drive.google.com/drive/folders/1xkUzTMeq8pYSNu-vu68KwY6iPDf9mppu?usp=sharing</t>
    </r>
  </si>
  <si>
    <t>Se evidencia acompañamiento a seis(6) de los nueve procesos que tienen identificados riesgos en la matriz de corrupcion 2021.
1. Direccionamiento Estrategico y Planeación
2. Aprovisionamiento para la Prestacion de Productos y Servicios Convergentes
3. Gestión de la Infraestructura Fisica
4. Gestión de Proveedores
5. Gestión Documental
6. Gestión Juridica
Procesos Pendientes de acompañamiento:
7. Gestión de la Infraestructura Tecnologica
8. Gestión Financiera, Recaudo y Gasto Público
9. Control Interno</t>
  </si>
  <si>
    <t>Se evidencia acompañamiento y monitoreo a la gestios de los riesgos de corrupcion de los siguinetes procesos dentro del periodo objeto de seguimiento:
- Aprovisionamiento para la prestacion de servicios
. Gestion de Proveedores
- Gestion juridica
- Gestion Docuemental
- Gestion de la Infraestructura Tecnologica
-Gestion Financiera, Recaudo y Gasto Publico
- Gestion de la Infraestructura Fisica
- Control Interno.
Por otra parte se observa que para el proceso Direccionamiento Estrategico y Planeacion, no se realizo el monitoreo y acompañamiento dentro del periodo evaluado.</t>
  </si>
  <si>
    <t>Se evidencian (listas de asistencia) el acompañamiento al monitoreo de la gestión de los riesgos y controles identificados y ejecutados por la primera línea de defensa, de acuerdo con el mapa de riesgos de corrupción 2021 (9 procesos) y los ajustes en el diseño de los controles y la descripción de los riesgos.</t>
  </si>
  <si>
    <t xml:space="preserve">1.5. Seguimiento </t>
  </si>
  <si>
    <t>Evaluar la efectividad y la aplicación de controles, planes de contingencia y actividades de monitoreo vinculadas a los riesgos de corrupción de los procesos definidos en el mapa de riesgos de la entidad</t>
  </si>
  <si>
    <t>Informes de seguimiento mapas de riesgos de corrupción (cuatrimestrales)</t>
  </si>
  <si>
    <t>Se realizó el seguimiento a la matriz de riesgos de corrupcion, se generó el correspondiente informe, el cual contiene la evaluación a la efectividad y aplicación de controles inherentes a los riesgos de corrupcion.</t>
  </si>
  <si>
    <r>
      <rPr>
        <sz val="10"/>
        <color theme="1"/>
        <rFont val="Arial"/>
      </rPr>
      <t xml:space="preserve">Los soportes reposan en la pagina web www.rtvc.gov.co
</t>
    </r>
    <r>
      <rPr>
        <sz val="10"/>
        <color theme="4"/>
        <rFont val="Arial"/>
      </rPr>
      <t>https://www.rtvc.gov.co/quienes-somos/reporte-de-control-interno</t>
    </r>
    <r>
      <rPr>
        <sz val="10"/>
        <color theme="1"/>
        <rFont val="Arial"/>
      </rPr>
      <t xml:space="preserve">
Y en la carpeta compartida de DRIVE:
</t>
    </r>
    <r>
      <rPr>
        <sz val="10"/>
        <color theme="4"/>
        <rFont val="Arial"/>
      </rPr>
      <t>https://drive.google.com/drive/u/1/folders/1gM0hG3ByjqZm4P3d6YmBolxZnJW7Xn44</t>
    </r>
  </si>
  <si>
    <t>Se realizó el seguimiento a la matriz de riesgos de corrupcion 2021, se generó el correspondiente informe, el cual contiene la evaluación a la efectividad y aplicación de controles inherentes a los riesgos de corrupcion.</t>
  </si>
  <si>
    <r>
      <rPr>
        <sz val="10"/>
        <color theme="1"/>
        <rFont val="Arial"/>
      </rPr>
      <t xml:space="preserve">Los soportes reposan en la pagina web www.rtvc.gov.co
</t>
    </r>
    <r>
      <rPr>
        <sz val="10"/>
        <color rgb="FF0070C0"/>
        <rFont val="Arial"/>
      </rPr>
      <t>https://www.rtvc.gov.co/quienes-somos/reporte-de-control-interno</t>
    </r>
    <r>
      <rPr>
        <sz val="10"/>
        <color theme="1"/>
        <rFont val="Arial"/>
      </rPr>
      <t xml:space="preserve">
Y en la carpeta compartida de DRIVE:
</t>
    </r>
    <r>
      <rPr>
        <sz val="10"/>
        <color rgb="FF0070C0"/>
        <rFont val="Arial"/>
      </rPr>
      <t>https://drive.google.com/drive/folders/1vV50GgCfrD1hMqo7KaOAyIT10XSgM0jG?usp=sharing</t>
    </r>
  </si>
  <si>
    <t>Se realizó el seguimiento a los riesgos de corrupción en el marco de las auditorías internas de los siguiemtes procesos en el periodo evaluado:
- Proceso Gestion de la Infraestructura Tecnológica
- Proceso Gestion de Tecnología de la Información
- Proceso Gestión Documental.
El informe correspondiente al III cuatrimestre, se encuentra en ejecución.</t>
  </si>
  <si>
    <r>
      <rPr>
        <sz val="10"/>
        <color theme="1"/>
        <rFont val="Arial"/>
      </rPr>
      <t xml:space="preserve">Los soportes se encuentran en la carpeta Drive:
</t>
    </r>
    <r>
      <rPr>
        <sz val="10"/>
        <color theme="4"/>
        <rFont val="Arial"/>
      </rPr>
      <t>https://drive.google.com/drive/folders/1jrSmTxkesHw1lSQ7pjS4rVEQ15G9mbxe</t>
    </r>
  </si>
  <si>
    <t>Se evidencia informe de seguimiento a los riesgos de corrupcion elebaorado por la Oficina de Control Interno</t>
  </si>
  <si>
    <t>Se evidencia la evaluacion  a la efectividad y aplicación de controles  en el seguimiento a los mapas de riesgos de corrupcion, realizado por la oficina de control interno como tercera linea de defensa.
https://www.rtvc.gov.co/quienes-somos/reporte-de-control-interno</t>
  </si>
  <si>
    <t xml:space="preserve">Se observan las actividades realizadas por la Oficina de Control Interno, en lo referente a la evaluacion de los riesgos de corrupcion: 
Auditoria Interna Proceso Gestión de la Infraestructura Tecnologica
Auditoria Interna Proceso Gestion Documental
Informe Seguimiento Riesgos de Corrupcion (III Cuatrimestre 2021)
</t>
  </si>
  <si>
    <t xml:space="preserve">2. RACIONALIZACIÓN DE TRÁMITES
</t>
  </si>
  <si>
    <t xml:space="preserve">2.1 Optimización y racionalización de trámites y servicios </t>
  </si>
  <si>
    <t>Realizar la revisión de los trámites y OPAS para el desarrollo de acciones de racionalización si hay lugar a ello.</t>
  </si>
  <si>
    <t>Actualización de trámites y OPAS en el SUIT</t>
  </si>
  <si>
    <t>Durante el mes de enero, se trabajó con la Coordinación de TI y la Coordinación de Comunicaciones para identificar las mejoras a los trámites inscritos, que se desarrollarán durante la vigencia 2021. Se aclara que con respecto al tramite "Asiganción de códigos..." se revisó la ampliación de la racionalización a la que hubi lugar al final de la vigencia 2020, lo anterior para verificar la pertinencia de las acciones de racionalización propuestas.
De acuerdo con lo anterior, se definió la estrategia de racionalización y se publicó en la página web de RTVC, de forma integral con el PAAC 2021. El documento publicado corresponde al PDF que se exporta desde la plataforma SUIT.</t>
  </si>
  <si>
    <r>
      <rPr>
        <sz val="10"/>
        <color theme="1"/>
        <rFont val="Arial"/>
      </rPr>
      <t xml:space="preserve">Los soportes reposan en la carpeta compartida de DRIVE: </t>
    </r>
    <r>
      <rPr>
        <sz val="10"/>
        <color rgb="FF0070C0"/>
        <rFont val="Arial"/>
      </rPr>
      <t>https://drive.google.com/drive/u/1/folders/1W8MJ7TG00PbwOLwjLscjS3xmUKTIgs28</t>
    </r>
    <r>
      <rPr>
        <sz val="10"/>
        <color theme="1"/>
        <rFont val="Arial"/>
      </rPr>
      <t xml:space="preserve">
</t>
    </r>
  </si>
  <si>
    <t>Para el segundo cuatrimestre, se apoyó la definición de un cronograma de actividades para las etapas de la estrategia de racionalización de trámies, de acuerdo con la recomendación realizada por la OCI.
Así mismo, se realizó la actualización al formatos integrado del trámite de Asignación de Códigos Civicos.</t>
  </si>
  <si>
    <r>
      <rPr>
        <sz val="10"/>
        <color theme="1"/>
        <rFont val="Arial"/>
      </rPr>
      <t xml:space="preserve">Los soportes reposan en la carpeta compartida de DRIVE:
</t>
    </r>
    <r>
      <rPr>
        <sz val="10"/>
        <color rgb="FF0070C0"/>
        <rFont val="Arial"/>
      </rPr>
      <t>https://drive.google.com/drive/folders/147Qvt1GUy8awMoVN2u690-mULeS73Jpc?usp=sharing</t>
    </r>
  </si>
  <si>
    <t>Si bien la actividad no tenía programación para el tercer cuatrimestre, se realizó la última revisión de los formatos integrados con respecto a los enlaces hacia la página web y los formatos vinculados, con el fin de atender las recomendaciones realizadas por la Oficina de Control Interno, en el marco del seguimiento periódico a la estrategia de racionalización de trámites vigencia 2021.</t>
  </si>
  <si>
    <r>
      <rPr>
        <sz val="10"/>
        <color theme="1"/>
        <rFont val="Arial"/>
      </rPr>
      <t xml:space="preserve">Los soportes se encuentran en la carpeta Drive:
</t>
    </r>
    <r>
      <rPr>
        <sz val="10"/>
        <color theme="4"/>
        <rFont val="Arial"/>
      </rPr>
      <t>https://drive.google.com/drive/folders/12X2dK07NpX1VKCb-ZEAFEOLTel_USmYO?usp=sharing</t>
    </r>
  </si>
  <si>
    <t>Se observa el consolidado de la Estrategia de Racionalizacion de tramites publicada en el SUIT para la vigencia 2021, igualmente se evidencia el pantallazo de registro de los tramites en el SUIT, y la validacion de la estrategia de racionalizacion para los tramites (asigancion de codigos civicos y visitas guiadas)</t>
  </si>
  <si>
    <t>Se observan las actividades de revision de los tramites y OPAS, se evidencio la actualizacion del tramite: ASIGANACION DE CODIGOS CIVICOS Y COMERCIALES REGULARES, en el Suit.</t>
  </si>
  <si>
    <t>La actividad se ejecuto en el (I) primer y (II) segundo cuatrimestre</t>
  </si>
  <si>
    <t>Realizar el monitoreo y evaluación de la estrategia de racionalización de trámites en la plataforma SUIT</t>
  </si>
  <si>
    <t>Coordinación de Planeación
Oficina de Control Interno</t>
  </si>
  <si>
    <t>Documento de registro exportado de la plataforma SUIT</t>
  </si>
  <si>
    <t>De acuerdo con las reuniones sostenidas el 13 y 15 de abril con las áreas involucradas, se registró en la plataforma SUIT las observaciones sobre el avance adelantado hasta el primer trimestre de 2021. Las evidencias especificas de cada trámite se encuentran en custodia de las áreas y serán presentadas a solicitud de la Oficina de Control Interno como evaluador de la estrategia al finalizar el periodo de racionalización programado para la vigencia 2021.</t>
  </si>
  <si>
    <r>
      <rPr>
        <sz val="10"/>
        <color theme="1"/>
        <rFont val="Arial"/>
      </rPr>
      <t xml:space="preserve">Los soportes reposan en la carpeta compartida de DRIVE: </t>
    </r>
    <r>
      <rPr>
        <sz val="10"/>
        <color rgb="FF0070C0"/>
        <rFont val="Arial"/>
      </rPr>
      <t>https://drive.google.com/drive/u/1/folders/1AXlUaxC5DASm9htHiTf1zTL-wEOHcmZu</t>
    </r>
    <r>
      <rPr>
        <sz val="10"/>
        <color theme="1"/>
        <rFont val="Arial"/>
      </rPr>
      <t xml:space="preserve">
</t>
    </r>
  </si>
  <si>
    <t xml:space="preserve">Se realizó el monitoreo de las actividades programadas para el segundo trimestre y se registró el monitoreo en la plataforma SUIT. 
Por otra parte, se verificó la actualización de la información de los trámites en la página web de RTVC y en GOV.CO
</t>
  </si>
  <si>
    <r>
      <rPr>
        <sz val="10"/>
        <color theme="1"/>
        <rFont val="Arial"/>
      </rPr>
      <t xml:space="preserve">Los soportes reposan en la carpeta compartida de DRIVE:
</t>
    </r>
    <r>
      <rPr>
        <sz val="10"/>
        <color rgb="FF0070C0"/>
        <rFont val="Arial"/>
      </rPr>
      <t>https://drive.google.com/drive/folders/1xIcFhNuL2bOGnDdTZh83aJxPF7nFC-g_?usp=sharing</t>
    </r>
  </si>
  <si>
    <t>En el último periodo se realizó el monitoreo y cierre de la estrategia de racionalización de trámites para el OPA "Visitas Guiadas", con fecha de cierre 30 de noviembre.
Así mismo, se realizó el cierre de la estrategia programada para el trámite "asignación de códigos a mensajes civicos, institucionales y comerciales regulares" con corte a 20 de diciembre, verificando la mejora de la interoperabilidad entre la CRC y RTVC.</t>
  </si>
  <si>
    <r>
      <rPr>
        <sz val="10"/>
        <color theme="1"/>
        <rFont val="Arial"/>
      </rPr>
      <t xml:space="preserve">Los soportes se encuentran en la carpeta Drive:
</t>
    </r>
    <r>
      <rPr>
        <sz val="10"/>
        <color theme="4"/>
        <rFont val="Arial"/>
      </rPr>
      <t>https://drive.google.com/drive/folders/12X2dK07NpX1VKCb-ZEAFEOLTel_USmYO?usp=sharing</t>
    </r>
  </si>
  <si>
    <t>Se evidencian los archivos con el monitoreo a la estategia de racionalizacion de tramites. Documento excel exportado de la plataforma SUIT.</t>
  </si>
  <si>
    <t>Se observan los documentos exportados con el  monitoreo y evaluación de la estrategia de racionalización de trámites en la plataforma SUIT con corte al 30 de junio del 2021.</t>
  </si>
  <si>
    <t>Se evidencia el monitoreo y evaluación de la estrategia de racionalización de trámites en la plataforma SUIT.
Se observa documento de registro exportado de la plataforma SUIT (monitoreo 4T).</t>
  </si>
  <si>
    <t>Realizar el acompañamiento técnico en la automatización de los trámites y servicios de acuerdo con los requerimientos de GOV.CO si hay lugar a ello.</t>
  </si>
  <si>
    <t>Coordinación de TI
Coordinación de Planeación</t>
  </si>
  <si>
    <t xml:space="preserve">Trámites automatizados de acuerdo con la estrategia de racionalización
</t>
  </si>
  <si>
    <t xml:space="preserve">Para este periodo, no se encuentra programado avance, sin embargo se adelantó la identificación de los requerimientos de las áreas hacia TI con respecto a las acciones definidas para la racionalización. 
Por otra parte, la Coordinación de TI avanzó sobre las mejoras de los trámites como se detalla:
Para tramites y servicios asignación de códigos a mensajes cívicos, espacios institucionales y comerciales regulares: se realiza el proceso de integración con la plataforma X-ROAD de la Agencia Nacional Digital, así como la gestión y asignación de los certificados digitales para el paso a producción de las diferentes integraciones a SCD.
Para tramites y servicios de visitas guiadas, se hace el desarrollo del prototipo del formulario de solicitud y consulta en línea.
</t>
  </si>
  <si>
    <r>
      <rPr>
        <sz val="10"/>
        <color theme="1"/>
        <rFont val="Arial"/>
      </rPr>
      <t xml:space="preserve">Los soportes reposan en la carpeta compartida de DRIVE: </t>
    </r>
    <r>
      <rPr>
        <sz val="10"/>
        <color rgb="FF0070C0"/>
        <rFont val="Arial"/>
      </rPr>
      <t>https://drive.google.com/drive/u/1/folders/1Wk098_s1NxyrubNKYWAN-R8J2pyRV90Z</t>
    </r>
    <r>
      <rPr>
        <sz val="10"/>
        <color theme="1"/>
        <rFont val="Arial"/>
      </rPr>
      <t xml:space="preserve">
Soportes TI: 
Correo de RTVC Sistema de Medios Públicos - FW_ Correo Certificados
Correo de RTVC Sistema de Medios Públicos - RE_ Comunicado oficial- Certificados X-Road
Correo de RTVC Sistema de Medios Públicos - RE_ Comunicado oficial- Certificados X-Road-respuesta
Correo de RTVC Sistema de Medios Públicos - Respuesta a solicitud MINTIC número _##86878##
Correo de RTVC Sistema de Medios Públicos - Solicitud acompañamiento actualización X-Road en ambiente RTVC
X-ROAD SERVER 1
X-ROAD SERVER 2
http://aura.epizy.com/nuevo_prototipo_gov_co_2/?i=3#id=aw2wm1&amp;p=page_2</t>
    </r>
  </si>
  <si>
    <r>
      <rPr>
        <sz val="10"/>
        <color theme="1"/>
        <rFont val="Arial"/>
      </rPr>
      <t>Se realizaron las pruebas de consumo del servicio expuesto por la CRC a través del Servidor de X-ROAD desde RTVC, así mismo se hizo la prueba de consumo del servicio expuesto por RTVC desde el servidor X-ROAD de la CRC, dando como resultado respuesta exitosa en ambos casos. Lo anterior, en el ambiente de calidad.
Para trámites y servicios de visitas guiadas, se finalizó el desarrollo de los ajustes al formulario de solicitud y consulta en línea, se agregó la calendarización para las solicitudes de las visitas y se desarrollaron los formularios de verificación de estado de solicitud y calificación de la visita (Dentro del sitio web de RTVC.GOV.CO.</t>
    </r>
    <r>
      <rPr>
        <b/>
        <sz val="10"/>
        <color theme="1"/>
        <rFont val="Arial"/>
      </rPr>
      <t xml:space="preserve"> Se aclara que cuando se encuentre validado el desarrollo se pondrá a disposición de los usuarios en la página web.</t>
    </r>
  </si>
  <si>
    <r>
      <rPr>
        <sz val="10"/>
        <color theme="1"/>
        <rFont val="Arial"/>
      </rPr>
      <t xml:space="preserve">Los soportes reposan en la carpeta drive:
</t>
    </r>
    <r>
      <rPr>
        <sz val="10"/>
        <color rgb="FF0070C0"/>
        <rFont val="Arial"/>
      </rPr>
      <t>https://drive.google.com/drive/folders/1BLBBKOBhbK2CrRm1jYuMP_5NCLVSgiXK?usp=sharing</t>
    </r>
    <r>
      <rPr>
        <sz val="10"/>
        <color theme="1"/>
        <rFont val="Arial"/>
      </rPr>
      <t xml:space="preserve">
Soportes Integración CRC - RTVC
Soportes visitas guiadas
Formulario de solicitud: 
</t>
    </r>
    <r>
      <rPr>
        <sz val="10"/>
        <color rgb="FF0070C0"/>
        <rFont val="Arial"/>
      </rPr>
      <t>https://cal-rtvc.rtvc.dev/atencion-al-ciudadano/formulario</t>
    </r>
    <r>
      <rPr>
        <sz val="10"/>
        <color theme="1"/>
        <rFont val="Arial"/>
      </rPr>
      <t xml:space="preserve">
Formulario de consulta:
</t>
    </r>
    <r>
      <rPr>
        <sz val="10"/>
        <color rgb="FF0070C0"/>
        <rFont val="Arial"/>
      </rPr>
      <t xml:space="preserve">https://cal-rtvc.rtvc.dev/atencion-al-ciudadano/seguimiento
</t>
    </r>
    <r>
      <rPr>
        <sz val="10"/>
        <color theme="1"/>
        <rFont val="Arial"/>
      </rPr>
      <t xml:space="preserve">Formulario de calificación:
</t>
    </r>
    <r>
      <rPr>
        <sz val="10"/>
        <color rgb="FF0070C0"/>
        <rFont val="Arial"/>
      </rPr>
      <t>https://cal-rtvc.rtvc.dev/atencion-al-ciudadano/formulario/end/visitas?sid=29307</t>
    </r>
    <r>
      <rPr>
        <sz val="10"/>
        <color theme="1"/>
        <rFont val="Arial"/>
      </rPr>
      <t xml:space="preserve">
</t>
    </r>
  </si>
  <si>
    <t>La implementación de la interoperabilidad entre RTVC y CRC fue exitosa en lo que respecta a la conexión entre los servicios. 
Para 2022, RTVC está a la espera del formulario expuesto desde la página de la CRC.</t>
  </si>
  <si>
    <r>
      <rPr>
        <sz val="10"/>
        <color theme="1"/>
        <rFont val="Arial"/>
      </rPr>
      <t xml:space="preserve">Los soportes se encuentran en la carpeta Drive:
Soportes integración CRC - RTVC
</t>
    </r>
    <r>
      <rPr>
        <sz val="10"/>
        <color rgb="FF0070C0"/>
        <rFont val="Arial"/>
      </rPr>
      <t>https://drive.google.com/drive/folders/1lPnOjT4mHTEMVjnpmmGXjD3A9JQ9C78W</t>
    </r>
  </si>
  <si>
    <t>De acuerdo a las información aportada por el área, se evidencia el acompañamiento técnico en la automatización de los tráamites y servicios de acuerdo con los requeriientos de GOV.CO</t>
  </si>
  <si>
    <t>De acuerdo a las evidencias aportadas por el área se observa l acompañamiento técnico en la automatización de los tráamites y servicios de acuerdo con los requeriientos de GOV.CO</t>
  </si>
  <si>
    <t>La actividad se ejecuto en el (I) primer y  (II) cuatrimestre del año</t>
  </si>
  <si>
    <t>2.2 Identificación de trámites</t>
  </si>
  <si>
    <t>Identificar y registrar los nuevos trámites y servicios si hay lugar a ello.</t>
  </si>
  <si>
    <t>Coordinación de Planeación
Oficina Asesora Jurídica</t>
  </si>
  <si>
    <t>Listados de asistencia
Trámites registrados en SUIT si hay lugar a ello</t>
  </si>
  <si>
    <t>Se avanzó en la validación con las diferentes áreas involucradas, sobre la identificación de nuevos trámites a inscribir durante la vigencia 2021. Sin embargo,  no hubo lugar a la inscripción de nuevos trámites u OPAS.
El área Señal Memoria, realizó la identificación de un trámite, sin embargo aún se encuentra en análisis de la pertinencia, por parte del área.
Teniendo en cuenta lo anterior, para este periodo la OAJ, no recibió solicitudes para la revisión frente a la creación de trámites.</t>
  </si>
  <si>
    <r>
      <rPr>
        <sz val="10"/>
        <color theme="1"/>
        <rFont val="Arial"/>
      </rPr>
      <t xml:space="preserve">Los soportes reposan en la carpeta compartida de DRIVE: </t>
    </r>
    <r>
      <rPr>
        <sz val="10"/>
        <color rgb="FF0070C0"/>
        <rFont val="Arial"/>
      </rPr>
      <t>https://drive.google.com/drive/u/1/folders/1Tv8eep6avn8RCW24VtCBqi1LrSuLeb_y</t>
    </r>
    <r>
      <rPr>
        <sz val="10"/>
        <color theme="1"/>
        <rFont val="Arial"/>
      </rPr>
      <t xml:space="preserve">
</t>
    </r>
  </si>
  <si>
    <t>Se realizó análisis con la OAJ y con Señal Memoria para identificar la creación de un nuevo trámite de licenciamiento de contenidos del archivo histórico. 
Se identificó que el proceso se realiza en el marco de los procesos contractuales, bajo los lineamientos del  licenciamiento de RTVC. Lo cual no corresponde a un trámite.</t>
  </si>
  <si>
    <r>
      <rPr>
        <sz val="10"/>
        <color theme="1"/>
        <rFont val="Arial"/>
      </rPr>
      <t xml:space="preserve">Los soportes reposan en la carpeta drive:
</t>
    </r>
    <r>
      <rPr>
        <sz val="10"/>
        <color rgb="FF0070C0"/>
        <rFont val="Arial"/>
      </rPr>
      <t>https://drive.google.com/drive/folders/1Peu3Vq11SIe43zpb3VOKpUels0zjOZhC?usp=sharing</t>
    </r>
  </si>
  <si>
    <t>No se evidencian soportes de identificacion y registro de nuevos tramites, desarrollados en el primer cuatrimestre del año 2021, se observan documentos y soportes correspondientes al año 2020.
Agenda subgerencia de radio (27 nov 2020)
Acta asistencia Area Comercial (18 nov 2020)
Acta asistencia Canal Institucional - señal colombia (18 nov 2020)
Acta asistencia Señal Memoria (17 nov 2020)
Correo tramites y servicios (28 nov 2020)</t>
  </si>
  <si>
    <t>se observa cumplimento a la actividad con reuniones de identificacion de nuevos tramites con las dependencias.</t>
  </si>
  <si>
    <t>Se observa la Identificación y registro de los nuevos trámites y servicios, se evidencian los soportes con las areas involucradas.</t>
  </si>
  <si>
    <t>Realizar el seguimiento a los datos de operación de los trámites y OPAS.</t>
  </si>
  <si>
    <t>Formato de seguimiento a los datos de operación consolidado</t>
  </si>
  <si>
    <t>Se realizó la solicitud de seguimiento a los datos de operaciónd e lso trámites vigentes e inscritos en el SUIT  a la Coordinación de comunicaciones, al Centro de Emisión y a Anteción al ciudadano, correspondientes al primer trimestre de 2021. De acuerdo con la información suministrada se realizó el registro en la plataforma SUIT.</t>
  </si>
  <si>
    <r>
      <rPr>
        <sz val="10"/>
        <color theme="1"/>
        <rFont val="Arial"/>
      </rPr>
      <t xml:space="preserve">Los soportes reposan en la carpeta compartida de DRIVE: </t>
    </r>
    <r>
      <rPr>
        <sz val="10"/>
        <color rgb="FF0070C0"/>
        <rFont val="Arial"/>
      </rPr>
      <t>https://drive.google.com/drive/u/1/folders/1LziheUjRCcGen2iIFeT91Pzzm4qc3_s8</t>
    </r>
    <r>
      <rPr>
        <sz val="10"/>
        <color theme="1"/>
        <rFont val="Arial"/>
      </rPr>
      <t xml:space="preserve">
</t>
    </r>
  </si>
  <si>
    <t>Se solicitó la información a las áreas y se registró en el SUIT los datos de operación obtenidos por trámite durante el segundo trimestre.</t>
  </si>
  <si>
    <r>
      <rPr>
        <sz val="10"/>
        <rFont val="Arial"/>
      </rPr>
      <t>Los soportes reposan en la carpeta drive:</t>
    </r>
    <r>
      <rPr>
        <sz val="10"/>
        <color rgb="FF0070C0"/>
        <rFont val="Arial"/>
      </rPr>
      <t xml:space="preserve">
https://drive.google.com/drive/folders/1pLIohUvW6cNY57luuJaSzZM_NQ6bxzGl?usp=sharing</t>
    </r>
  </si>
  <si>
    <t>Se solicitó la información a las áreas y se registró en el SUIT los datos de operación obtenidos por trámite durante el tercer y cuarto trimestre de la vigencia 2021.</t>
  </si>
  <si>
    <r>
      <rPr>
        <sz val="10"/>
        <color theme="1"/>
        <rFont val="Arial"/>
      </rPr>
      <t xml:space="preserve">Los soportes a la divulgacion se encuentran en la carpeta </t>
    </r>
    <r>
      <rPr>
        <sz val="10"/>
        <color theme="4"/>
        <rFont val="Arial"/>
      </rPr>
      <t xml:space="preserve">Drive:https://drive.google.com/drive/folders/13HeKO-GYFfscTP-YDBvG-ZdLrq-aOOmF?usp=sharing
</t>
    </r>
  </si>
  <si>
    <t>Se evidencia el formato de seguimiento a los Datos de Operación, Tramites y OPAS corresponiente a la vigencia 2021. periodo primer trimestre (21 marzo 2021). Descargado de la plataforma SUIT.</t>
  </si>
  <si>
    <t>Se evidencia el formato de seguimiento de datos de operación, el cual contiene el primer y segundo trimestre del 2021 con la informacion inherente a los tramites:
- Visita(s) guiada a la Radio Televisión Nacional de Colombia (RTVC).
- Asignación de códigos a mensajes cívicos, espacios institucionales y comerciales regulares</t>
  </si>
  <si>
    <t>Se evidencia el formato de seguimiento a los datos de operación de los trámites y OPAS, corresponiente al I, II, III y IV trimestre 2021.
Formato de seguimiento a los datos de operación consolidado 2021</t>
  </si>
  <si>
    <t>3. RENDICIÓN DE CUENTAS</t>
  </si>
  <si>
    <t xml:space="preserve">3.1. Información de calidad y en lenguaje comprensible </t>
  </si>
  <si>
    <t>Publicar y actualizar la información sobre las actividades de la entidad  en la sección de noticias, en el home y las galerías de la página web de RTVC.</t>
  </si>
  <si>
    <t>Coordinación de Comunicaciones</t>
  </si>
  <si>
    <t>Información actualizada y publicada.
Soporte:  Informe cuatrimestral (matriz en Excel)</t>
  </si>
  <si>
    <r>
      <rPr>
        <sz val="10"/>
        <color theme="1"/>
        <rFont val="Arial"/>
      </rPr>
      <t>Durante el periodo reportado, se realizó la publicación y actualización de las actividades de la entidad, en las secciones de noticias, destacados y galerías, para un total de</t>
    </r>
    <r>
      <rPr>
        <b/>
        <sz val="10"/>
        <color theme="1"/>
        <rFont val="Arial"/>
      </rPr>
      <t xml:space="preserve"> 273 publicacione</t>
    </r>
    <r>
      <rPr>
        <sz val="10"/>
        <color theme="1"/>
        <rFont val="Arial"/>
      </rPr>
      <t xml:space="preserve">s como se detalla a continuación:
</t>
    </r>
    <r>
      <rPr>
        <b/>
        <sz val="10"/>
        <color theme="1"/>
        <rFont val="Arial"/>
      </rPr>
      <t>Total Noticias:</t>
    </r>
    <r>
      <rPr>
        <sz val="10"/>
        <color theme="1"/>
        <rFont val="Arial"/>
      </rPr>
      <t xml:space="preserve"> 109 noticias. 
</t>
    </r>
    <r>
      <rPr>
        <b/>
        <sz val="10"/>
        <color theme="1"/>
        <rFont val="Arial"/>
      </rPr>
      <t xml:space="preserve">Destacados en home: </t>
    </r>
    <r>
      <rPr>
        <sz val="10"/>
        <color theme="1"/>
        <rFont val="Arial"/>
      </rPr>
      <t>159 destacados</t>
    </r>
    <r>
      <rPr>
        <b/>
        <sz val="10"/>
        <color theme="1"/>
        <rFont val="Arial"/>
      </rPr>
      <t xml:space="preserve">
Galerías: </t>
    </r>
    <r>
      <rPr>
        <sz val="10"/>
        <color theme="1"/>
        <rFont val="Arial"/>
      </rPr>
      <t xml:space="preserve">5
</t>
    </r>
    <r>
      <rPr>
        <b/>
        <sz val="10"/>
        <color theme="1"/>
        <rFont val="Arial"/>
      </rPr>
      <t>Total: 273</t>
    </r>
  </si>
  <si>
    <r>
      <rPr>
        <sz val="10"/>
        <color theme="1"/>
        <rFont val="Arial"/>
      </rPr>
      <t xml:space="preserve">Los soportes reposan en la carpeta compartida de DRIVE: 
</t>
    </r>
    <r>
      <rPr>
        <sz val="10"/>
        <color rgb="FF548DD4"/>
        <rFont val="Arial"/>
      </rPr>
      <t>https://drive.google.com/drive/u/1/folders/16zC_hcpHGzseZ-ZdtO1ePYmBDWZhsEPP</t>
    </r>
  </si>
  <si>
    <t>Durante el periodo reportado, se realizó la publicación y actualización de las actividades de la entidad, en las secciones de noticias, destacados y galerías, para un total de 280 publicaciones como se detalla a continuación:
Total noticias: 110 noticias.
Destacados en home: 170 destacados.</t>
  </si>
  <si>
    <r>
      <rPr>
        <sz val="10"/>
        <color theme="1"/>
        <rFont val="Arial"/>
      </rPr>
      <t xml:space="preserve">Los soportes reposan en la carpeta compartida de DRIVE: </t>
    </r>
    <r>
      <rPr>
        <sz val="10"/>
        <color rgb="FF0070C0"/>
        <rFont val="Arial"/>
      </rPr>
      <t>https://drive.google.com/drive/folders/1A4oFFf3AKJbZmXJlrscf_bWeOVQ8VtL3?usp=sharing</t>
    </r>
  </si>
  <si>
    <t>Durante el periodo reportado, se realizó la publicación y actualización de las actividades de la entidad, en las secciones de noticias, destacados y galerías, para un total de 280 publicaciones como se detalla a continuación:
Total noticias: 78 noticias.
Destacados en home: 147 destacados.</t>
  </si>
  <si>
    <r>
      <rPr>
        <sz val="10"/>
        <color theme="1"/>
        <rFont val="Arial"/>
      </rPr>
      <t xml:space="preserve">Los soportes reposan en la carpeta compartida de DRIVE: </t>
    </r>
    <r>
      <rPr>
        <sz val="10"/>
        <color rgb="FF0070C0"/>
        <rFont val="Arial"/>
      </rPr>
      <t>https://drive.google.com/drive/folders/1bPj7pSXg8GSWhfjq7Z5fiHoqVbRq-kPb</t>
    </r>
  </si>
  <si>
    <t xml:space="preserve">Conforme a los soportes aportados de la matriz en excel  en la cual se registra el estado, título de la noticia publicada y la fecha de actualización; así mismo, pantallazos de las publicaciones; verificada la página web de la entidad_home, parte inferior Noticias, se observa la publicación de noticias de actividades desarrolladas por la entidad durante el primer cuatrimestre de 2021. </t>
  </si>
  <si>
    <t>Verificada la evidencia en la hoja de cálculo "Noticias y destacados cargados en la web RTVC", se observa registro  de los títulos disponibles a través de enlaces, tipo autor, estado de las noticias y destacados de la entidad cargados en la web duran  2021.</t>
  </si>
  <si>
    <t>Verificada la evidencia en la hoja de cálculo "Noticias y destacados cargados en la web RTVC", se observa registro  de los títulos disponibles a través de enlaces, tipo autor, estado de las noticias y destacados de la entidad cargados en la web durante el periodo (septiembre a diciembre) de 2021.</t>
  </si>
  <si>
    <t>Publicar en Redes Sociales la gestión y las principales actividades adelantadas en la entidad.</t>
  </si>
  <si>
    <t>Publicaciones en redes sociales. (Facebook, Twitter, Instagram)
Soporte: Informe cuatrimestral (archivo en pdf).</t>
  </si>
  <si>
    <t>En el primer cuatrimestre, la Coordinación de Comunicaciones realizó las publicaciones en las redes sociales Facebook, Twitter e Instagram de la entidad, las principales actividades y la gestión realizada, de acuerdo con la información proporcionada por las diferentes áreas de RTVC.
A continuación, se presenta rl avance de la gestión adelanta en cada red social:</t>
  </si>
  <si>
    <r>
      <rPr>
        <sz val="10"/>
        <color theme="1"/>
        <rFont val="Arial"/>
      </rPr>
      <t xml:space="preserve">Los soportes reposan en la carpeta compartida de DRIVE:
</t>
    </r>
    <r>
      <rPr>
        <sz val="10"/>
        <color rgb="FF548DD4"/>
        <rFont val="Arial"/>
      </rPr>
      <t>https://drive.google.com/drive/u/1/folders/1LeEO5YkwZJ111ucr92UHDeMC1ZJc8hzJ</t>
    </r>
  </si>
  <si>
    <t xml:space="preserve">En el primer cuatrimestre, la Coordinación de Comunicaciones realizó las publicaciones en las redes sociales Facebook, Twitter e Instagram de la entidad, las principales actividades y la gestión realizada, de acuerdo con la información proporcionada por las diferentes áreas de RTVC.
</t>
  </si>
  <si>
    <r>
      <rPr>
        <sz val="10"/>
        <color theme="1"/>
        <rFont val="Arial"/>
      </rPr>
      <t xml:space="preserve">Los soportes reposan en la carpeta compartida de DRIVE: </t>
    </r>
    <r>
      <rPr>
        <sz val="10"/>
        <color rgb="FF0070C0"/>
        <rFont val="Arial"/>
      </rPr>
      <t>https://drive.google.com/drive/folders/1y3ZMdG58yWa5414OSSzFN9PaR8tU5Mf5?usp=sharing</t>
    </r>
  </si>
  <si>
    <t>A continuación, se adjunta el reporte de las acciones realizadas en las redes sociales de RTVC (Facebook, Twitter e Instagram), que corresponden a las estrategias adelantadas por el área líder digital de la Entidad.</t>
  </si>
  <si>
    <r>
      <rPr>
        <sz val="10"/>
        <color theme="1"/>
        <rFont val="Arial"/>
      </rPr>
      <t xml:space="preserve">Los soportes reposan en la carpeta compartida de DRIVE: </t>
    </r>
    <r>
      <rPr>
        <sz val="10"/>
        <color rgb="FF0070C0"/>
        <rFont val="Arial"/>
      </rPr>
      <t>https://drive.google.com/drive/folders/1mn8fyVnA5Q7xPsUqnv89Lm9-1E8CVTNw</t>
    </r>
  </si>
  <si>
    <t xml:space="preserve">Verificado el informe cuatrimestral de publicaciones en redes sociales, se observa de forma acumulada el conteo de usurios de las redes sociales, de igual forma, no se evidencia análisis de las cifras reportadas, de tal forma que sirva de indicador para la toma de decisiones respectivas. </t>
  </si>
  <si>
    <t xml:space="preserve">En el consolidado del segundo cuatrimestre se obsevan  cfras que crresponden a publicaciones en rdes sociales de la gestión y actividades adelantas en la entidad. </t>
  </si>
  <si>
    <t xml:space="preserve">Verificado el informe cuatrimestral de publicaciones en redes sociales, se observa de forma acumulada el conteo de usurios de las redes sociales, de igual forma, se evidencia análisis de las cifras reportadas, de tal forma que el indicador nos muestra la cantidad de visitas para la toma de decisiones respecto de los diferentes temas publicados. </t>
  </si>
  <si>
    <t>Divulgar a los medios de comunicación contenidos de interés público y/o proyectos especiales de la Entidad.</t>
  </si>
  <si>
    <t>Información divulgada
Soporte: Informe anual (archivo word o pptx)</t>
  </si>
  <si>
    <t>Durante este periodo no se programó avance de la actividad.</t>
  </si>
  <si>
    <t xml:space="preserve">Se divulgaron 46 boletines de prensa de las actividades institucionales y de gestión de la entidad a los medios de comunicación, a través de la herramienta ConstantContact.
</t>
  </si>
  <si>
    <r>
      <rPr>
        <sz val="10"/>
        <color theme="1"/>
        <rFont val="Arial"/>
      </rPr>
      <t xml:space="preserve">Los soportes reposan en la carpeta dirve: </t>
    </r>
    <r>
      <rPr>
        <sz val="10"/>
        <color rgb="FF0070C0"/>
        <rFont val="Arial"/>
      </rPr>
      <t>https://drive.google.com/drive/folders/1eXhSg2EC0CzlnpeFR-T21jtW_4Ia0NCl?usp=sharing</t>
    </r>
  </si>
  <si>
    <t xml:space="preserve">Se divulgaron 39 boletines de prensa de las actividades institucionales y de gestión de la entidad a los medios de comunicación, a través de la herramienta ConstantContact.
</t>
  </si>
  <si>
    <r>
      <rPr>
        <sz val="10"/>
        <color theme="1"/>
        <rFont val="Arial"/>
      </rPr>
      <t xml:space="preserve">Los soportes reposan en la carpeta compartida de DRIVE: </t>
    </r>
    <r>
      <rPr>
        <sz val="10"/>
        <color rgb="FF0070C0"/>
        <rFont val="Arial"/>
      </rPr>
      <t>https://drive.google.com/drive/folders/1NLJm-w4LDB4urzBBvT9pW06RkNSxbCwD</t>
    </r>
  </si>
  <si>
    <t>Para el primer cuatrimestre no se programaron actividades.</t>
  </si>
  <si>
    <t>Presentación en diapositivas de Informe de comunicaciiones del segundo cuatrimestre en el cual se difunció contenidos de interés público y proyectos de la entidad a través de comunicaciones externas, boletines de prensa, medios tradicionales, diarios regionales, imacto internacional, conquista de nuevos medios entre otros.</t>
  </si>
  <si>
    <t>Presentación de Informe de comunicaciones con la estrategia 360° del tercer cuatrimestre en el cual se lanzan nuevos productos al mercado, se resaltan programas de contenidos de interés público y proyectos de la entidad a través de comunicaciones externas, boletines de prensa, medios tradicionales y digitales, diarios regionales y nacionales, impacto internacional, conquista de nuevos medios entre otros.</t>
  </si>
  <si>
    <t>Divulgar en los medios internos de comunicación las actividades institucionales y gestión de la Entidad</t>
  </si>
  <si>
    <t>Información divulgada
Soporte: Informe cuatrimestral (archivo en Word o pptx)</t>
  </si>
  <si>
    <r>
      <rPr>
        <sz val="10"/>
        <color theme="1"/>
        <rFont val="Arial"/>
      </rPr>
      <t xml:space="preserve">Se divulgaron las actividades institucionales y de gestión de la entidad a las que hubo lugar en el periodo, a través de los medios internos, obteniendo los siguientes resultados: 
</t>
    </r>
    <r>
      <rPr>
        <b/>
        <sz val="10"/>
        <color theme="1"/>
        <rFont val="Arial"/>
      </rPr>
      <t xml:space="preserve">All User: </t>
    </r>
    <r>
      <rPr>
        <sz val="10"/>
        <color theme="1"/>
        <rFont val="Arial"/>
      </rPr>
      <t xml:space="preserve">250
</t>
    </r>
    <r>
      <rPr>
        <b/>
        <sz val="10"/>
        <color theme="1"/>
        <rFont val="Arial"/>
      </rPr>
      <t>Intranet</t>
    </r>
    <r>
      <rPr>
        <sz val="10"/>
        <color theme="1"/>
        <rFont val="Arial"/>
      </rPr>
      <t xml:space="preserve">: 368
</t>
    </r>
    <r>
      <rPr>
        <b/>
        <sz val="10"/>
        <color theme="1"/>
        <rFont val="Arial"/>
      </rPr>
      <t>Monitores</t>
    </r>
    <r>
      <rPr>
        <sz val="10"/>
        <color theme="1"/>
        <rFont val="Arial"/>
      </rPr>
      <t xml:space="preserve">: 60
</t>
    </r>
    <r>
      <rPr>
        <b/>
        <sz val="10"/>
        <color theme="1"/>
        <rFont val="Arial"/>
      </rPr>
      <t>Boletín</t>
    </r>
    <r>
      <rPr>
        <sz val="10"/>
        <color theme="1"/>
        <rFont val="Arial"/>
      </rPr>
      <t xml:space="preserve">: 3
</t>
    </r>
    <r>
      <rPr>
        <b/>
        <sz val="10"/>
        <color theme="1"/>
        <rFont val="Arial"/>
      </rPr>
      <t xml:space="preserve">Smart News: </t>
    </r>
    <r>
      <rPr>
        <sz val="10"/>
        <color theme="1"/>
        <rFont val="Arial"/>
      </rPr>
      <t>140</t>
    </r>
  </si>
  <si>
    <r>
      <rPr>
        <sz val="10"/>
        <color theme="1"/>
        <rFont val="Arial"/>
      </rPr>
      <t xml:space="preserve">Los soportes reposan en la carpeta compartida de DRIVE:
</t>
    </r>
    <r>
      <rPr>
        <sz val="10"/>
        <color rgb="FF548DD4"/>
        <rFont val="Arial"/>
      </rPr>
      <t>https://drive.google.com/drive/u/1/folders/1r4LcJbk16rHEkBsx48oV2UG4Zptmg_Y4</t>
    </r>
  </si>
  <si>
    <r>
      <rPr>
        <sz val="10"/>
        <color theme="1"/>
        <rFont val="Arial"/>
      </rPr>
      <t xml:space="preserve">Se divulgaron las actividades institucionales y de gestión de la entidad a las que hubo lugar en el periodo, a través de los medios internos, obteniendo los siguientes resultados: 
</t>
    </r>
    <r>
      <rPr>
        <b/>
        <sz val="10"/>
        <color theme="1"/>
        <rFont val="Arial"/>
      </rPr>
      <t>All User: 384</t>
    </r>
    <r>
      <rPr>
        <sz val="10"/>
        <color theme="1"/>
        <rFont val="Arial"/>
      </rPr>
      <t xml:space="preserve">
</t>
    </r>
    <r>
      <rPr>
        <b/>
        <sz val="10"/>
        <color theme="1"/>
        <rFont val="Arial"/>
      </rPr>
      <t>Intranet</t>
    </r>
    <r>
      <rPr>
        <sz val="10"/>
        <color theme="1"/>
        <rFont val="Arial"/>
      </rPr>
      <t xml:space="preserve">: 447
</t>
    </r>
    <r>
      <rPr>
        <b/>
        <sz val="10"/>
        <color theme="1"/>
        <rFont val="Arial"/>
      </rPr>
      <t>Monitores</t>
    </r>
    <r>
      <rPr>
        <sz val="10"/>
        <color theme="1"/>
        <rFont val="Arial"/>
      </rPr>
      <t xml:space="preserve">: 104
</t>
    </r>
    <r>
      <rPr>
        <b/>
        <sz val="10"/>
        <color theme="1"/>
        <rFont val="Arial"/>
      </rPr>
      <t>Boletín</t>
    </r>
    <r>
      <rPr>
        <sz val="10"/>
        <color theme="1"/>
        <rFont val="Arial"/>
      </rPr>
      <t xml:space="preserve">: 9
</t>
    </r>
    <r>
      <rPr>
        <b/>
        <sz val="10"/>
        <color theme="1"/>
        <rFont val="Arial"/>
      </rPr>
      <t>Smart News: 249</t>
    </r>
  </si>
  <si>
    <r>
      <rPr>
        <sz val="10"/>
        <color theme="1"/>
        <rFont val="Arial"/>
      </rPr>
      <t>Los soportes reposan en la carpeta compartida de DRIVE:</t>
    </r>
    <r>
      <rPr>
        <b/>
        <sz val="10"/>
        <color theme="1"/>
        <rFont val="Arial"/>
      </rPr>
      <t xml:space="preserve">
</t>
    </r>
    <r>
      <rPr>
        <sz val="10"/>
        <color rgb="FF0070C0"/>
        <rFont val="Arial"/>
      </rPr>
      <t>https://drive.google.com/drive/folders/1EHgLzFYABls0MV5iRtdITeaX25rChvHf?usp=sharing</t>
    </r>
  </si>
  <si>
    <r>
      <rPr>
        <sz val="10"/>
        <color theme="1"/>
        <rFont val="Arial"/>
      </rPr>
      <t xml:space="preserve">Se divulgaron las actividades institucionales y de gestión de la entidad a las que hubo lugar en el periodo, a través de los medios internos, obteniendo los siguientes resultados: 
</t>
    </r>
    <r>
      <rPr>
        <b/>
        <sz val="10"/>
        <color theme="1"/>
        <rFont val="Arial"/>
      </rPr>
      <t>All User: 443</t>
    </r>
    <r>
      <rPr>
        <sz val="10"/>
        <color theme="1"/>
        <rFont val="Arial"/>
      </rPr>
      <t xml:space="preserve">
</t>
    </r>
    <r>
      <rPr>
        <b/>
        <sz val="10"/>
        <color theme="1"/>
        <rFont val="Arial"/>
      </rPr>
      <t>Intranet</t>
    </r>
    <r>
      <rPr>
        <sz val="10"/>
        <color theme="1"/>
        <rFont val="Arial"/>
      </rPr>
      <t xml:space="preserve">: 445
</t>
    </r>
    <r>
      <rPr>
        <b/>
        <sz val="10"/>
        <color theme="1"/>
        <rFont val="Arial"/>
      </rPr>
      <t>Monitores</t>
    </r>
    <r>
      <rPr>
        <sz val="10"/>
        <color theme="1"/>
        <rFont val="Arial"/>
      </rPr>
      <t xml:space="preserve">: 84
</t>
    </r>
    <r>
      <rPr>
        <b/>
        <sz val="10"/>
        <color theme="1"/>
        <rFont val="Arial"/>
      </rPr>
      <t>Boletín</t>
    </r>
    <r>
      <rPr>
        <sz val="10"/>
        <color theme="1"/>
        <rFont val="Arial"/>
      </rPr>
      <t xml:space="preserve">: 1
</t>
    </r>
  </si>
  <si>
    <r>
      <rPr>
        <sz val="10"/>
        <color theme="1"/>
        <rFont val="Arial"/>
      </rPr>
      <t xml:space="preserve">Los soportes reposan en la carpeta compartida de DRIVE: </t>
    </r>
    <r>
      <rPr>
        <sz val="10"/>
        <color rgb="FF0070C0"/>
        <rFont val="Arial"/>
      </rPr>
      <t>https://drive.google.com/drive/folders/1lWoYiuxSN9H44AnDNPk7vmK3dTpJo4lM</t>
    </r>
  </si>
  <si>
    <t xml:space="preserve">Informe de comunicaciones internas del primer cuatrimestre 2021, en el cual se detalla los indicadores mes a mes por cada medioe imágenes de la gestión que corrobora la gestión al respecto. </t>
  </si>
  <si>
    <t xml:space="preserve">Presentación en diapositivas de Informe de comunicaciiones  internas del segundo cuatrimestre reportando indicadores por mes de all user, intranet, monitores, boletín, Smart news, </t>
  </si>
  <si>
    <t>Presentación en diapositivas de Informe de comunicaciones  internas del tercer cuatrimestre, reportando indicadores por medio y por mes de all user, intranet, monitores, boletín, Smart news y las publicaciones mas destacadas.</t>
  </si>
  <si>
    <t>Incluir traductor de lengua de señas colombiana LSC en la transmisión de la Audiencia Pública de Rendición de Cuentas de RTVC.</t>
  </si>
  <si>
    <t>Canal Institucional</t>
  </si>
  <si>
    <t>Transmisión Audiencia Pública de Rendición de Cuentas de RTVC con inclusión de LSC.
Soporte: Certificado de emisión en el que conste la inclusión del traductor de lengua de señas colombiana LSC en la transmisión.</t>
  </si>
  <si>
    <t xml:space="preserve">No se reportan actividades para el primer cuatrimestre del año por cuanto la transmisión de la Audiencia Pública de Rendición de Cuentas de RTVC está prevista para el último cuatrimestre del año 2021. </t>
  </si>
  <si>
    <t xml:space="preserve">La transmisión de la Audiencia Pública de Rendición de Cuentas de RTVC que incluyó la interpretación de Lengua de Señas colombiana, se llevó a cabo en el último cuatrimestre del año 2021, específicamente el día Octubre 21 de 2021 de 17:00 a 18:16 y con repeticiones los días Octubre 28 de 2021 de 18:00 a 19:16 (R)
Noviembre 5 de 2021 de 18:02 a 19:17 (R).
Se adjunta certificado de emisión verificado a través del sistema de automatización del Centro de Emisión “ASRUN”.
Se da cumplimiento al 100% de avance en las actividades propuestas para la vigencia 2021. </t>
  </si>
  <si>
    <r>
      <rPr>
        <sz val="10"/>
        <color theme="1"/>
        <rFont val="Arial"/>
      </rPr>
      <t xml:space="preserve">Los soportes del avance durante el III cuatrimestre de 2021, reposan en el siguiente enlace de carpeta compartida de DRIVE: 
</t>
    </r>
    <r>
      <rPr>
        <sz val="10"/>
        <color theme="4"/>
        <rFont val="Arial"/>
      </rPr>
      <t xml:space="preserve">https://drive.google.com/drive/folders/1JgIh39Gqp0c68orm9J3RBT2bDwgvyNwW
</t>
    </r>
    <r>
      <rPr>
        <sz val="10"/>
        <color theme="1"/>
        <rFont val="Arial"/>
      </rPr>
      <t xml:space="preserve">
</t>
    </r>
  </si>
  <si>
    <t xml:space="preserve">Para el primer cuatrimestre no se programaron actividades relacionadas con esta actividad. </t>
  </si>
  <si>
    <t>Certificación de profesional del canal institucional de la actividad realizada en el tercer cuatrimestre de la programación en parrilla y correspondiente emisión, a través de Canal
Institucional, de la audiencia pública de rendición de cuentas de RTVC Sistema de Medios Públicos, con interpretación de Lengua de Señas colombiana, verificado a través del sistema de automatización del Centro de
Emisión “ASRUN”.</t>
  </si>
  <si>
    <t>Elaborar y publicar el informe de gestión de la entidad de la vigencia 2020.</t>
  </si>
  <si>
    <t>Coordinación de Planeación
Coordinación de Comunicaciones</t>
  </si>
  <si>
    <t>Informe de gestión publicado</t>
  </si>
  <si>
    <r>
      <rPr>
        <sz val="10"/>
        <color theme="1"/>
        <rFont val="Arial"/>
      </rPr>
      <t xml:space="preserve">La Coordinación de Planeación realizó la consolidación y revisión del informe de gestión de la vigencia 2020, remitido por todas las áreas de RTVC. Una vez se realizó la consolidación, se solicitó a la Gerencia la revisión e inclusión del mensaje del Gerente. Una vez se contó con la versión final del documento, se solicitó a la Coordinación de Comunicaciones su publicación en la página web de la entidad el 29 de enero de 2021, como se puede evidenciar en el siguiente enlace: </t>
    </r>
    <r>
      <rPr>
        <sz val="10"/>
        <color rgb="FF0070C0"/>
        <rFont val="Arial"/>
      </rPr>
      <t>https://www.rtvc.gov.co/quienes-somos/informes-metas-e-indicadores-de-gestion</t>
    </r>
  </si>
  <si>
    <r>
      <rPr>
        <sz val="10"/>
        <color theme="1"/>
        <rFont val="Arial"/>
      </rPr>
      <t xml:space="preserve">Los soportes reposan en la carpeta compartida de DRIVE: </t>
    </r>
    <r>
      <rPr>
        <sz val="10"/>
        <color rgb="FF0070C0"/>
        <rFont val="Arial"/>
      </rPr>
      <t>https://drive.google.com/drive/u/1/folders/16O6Hltubt_K9B9Ixg-pjB4XktCvKRUl9</t>
    </r>
    <r>
      <rPr>
        <sz val="10"/>
        <color theme="1"/>
        <rFont val="Arial"/>
      </rPr>
      <t xml:space="preserve">
</t>
    </r>
  </si>
  <si>
    <t>La actividad se cumplió en el primer cuatrimestre</t>
  </si>
  <si>
    <t>Se observa la publicacion en el sitio web de la entidad, el informe de gestion 2020.
https://www.rtvc.gov.co/quienes-somos/rendicion-de-cuentas</t>
  </si>
  <si>
    <t xml:space="preserve">Actividad realizda en el primer cuatrimeste </t>
  </si>
  <si>
    <t>La actividad se ejecuto en el (I) primer y  cuatrimestre del año</t>
  </si>
  <si>
    <t>3.2. Diálogo de doble vía con la ciudadanía y sus organizaciones</t>
  </si>
  <si>
    <t>Habilitar canales de comunicación para facilitar el diálogo con la ciudadanía en el marco del desarrollo de la Audiencia Pública de Rendición de Cuentas</t>
  </si>
  <si>
    <t>Oficina de Atención al Ciudadano</t>
  </si>
  <si>
    <t>Canales habilitados
Soporte: Pantallazos y reporte con la descripción de los canales habilitados.</t>
  </si>
  <si>
    <t>No se reporta avance en esta actividad,  toda vez que no se cuenta con una fecha para llevar a cabo la Audiencia Pública de Rendición de cuentas.</t>
  </si>
  <si>
    <t>La actividad se encuentra programada para el III Cuatrimestre.</t>
  </si>
  <si>
    <t>Para dar cumplimiento a la actividad se realizaron reuniones con el equipo de Rendición de cuentas con el fin de precisar y puntualizar entre otros temas los canales efectivos de comunicación para la atención de los requerimientos que se reciban con ocasión a la Audiencia Pública. (línea telefónica, correo electrónico, Formulario web, redes sociales).</t>
  </si>
  <si>
    <r>
      <rPr>
        <sz val="10"/>
        <rFont val="Arial"/>
      </rPr>
      <t>Los soportes reposan en la carpeta compartida de DRIVE:</t>
    </r>
    <r>
      <rPr>
        <u/>
        <sz val="10"/>
        <color theme="10"/>
        <rFont val="Arial"/>
      </rPr>
      <t xml:space="preserve"> https://drive.google.com/drive/folders/1cs40fS0QGDcZZ30qswp0zeUhdYWj6T4f?usp=sharing
</t>
    </r>
    <r>
      <rPr>
        <sz val="10"/>
        <rFont val="Arial"/>
      </rPr>
      <t>Se adjuntan evidencias del producto al drive
Se adjuntan soportes citación de reuniones
Evidencia para la atención telefónica
Cuadro de consolidación de los canales de comunicación utilizados</t>
    </r>
  </si>
  <si>
    <t>La actividad no tiene avance en el periodo a evaluar</t>
  </si>
  <si>
    <t xml:space="preserve">Se evidenciaron las reuniones virtuales llevadas a cabo, para la definición de los canales virtuales la atención de preguntas con ocasión de la audiencia pública de rendición de cuenta,s vigencia 2020, la solicitud de acceso a las instalaciones de RTVC el día 21 de 2020, a un contratista de la Oficina Asesora Jurídica, con el fin de recibir la llamadas que realizaran los ciudadanos durante el evento de Rendición de Cuentas, así como el reporte de los canales de comunicació utilizados, las correspondientes preguntas y sus usuarios. </t>
  </si>
  <si>
    <t>Consolidar los resultados de la participación ciudadana en los diferentes canales oficiales de comunicación de RTVC (Portal web, presencial, telefónica, correspondencia directa), en el marco de la Audiencia Pública de Rendición de Cuentas.</t>
  </si>
  <si>
    <t>Oficina de Atención al Ciudadano
Coordinación de Planeación</t>
  </si>
  <si>
    <t xml:space="preserve">Informe de resultados del uso de los canales utilizados por la ciudadanía.
Soporte: documento de Word </t>
  </si>
  <si>
    <t xml:space="preserve">La actividad se encuentra programada para el III Cuatrimestre. El informe de resultados se llevará a cabo posterior a la Audiencia de Rendición de Cuentas.
</t>
  </si>
  <si>
    <t>Se genera el informe de resultados derivado de las consultas y solicitudes presentados por la ciudadanía, indicando el canal de comunicación utilizado para tal fin.</t>
  </si>
  <si>
    <r>
      <rPr>
        <sz val="10"/>
        <color theme="1"/>
        <rFont val="Arial"/>
      </rPr>
      <t xml:space="preserve">Se adjuntan evidencias del producto al drive: 
</t>
    </r>
    <r>
      <rPr>
        <u/>
        <sz val="10"/>
        <color theme="4"/>
        <rFont val="Arial"/>
      </rPr>
      <t>https://drive.google.com/drive/folders/1f29_23DSVXcc4tkvYvnzU39SmSFc7XdR?usp=sharing</t>
    </r>
    <r>
      <rPr>
        <sz val="10"/>
        <color theme="1"/>
        <rFont val="Arial"/>
      </rPr>
      <t xml:space="preserve">
Cuadro de consolidación de los canales de comunicación utilizados </t>
    </r>
  </si>
  <si>
    <t xml:space="preserve">Se evidenció el informe con la consolidación de las preguntas realizadas por los ciudadanos, con ocasión de la Audiencia Pública de Rendición de Cuentas de la vigencia 2020, y las  respuestas con sus respectivos radicados, enviadas a los peticionarios. </t>
  </si>
  <si>
    <t>Realizar una Audiencia Pública de Rendición de Cuentas anual.</t>
  </si>
  <si>
    <t>Gerencia
Coordinación Comunicaciones
Coordinación de Planeación
(Todas las áreas)</t>
  </si>
  <si>
    <t>Evento realizado
Soporte: información remitida por las áreas.
Soportes de la realización del evento</t>
  </si>
  <si>
    <t>La actividad no tiene programación de avance para el periodo del reporte.
Sin embargo, la Coordinación de TI informa que ha identificado  los elementos correspondientes a IA inteligencia artificial que deben ser incluidos en la rendición de cuentas de RTVC según lo informado en la directiva presidencial No 3 del 15 de marzo de 2021.
Lo anterior, será tenido en cuenta para el momento de preparación de la Audiencia Pública de Rendición de Cuentas de la vigencia 2020.</t>
  </si>
  <si>
    <r>
      <rPr>
        <sz val="10"/>
        <color theme="1"/>
        <rFont val="Arial"/>
      </rPr>
      <t>Soporte: Correo Solicitud de Inclusión Proyectos IA - Rendición de cuentas RTVC. Los soportes de la gestión adelantada se encuentran en la carpeta compartida de DRIVE:</t>
    </r>
    <r>
      <rPr>
        <sz val="10"/>
        <color theme="4"/>
        <rFont val="Arial"/>
      </rPr>
      <t>https://drive.google.com/drive/u/1/folders/1-aEFWjg7dmlcAlhkdTuifErcjnfLkIvh</t>
    </r>
  </si>
  <si>
    <t>Se realizó la Audiencia Pública el el 21 de octubre, la cual se tranmitió por Canal Institucional, vía streaming (www.canalinstitucional.tv), nuestras redes sociales Facebook (www.facebook.com/RTVCColombia), Instagram (www.instagram.com/rtvcco/).</t>
  </si>
  <si>
    <r>
      <rPr>
        <sz val="10"/>
        <color theme="1"/>
        <rFont val="Arial"/>
      </rPr>
      <t xml:space="preserve">Se adjunta informe final de Audiciencia de Pública de Rendición de Cuentas, vigencia 2021
</t>
    </r>
    <r>
      <rPr>
        <u/>
        <sz val="10"/>
        <color theme="4"/>
        <rFont val="Arial"/>
      </rPr>
      <t>https://drive.google.com/drive/folders/14UmQUzUtrTHmbkVKumCA9n4TYieL6nTe</t>
    </r>
  </si>
  <si>
    <t>De acuerdo a la actividad programada, a través del Canal Institucional, el 21 de octubre del presente, se realizó el evento correspondiente a la rendición de cuentas  de RTVC vigencia 2020 y en la carpeta compartida se evidencia el informe correspondiente</t>
  </si>
  <si>
    <t xml:space="preserve">Verificar en el Plan Anual de Adquisiciones que se garanticen y/o planifiquen los recursos presupuestales para el desarrollo de la Audiencia Pública de Rendición de Cuentas.
</t>
  </si>
  <si>
    <t>Coordinación de presupuesto</t>
  </si>
  <si>
    <t xml:space="preserve">Plan Anual de Adquisiciones actualizado con los recursos para la Audiencia.
Soporte: Documento de Excel (PAA)
Correo electrónico de monitoreo
</t>
  </si>
  <si>
    <t>Se evidencia según lo programado para esta actividad, que la ejecución está planificada para el II CUATR, sin embargo se resalta que se realizó reunión con el área de comunicaciones y con el área de planeación  a fin de que los recursos para el desarrollo de la audiencia pública de rendición de cuentas, se planifique dentro del PAA.</t>
  </si>
  <si>
    <r>
      <rPr>
        <sz val="10"/>
        <color theme="1"/>
        <rFont val="Arial"/>
      </rPr>
      <t xml:space="preserve">El cargue de esta evidencia se realizará en el segundo cuatrimestre.
Los soportes de la gestión adelantada se encuentran en la carpeta compartida de DRIVE:
</t>
    </r>
    <r>
      <rPr>
        <sz val="10"/>
        <color theme="4"/>
        <rFont val="Arial"/>
      </rPr>
      <t>https://drive.google.com/drive/u/1/folders/1aChR3Xi6bsXRcb_Dvx9V-YWLBdT_uYNc</t>
    </r>
  </si>
  <si>
    <t xml:space="preserve">Esta actividad se encuentra realizada al 100%se puede encontrar en el  Plan Anual de Adquisiciones el ITEM 8203402 el cual  garantiza  los recursos presupuestales para el desarrollo de la Audiencia Pública de Rendición de Cuentas vigencia 2020.
</t>
  </si>
  <si>
    <r>
      <rPr>
        <sz val="10"/>
        <color theme="1"/>
        <rFont val="Arial"/>
      </rPr>
      <t xml:space="preserve">Los soportes de la gestión adelantada se encuentran en la carpeta compartida de DRIVE:
</t>
    </r>
    <r>
      <rPr>
        <sz val="10"/>
        <color rgb="FF0070C0"/>
        <rFont val="Arial"/>
      </rPr>
      <t>https://drive.google.com/drive/folders/1Ls91WF9SNZOvXv90khTt8N1aIL1FOVn9?usp=sharing</t>
    </r>
  </si>
  <si>
    <t xml:space="preserve">Soporte en PDF en el cual se observa el detalle en el plan de adquisiciones con el código 8203402 por el centro de costo de Canal Institucional para realizar la preproducción, producción para la audiencia pública de la rendición de cuentas RTVC vigencia 2020 con la respectiva estimación de recursos para tal fin.   </t>
  </si>
  <si>
    <t xml:space="preserve">Actividad realizda en el segundo cuatrimeste. </t>
  </si>
  <si>
    <t xml:space="preserve">3.3.Acciones de Responsabilidad </t>
  </si>
  <si>
    <t>Promover la Audiencia Pública de Rendición de Cuentas 2020 a través de los diferentes medios de comunicación de la entidad.</t>
  </si>
  <si>
    <t>Plan de divulgación de la Audiencia Pública.
Informe de ejecución del Plan de divulgación.
Soporte: documento de Word o pptx</t>
  </si>
  <si>
    <t xml:space="preserve">La actividad no tiene programación de avance para el periodo del reporte.
</t>
  </si>
  <si>
    <t xml:space="preserve">Se divulgó a los colaboradores 3 veces la consulta ciudadana, para conocer la opinión y mejorar los procesos de rendición de cuentas de la entidad.
</t>
  </si>
  <si>
    <r>
      <rPr>
        <sz val="10"/>
        <color theme="1"/>
        <rFont val="Arial"/>
      </rPr>
      <t xml:space="preserve">Los soportes reposan en la carpeta dirve: </t>
    </r>
    <r>
      <rPr>
        <sz val="10"/>
        <color rgb="FF0070C0"/>
        <rFont val="Arial"/>
      </rPr>
      <t>https://drive.google.com/drive/folders/1Kh8_8TUe-ET3F_SesNQkq5svWs6iijSB?usp=sharing</t>
    </r>
  </si>
  <si>
    <t>Se adjunta informe de divulgación de la Rendición de Cuentas 2020 con las siguientes acciones de comunicaciones:
1. Comunicado de prensa enviado a medios. 19 de octubre de 2021.
2. 4 publicaciones en medios nacionales. (Q´hubo, Mi Putumayo, Cali Buenas Noticias y El Nuevo Día)
3. 11 Allusers enviados.
4. 6 contenidos en la Intranet.
5. 1 boletín RTVC Se Mueve. 7 de octubre 2021.
6. 2 contenidos en YouTube.</t>
  </si>
  <si>
    <r>
      <rPr>
        <sz val="10"/>
        <color theme="1"/>
        <rFont val="Arial"/>
      </rPr>
      <t xml:space="preserve">Los soportes reposan en la carpeta dirve: </t>
    </r>
    <r>
      <rPr>
        <sz val="10"/>
        <color rgb="FF0070C0"/>
        <rFont val="Arial"/>
      </rPr>
      <t>https://drive.google.com/drive/folders/1nUc6K9cq-MUpp21XAXX2u1rrCSL0lbTV</t>
    </r>
  </si>
  <si>
    <t xml:space="preserve">Evidencias de tres envíos a través de correo masivo de la cuenta de comunicaciones al grupo de usuarios de RTVC allusers@rtvc.gov.co incentivando a la participación para mejorar los procesos de rendición de cuentas. </t>
  </si>
  <si>
    <t xml:space="preserve">Envio de comunicaciones internas y externas a través de correo masivo de la cuenta de comunicaciones al grupo de usuarios de RTVC allusers@rtvc.gov.co incentivando a la participación en los procesos de rendición de cuentas, boletines de programación para la presentación del proceso de rendición de cuentas en medios externos a nivel territorial y en medios digitales como en Youtube. </t>
  </si>
  <si>
    <t>Verificar el adecuado desarrollo de la Audiencia Pública de Rendición de Cuentas</t>
  </si>
  <si>
    <t>Acta de Audiencia Pública de Rendición de Cuentas</t>
  </si>
  <si>
    <t xml:space="preserve">En cumplimiento a la estategia de rendicion de cuentas 2021, con fecha jueves 21 de octubre de 2021, se realizo el levantamiento del acta de la audiencia pública de rendicion de cuentas 2020 de RTVC, acta que esta soportada en el video transmitido a traves de canal institucional. </t>
  </si>
  <si>
    <r>
      <rPr>
        <sz val="10"/>
        <color theme="1"/>
        <rFont val="Arial"/>
      </rPr>
      <t xml:space="preserve">Los soportes se encuentran en la carpeta Drive:
</t>
    </r>
    <r>
      <rPr>
        <sz val="10"/>
        <color theme="4"/>
        <rFont val="Arial"/>
      </rPr>
      <t>https://drive.google.com/drive/folders/1WLaHBXBBX3kAR04lSU7M9ScUAy4ZSX-Y</t>
    </r>
  </si>
  <si>
    <t>Revisando las evidencias aportadas, se observa el acta correspondiente a la rendición de cuentas 2020 de RTVC, evento llevado a cabo el 21 de octubre a través del Canal Institucional</t>
  </si>
  <si>
    <t>Publicar las preguntas con sus respectivas respuestas, derivadas de la Audiencia Pública de rendición de cuentas, así como la información sobre los canales de uso.</t>
  </si>
  <si>
    <t>Informe de preguntas y respuestas publicado  en la   sección de Rendición de Cuentas de la web.</t>
  </si>
  <si>
    <t>Se elaboró informe de preguntas y respuestas, el cual fue publicado en la pagina web de RTVC.</t>
  </si>
  <si>
    <r>
      <rPr>
        <sz val="10"/>
        <rFont val="Arial"/>
      </rPr>
      <t xml:space="preserve">Los soportes se encuentran en la carpeta Drive:
</t>
    </r>
    <r>
      <rPr>
        <sz val="10"/>
        <color theme="4"/>
        <rFont val="Arial"/>
      </rPr>
      <t>https://drive.google.com/drive/folders/1f29_23DSVXcc4tkvYvnzU39SmSFc7XdR?usp=sharing</t>
    </r>
    <r>
      <rPr>
        <sz val="10"/>
        <rFont val="Arial"/>
      </rPr>
      <t xml:space="preserve">
Página web RTVC:
</t>
    </r>
    <r>
      <rPr>
        <sz val="10"/>
        <color theme="4"/>
        <rFont val="Arial"/>
      </rPr>
      <t>https://s3.amazonaws.com/rtvc-assets-qa-sistemasenalcolombia.gov.co/archivos/informe_preguntas_y_respuestas_de_la_ciudadania_._audiencia_publica_de_rendicion_de_cuentas_2020.pdf</t>
    </r>
  </si>
  <si>
    <t xml:space="preserve">Se evidenció la elaboración y publicación, del informe de consolidación de las preguntas realizadas por los ciudadanos, con ocasión de la Audiencia Pública de Rendición de Cuentas de la vigencia 2020, en la página web de RTVC, en el link de Rención de Cuentas: https://s3.amazonaws.com/rtvc-assets-qa-sistemasenalcolombia.gov.co/archivos/informe_preguntas_y_respuestas_de_la_ciudadania_._audiencia_publica_de_rendicion_de_cuentas_2020.pdf,  </t>
  </si>
  <si>
    <t>Aplicar encuesta para incentivar el conocimiento sobre la entidad, por parte de los ciudadanos, usuarios y grupos de interés.</t>
  </si>
  <si>
    <t>Encuestas digitales</t>
  </si>
  <si>
    <t>Se diseñó encuesta digital, en conjunto con la Coordinación de Comunicaciones, la cual se difundió por whastapp y demás redes sociales.
Se obtuvo la participación de 213 personas.
La encuesta estuvo abierta durante 2 semanas, desde el 12 al 22 de agosto.
De igual forma, se realizaron 3 divulgaciones internas por correo institucional (all user).</t>
  </si>
  <si>
    <r>
      <rPr>
        <sz val="10"/>
        <color theme="1"/>
        <rFont val="Arial"/>
      </rPr>
      <t xml:space="preserve">Las evidencias de la encuesta y el informe de resultados se pueden verificar en la carpeta compartida de DRIVE ubicada en la siguiente ruta:
</t>
    </r>
    <r>
      <rPr>
        <sz val="10"/>
        <color rgb="FF0070C0"/>
        <rFont val="Arial"/>
      </rPr>
      <t>https://drive.google.com/drive/folders/1-7I4tX2l_NljyyAEbDyV5mw3bRuUTuW7?usp=sharing</t>
    </r>
  </si>
  <si>
    <t>Se observa documento con el analisis de la encuesnta aplicada a los diferentes usuarios.</t>
  </si>
  <si>
    <t>La actividad se ejecuto en el (II) cuatrimestre del año</t>
  </si>
  <si>
    <t>Elaborar, presentar y publicar un informe de evaluación de la estrategia de rendición de cuentas</t>
  </si>
  <si>
    <t>Oficina de Control Interno
Equipo MIPG-Rendición de Cuentas</t>
  </si>
  <si>
    <t xml:space="preserve">Informe de evaluación de la estrategia </t>
  </si>
  <si>
    <t>Se realizó informe de evaluación de la estrategia de rendición de cuentas, en la cual se identificó que lasactividades se realizaron de forma satisfactoria de acuerdo con la programación.</t>
  </si>
  <si>
    <r>
      <rPr>
        <sz val="10"/>
        <color theme="1"/>
        <rFont val="Arial"/>
      </rPr>
      <t xml:space="preserve">Los soportes se encuentran en la carpeta Drive:
</t>
    </r>
    <r>
      <rPr>
        <sz val="10"/>
        <color theme="4"/>
        <rFont val="Arial"/>
      </rPr>
      <t>https://drive.google.com/drive/folders/1US-H3BdGRhaaFmMs747-8geH5hOXs-4-</t>
    </r>
  </si>
  <si>
    <t>De acuerdo a las evidencias aportadas, se observa el informe de evaluación de la estrategia de rendición de cuentas, cumpliendo con los establecido.
Recomendación: Publicar el informe en la seccion de rendicion de cuentas en la pagina web de la entidad.</t>
  </si>
  <si>
    <t>3.4. Seguimiento a las acciones para construcción de paz</t>
  </si>
  <si>
    <t>Realizar el informe individual de rendición de cuentas de paz de la vigencia 2020.</t>
  </si>
  <si>
    <t>Informe de rendición de cuentas de paz</t>
  </si>
  <si>
    <t>Con base en la información reportada durante la vigencia 2020 por las áreas responsables de los indicadores del PMI y atendiendo a las directrices de la Circular Conjunta 100-001 de 2021 del Departamento Administrativo de la Función Pública, se elaboró y .  El documento fue remitido al MinTIC para su incorporación en el informe del sector.</t>
  </si>
  <si>
    <r>
      <rPr>
        <sz val="10"/>
        <color theme="1"/>
        <rFont val="Arial"/>
      </rPr>
      <t xml:space="preserve">Los soportes reposan en la carpeta compartida de DRIVE: </t>
    </r>
    <r>
      <rPr>
        <sz val="10"/>
        <color rgb="FF0070C0"/>
        <rFont val="Arial"/>
      </rPr>
      <t>https://drive.google.com/drive/u/1/folders/1rcQFzm7UIb7n_BM1tZ-42U9Z0pL_hh67</t>
    </r>
    <r>
      <rPr>
        <sz val="10"/>
        <color theme="1"/>
        <rFont val="Arial"/>
      </rPr>
      <t xml:space="preserve">
</t>
    </r>
  </si>
  <si>
    <t>La actividad se encuentra cumplida en el primer cuatrimestre.</t>
  </si>
  <si>
    <t>Se evidencia el informe de rendicion de cuentas - construccion de paz 2020, con sus respectivos correos de validacion.</t>
  </si>
  <si>
    <t>La actividad se ejecuto en el (I) primer  cuatrimestre del año</t>
  </si>
  <si>
    <t>Consolidar los reportes e informes requeridos sobre el avance de los indicadores del Plan Marco de Implementación a cargo de RTVC.</t>
  </si>
  <si>
    <t>Coordinación de Planeación
Equipo implementación del acuerdo de paz</t>
  </si>
  <si>
    <t xml:space="preserve">Reportes </t>
  </si>
  <si>
    <t>Se consolidaron los avances de los indicadores del PMI para el primer trimestre, los cuales fueron reportados al MinTIC para su registro en el SIIPO. Así mismo, se reportó el cierre de la vigencia 2020.</t>
  </si>
  <si>
    <r>
      <rPr>
        <sz val="10"/>
        <color theme="1"/>
        <rFont val="Arial"/>
      </rPr>
      <t xml:space="preserve">Los soportes reposan en la carpeta compartida de DRIVE: </t>
    </r>
    <r>
      <rPr>
        <sz val="10"/>
        <color rgb="FF0070C0"/>
        <rFont val="Arial"/>
      </rPr>
      <t>https://drive.google.com/drive/u/1/folders/12Y0aaNGrbMZEa8fa0X_yzdfJZPaE8GHR</t>
    </r>
    <r>
      <rPr>
        <sz val="10"/>
        <color theme="1"/>
        <rFont val="Arial"/>
      </rPr>
      <t xml:space="preserve">
</t>
    </r>
  </si>
  <si>
    <t>Se consolidaron los avances de los indicadores del PMI para el segundo trimestre, los cuales fueron reportados al MinTIC para su registro en el SIIPO. Así mismo, se realizó el reporte de información sobre los municipios PDET solicitado por el MinTIC.</t>
  </si>
  <si>
    <r>
      <rPr>
        <sz val="10"/>
        <color theme="1"/>
        <rFont val="Arial"/>
      </rPr>
      <t xml:space="preserve">Los soportes de la gestión adelantada se encuentran en la carpeta compartida de DRIVE:
</t>
    </r>
    <r>
      <rPr>
        <sz val="10"/>
        <color rgb="FF0070C0"/>
        <rFont val="Arial"/>
      </rPr>
      <t>https://drive.google.com/drive/folders/12n8TYpwbtXACG82cbWIFKYKBxQriGBrM?usp=sharing</t>
    </r>
  </si>
  <si>
    <t>En el último cuatrimestre se realizó el reporte del III trimestre de la vigencia 2021 sobre el avance de los indicadores del PMI, el cual fue remitido por solicitud del MinTIC para realizar su registro en la plataforma SIIPO.
Así mismo, se realizó el reporte mensual sobre los municipios PDET solicitados por el MinTIC.
Finalmente, se atendieron los requerimientos relacionados con la implementación de los compromisos de los acuerdos de paz a cargo de RTVC.</t>
  </si>
  <si>
    <r>
      <rPr>
        <sz val="10"/>
        <color theme="1"/>
        <rFont val="Arial"/>
      </rPr>
      <t xml:space="preserve">Los soportes a la divulgacion se encuentran en la carpeta Drive:
</t>
    </r>
    <r>
      <rPr>
        <sz val="10"/>
        <color theme="4"/>
        <rFont val="Arial"/>
      </rPr>
      <t>https://drive.google.com/drive/folders/1SkSiEVXe__LKvXfp5I9HxNn_4riOEvNt?usp=sharing</t>
    </r>
  </si>
  <si>
    <t>Se observa el cierre del año 2020 y de igual forma el seguimiento PMI - sector TIC del primer trimestre del 2021.</t>
  </si>
  <si>
    <t>se observa el  avance de los indicadores del Plan Marco de Implementación a cargo de RTVC, correspondientes al primer y segundo trimestre del 2021.</t>
  </si>
  <si>
    <t>Divulgar los avances de la entidad respecto a la implementación del acuerdo de paz.</t>
  </si>
  <si>
    <t>Información publicada</t>
  </si>
  <si>
    <r>
      <rPr>
        <sz val="10"/>
        <color theme="1"/>
        <rFont val="Arial"/>
      </rPr>
      <t xml:space="preserve">El informe de rendición de cuentas de paz se publicó el 30 de marzo en el micrositio de paz y en la sección de Rendición de cuentas de la página web. 
Micrositio paz: </t>
    </r>
    <r>
      <rPr>
        <sz val="10"/>
        <color rgb="FF0070C0"/>
        <rFont val="Arial"/>
      </rPr>
      <t>https://s3.amazonaws.com/rtvc-assets-qa-sistemasenalcolombia.gov.co/archivos/Informe_individual_de_rendicion_de_cuentas_de_paz_2020.pdf</t>
    </r>
    <r>
      <rPr>
        <sz val="10"/>
        <color theme="1"/>
        <rFont val="Arial"/>
      </rPr>
      <t xml:space="preserve">
Sección Rendición de cuentas: </t>
    </r>
    <r>
      <rPr>
        <sz val="10"/>
        <color rgb="FF0070C0"/>
        <rFont val="Arial"/>
      </rPr>
      <t xml:space="preserve">https://www.rtvc.gov.co/quienes-somos/rendicion-de-cuentas
</t>
    </r>
    <r>
      <rPr>
        <sz val="10"/>
        <color theme="1"/>
        <rFont val="Arial"/>
      </rPr>
      <t xml:space="preserve">Así mismo, en el Comité Institucional de Gestión y Desempeño realizado el 27 de abril de 2021, se socializó el proceso de elaboración y publicación del informe.
</t>
    </r>
  </si>
  <si>
    <r>
      <rPr>
        <sz val="10"/>
        <color theme="1"/>
        <rFont val="Arial"/>
      </rPr>
      <t xml:space="preserve">Los soportes reposan en la carpeta compartida de DRIVE: </t>
    </r>
    <r>
      <rPr>
        <sz val="10"/>
        <color rgb="FF0070C0"/>
        <rFont val="Arial"/>
      </rPr>
      <t>https://drive.google.com/drive/u/1/folders/1wUlUhDzGXaF21yYiDFFK0GbtneChJAyS</t>
    </r>
    <r>
      <rPr>
        <sz val="10"/>
        <color theme="1"/>
        <rFont val="Arial"/>
      </rPr>
      <t xml:space="preserve">
</t>
    </r>
  </si>
  <si>
    <t xml:space="preserve">Se realizaron mesas de trabajo para mejorar la estructura del micrositio de paz de la página web de RTVC, para que se adecue a los requerimientos de GOV.CO.
Se socializó con la Gerencia los avances obtenidos en la vigencia 2020 y lo avanzado en la vigencia 2021.
La Subgerencia de Radio a través de sus emisoras Radio Nacional, Radiónica y las emisoras descentralizadas, divulgó los contenidos y avances de los indicadores de paz a través de sus plataformas y redes sociales. Así mismo, se seleccionaron los contenidos que deberán ser cargados en el nuevo micrositio.
</t>
  </si>
  <si>
    <r>
      <rPr>
        <sz val="10"/>
        <color theme="1"/>
        <rFont val="Arial"/>
      </rPr>
      <t xml:space="preserve">Los soportes de la gestión adelantada se encuentran en la carpeta compartida de DRIVE:
</t>
    </r>
    <r>
      <rPr>
        <sz val="10"/>
        <color rgb="FF0070C0"/>
        <rFont val="Arial"/>
      </rPr>
      <t>https://drive.google.com/drive/folders/1RX4IQw9MeH3XERBnLRGCAH3M4ZK5HdyH?usp=sharing</t>
    </r>
  </si>
  <si>
    <t>La Subgerencia de Radio a través de sus emisoras Radio Nacional, Radiónica y las emisoras descentralizadas, divulgó los contenidos y avances de los indicadores de paz a través de sus plataformas y redes sociales. 
Así mismo, en la Audiencia Pública de Rendición de Cuentas se presentaron los avances de RTVC frente a la implementación de los compromisos de los Acuerdo de Paz.</t>
  </si>
  <si>
    <r>
      <rPr>
        <sz val="10"/>
        <color theme="1"/>
        <rFont val="Arial"/>
      </rPr>
      <t xml:space="preserve">Los soportes a la divulgacion se encuentran en la carpeta Drive:
</t>
    </r>
    <r>
      <rPr>
        <sz val="10"/>
        <color theme="4"/>
        <rFont val="Arial"/>
      </rPr>
      <t>https://drive.google.com/drive/folders/1ok38NhBTMkckGi_1HgpehecjBJgiSZM1?usp=sharing</t>
    </r>
    <r>
      <rPr>
        <sz val="10"/>
        <color theme="1"/>
        <rFont val="Arial"/>
      </rPr>
      <t xml:space="preserve">
</t>
    </r>
  </si>
  <si>
    <t>No se evidencian los avances de la entidad respecto a la implementacion de acuerdos de paz, en lo correspondiente al primer cuatrimestre del año 2021.</t>
  </si>
  <si>
    <t>Se observa soporte con la divulgaciion y los avances de la entidad respecto a la implementación del acuerdo de paz.
Informacion divulgada a traves de la emisoras de paz.</t>
  </si>
  <si>
    <t xml:space="preserve">Se evidencian los soportes  (tematicas y emisoras descentralizadas) la Divulgarción y los avances de la entidad respecto a la implementación del acuerdo de paz.
</t>
  </si>
  <si>
    <t>4. MECANISMOS PARA MEJORAR LA ATENCIÓN AL CIUDADANO</t>
  </si>
  <si>
    <t>4.1. Estructura administrativa y Direccionamiento Estratégico</t>
  </si>
  <si>
    <t xml:space="preserve">Divulgar y/o socializar los protocolos de atención al ciudadano que existen en RTVC sistema de medios públicos.
</t>
  </si>
  <si>
    <t>Oficina Atención al Ciudadano</t>
  </si>
  <si>
    <t>Protocolo divulgado y/o socializado
Soporte: publicaciones en web (I CUAT)
pantallazo monitores (cartelera PQRSD) (II CUAT) 
publicación redes sociales (pantallazo)(III CUAT)</t>
  </si>
  <si>
    <t>Para avanzar en esta actividad se llevó la publicación y divulgación del Protocolo de Atención al Ciudadano, el cual fue a su vez actualizado para el año 2021. Esta acciones se realizaron haciendo uso de la Intranet, la página web de RTVC , redes sociales y monotores ubicados en las instalaciones.</t>
  </si>
  <si>
    <r>
      <rPr>
        <sz val="10"/>
        <color theme="1"/>
        <rFont val="Arial"/>
      </rPr>
      <t xml:space="preserve">Los soportes reposan en la carpeta compartida de DRIVE: 
</t>
    </r>
    <r>
      <rPr>
        <sz val="10"/>
        <color theme="4"/>
        <rFont val="Arial"/>
      </rPr>
      <t>https://drive.google.com/drive/u/1/folders/1FczSxET6JDgue0N0wEEAmiboMjjuyy7R</t>
    </r>
  </si>
  <si>
    <t>El protocolo de atención al ciudadano se trata de un documento guía que contempla postulados generales para todos los colaboradores de RTVC, este protocolo se encuentra publciado de forma permanente en la página web de la Entidad. 
Así mismo, se realizaron las correspondientes publicaciones en pagina web, redes sociales y monitores de la Entidad.</t>
  </si>
  <si>
    <r>
      <rPr>
        <sz val="10"/>
        <color theme="1"/>
        <rFont val="Arial"/>
      </rPr>
      <t xml:space="preserve">Los soportes de la gestión adelantada se encuentran en la carpeta compartida de DRIVE:
</t>
    </r>
    <r>
      <rPr>
        <sz val="10"/>
        <color rgb="FF0070C0"/>
        <rFont val="Arial"/>
      </rPr>
      <t>https://drive.google.com/drive/folders/1uq69HOT7xWluu8E1SCPo3Q0cJBr72D5X?usp=sharing</t>
    </r>
    <r>
      <rPr>
        <sz val="10"/>
        <color theme="1"/>
        <rFont val="Arial"/>
      </rPr>
      <t xml:space="preserve">
Página web: </t>
    </r>
    <r>
      <rPr>
        <sz val="10"/>
        <color rgb="FF0070C0"/>
        <rFont val="Arial"/>
      </rPr>
      <t>https://s3.amazonaws.com/rtvc-assets-qa-sistemasenalcolombia.gov.co/archivos/2._protocolo_diseno_v.f.pdf</t>
    </r>
  </si>
  <si>
    <t>El protocolo de Atención al Ciudadano es socializado mediante publicaciones en red social y monitores ubicados en las instalaciones de RTVC.</t>
  </si>
  <si>
    <r>
      <rPr>
        <sz val="10"/>
        <color theme="1"/>
        <rFont val="Arial"/>
      </rPr>
      <t xml:space="preserve">Se adjuntan evidencias del producto al drive: </t>
    </r>
    <r>
      <rPr>
        <sz val="10"/>
        <color theme="4"/>
        <rFont val="Arial"/>
      </rPr>
      <t>https://drive.google.com/drive/folders/1PFqKcp4ipogFDIcE19FFO8p_KmuZRDDx?usp=sharing</t>
    </r>
  </si>
  <si>
    <t xml:space="preserve">Se evidenció la divulgación de los protocolos de atención al ciudadano durante el primera cuatrimestre del año 2021, a través de los diferentes medios digitales de comunicación (intranet, página web, monitores, entre otros).  </t>
  </si>
  <si>
    <t>Se verificaron los pantallazos de la publicación de los protocolos de atención al ciudadano, en los monitores de las instalaciones de RTVC. A través del link https://drive.google.com/drive/folders/1uq69HOT7xWluu8E1SCPo3Q0cJBr72D5X</t>
  </si>
  <si>
    <t>Se evidenció la publicación durante el tercer cuatrimestre de 2021, del protocolo de atención al ciudadano, a través de las redes sociales de la entidad (Twitter).</t>
  </si>
  <si>
    <t>Realizar el plan de servicio al ciudadano y publicarlo en la página web de la entidad.</t>
  </si>
  <si>
    <t>Plan de servicio al ciudadano elaborado y  publicado. 
Documento en archivo PDF.</t>
  </si>
  <si>
    <t>De acuerdo con las sugerencias y recomendaciones del DAFP, se incluyó esta actividad, la cual se encuentra programada para ser desarrollará durante el segundo cuatrimestre de la vigencia 2021.</t>
  </si>
  <si>
    <t>El documento se encuentra elaborado y enviado a la Coordinación de Comunicaciones para su debida publicación.
Así mismo, se revisó y actualizó el documento "Carta de Trato Digno".</t>
  </si>
  <si>
    <r>
      <rPr>
        <sz val="10"/>
        <color theme="1"/>
        <rFont val="Arial"/>
      </rPr>
      <t xml:space="preserve">Los soportes de la gestión adelantada se encuentran en la carpeta compartida de DRIVE:
</t>
    </r>
    <r>
      <rPr>
        <sz val="10"/>
        <color rgb="FF0070C0"/>
        <rFont val="Arial"/>
      </rPr>
      <t>https://drive.google.com/drive/folders/1P04gQxzYtzoBGRcuUSQZyk2Y00XnDL7D?usp=sharing</t>
    </r>
  </si>
  <si>
    <t>El documento Plan de Servicio se encuentra debidamente publicamente en la web</t>
  </si>
  <si>
    <t>Se adjuntan evidencias del producto al drive: https://drive.google.com/drive/folders/1UMnQdIA4R0PPXeFZWIYL8UlcKbWf2TzB?usp=sharing</t>
  </si>
  <si>
    <t>Se llevó a cabo la elaboración del "Plan de servicio al ciudadano", el cual se encuentra debidamente publicado en la página web de RTVC, en el link: https://www.rtvc.gov.co/atencion-al-ciudadano/atencion-al-ciudadano</t>
  </si>
  <si>
    <t>La actividad se ejecuto en el (II) segundo  cuatrimestre del año</t>
  </si>
  <si>
    <t>Revisar y actualizar, si hay lugar a ello, la política operacional de protección de datos personales.</t>
  </si>
  <si>
    <t>Política operacional de protección de datos personales revisada y actualizada.
Lista de asistencia o correo electrónico.</t>
  </si>
  <si>
    <t>Para este periodo no se encontraba programado avance de la actividad.
Sin embargo, se avanzó en la revisión del aviso de protección de datos personales el cual se ajustó y se remitió a la OAJ para su validación.</t>
  </si>
  <si>
    <r>
      <rPr>
        <sz val="10"/>
        <color theme="1"/>
        <rFont val="Arial"/>
      </rPr>
      <t xml:space="preserve">Los soportes reposan en la carpeta compartida de DRIVE: </t>
    </r>
    <r>
      <rPr>
        <sz val="10"/>
        <color rgb="FF0070C0"/>
        <rFont val="Arial"/>
      </rPr>
      <t>https://drive.google.com/drive/u/1/folders/1IiJPabil2mov41DuUsiqzSxIDEcXfh1j</t>
    </r>
    <r>
      <rPr>
        <sz val="10"/>
        <color theme="1"/>
        <rFont val="Arial"/>
      </rPr>
      <t xml:space="preserve">
</t>
    </r>
  </si>
  <si>
    <t xml:space="preserve">Se logró dar cumplimiento de forma anticipada a la programación de la actividad, con la actualización, presentación y aprobación de la Política Operacional de Tratamiento y Protección de Datos Personales en la sesión del 22 de julio del Comité Institucional de Gestión y Desempeño.
La política se publicó en Kawak y en la página web.
</t>
  </si>
  <si>
    <r>
      <rPr>
        <sz val="10"/>
        <color theme="1"/>
        <rFont val="Arial"/>
      </rPr>
      <t xml:space="preserve">Los soportes reposan en la carpeta compartida de DRIVE:
</t>
    </r>
    <r>
      <rPr>
        <sz val="10"/>
        <color rgb="FF0070C0"/>
        <rFont val="Arial"/>
      </rPr>
      <t>https://drive.google.com/drive/folders/1xm2NH4MeiFMGAIDAu9aeKRFunNL9b0jW?usp=sharing</t>
    </r>
    <r>
      <rPr>
        <sz val="10"/>
        <color theme="1"/>
        <rFont val="Arial"/>
      </rPr>
      <t xml:space="preserve">
Página web: </t>
    </r>
    <r>
      <rPr>
        <sz val="10"/>
        <color rgb="FF0070C0"/>
        <rFont val="Arial"/>
      </rPr>
      <t>https://www.rtvc.gov.co/politicas-de-privacidad</t>
    </r>
    <r>
      <rPr>
        <sz val="10"/>
        <color theme="1"/>
        <rFont val="Arial"/>
      </rPr>
      <t xml:space="preserve">
Acta de aprobación en kawak: </t>
    </r>
    <r>
      <rPr>
        <sz val="10"/>
        <color rgb="FF0070C0"/>
        <rFont val="Arial"/>
      </rPr>
      <t>https://www.kawak.com.co/RTVC/rvg_revision_gerencial/drv_ver_print.php?llave=774</t>
    </r>
  </si>
  <si>
    <t xml:space="preserve">Si bien la actividad fue cumplida en el segundo cuatrimestre, durante el tercer cuatrimestre se revisó la sección de Transparencia de la página web y se solicitó a la Coordinación de Comunicaciones el ajuste de la presentación de la página en la que se encuentra ubicada la política y la actualización del documento.
Por otra parte, en conjunto con la Coordinación de TI se habilitó una carpeta de red que será administrada por la Coordinación de Planeación con el fin de centralizar las bases de datos que contienen datos personales y que se encuentran en archivvos editables como Excel. </t>
  </si>
  <si>
    <r>
      <rPr>
        <sz val="10"/>
        <color theme="1"/>
        <rFont val="Arial"/>
      </rPr>
      <t xml:space="preserve">Se adjuntan evidencias del producto al drive:
</t>
    </r>
    <r>
      <rPr>
        <sz val="10"/>
        <color theme="4"/>
        <rFont val="Arial"/>
      </rPr>
      <t>https://drive.google.com/drive/folders/1Yd1fwzB0ffaA-2j2wtsUyLlO9EK7_Bo1?usp=sharing</t>
    </r>
  </si>
  <si>
    <t>Se evidencia en el sistema de planeacion ygestion kawak, la actualizacion de la politica operacional de proteccion de datos en su version 4 del 04 de agosto de 2021</t>
  </si>
  <si>
    <t>4.2. Fortalecimiento de los canales de atención</t>
  </si>
  <si>
    <t>Divulgar y/o socializar los canales de atención que existen en RTVC.</t>
  </si>
  <si>
    <t>Canales de atención divulgados y/o socializados
Soporte: publicaciones en web (I CUAT)
Pantallazo monitores (cartelera PQRSD) (II CUAT) 
Publicación redes sociales (pantallazo)(III CUAT)</t>
  </si>
  <si>
    <t>Para el avance de esta actividad se realizó la divulgación de los canales de atención dispuestos para la atención de PQRSD.</t>
  </si>
  <si>
    <r>
      <rPr>
        <sz val="10"/>
        <color theme="1"/>
        <rFont val="Arial"/>
      </rPr>
      <t xml:space="preserve">Los soportes reposan en la carpeta compartida de DRIVE: </t>
    </r>
    <r>
      <rPr>
        <sz val="10"/>
        <color theme="4"/>
        <rFont val="Arial"/>
      </rPr>
      <t>https://drive.google.com/drive/u/1/folders/1cCz2N76blAplH49QV6KwnmtlmkzBHh1C</t>
    </r>
  </si>
  <si>
    <t>Se realizaron las publicaciones  en redes sociales y en los monitores de la entidad, correspondientes a la información sobre los canales de atención.</t>
  </si>
  <si>
    <r>
      <rPr>
        <sz val="10"/>
        <color theme="1"/>
        <rFont val="Arial"/>
      </rPr>
      <t xml:space="preserve">Los soportes reposan en la carpeta compartida de DRIVE:
</t>
    </r>
    <r>
      <rPr>
        <sz val="10"/>
        <color rgb="FF0070C0"/>
        <rFont val="Arial"/>
      </rPr>
      <t>https://drive.google.com/drive/folders/1FKQl8rLBkBvQ72EuS6DnJcvqMkicElkw?usp=sharing</t>
    </r>
  </si>
  <si>
    <r>
      <rPr>
        <sz val="10"/>
        <color theme="1"/>
        <rFont val="Arial"/>
      </rPr>
      <t xml:space="preserve">Los soportes reposan en la carpeta compartida del drive.
</t>
    </r>
    <r>
      <rPr>
        <sz val="10"/>
        <color theme="4"/>
        <rFont val="Arial"/>
      </rPr>
      <t>https://drive.google.com/drive/folders/1rJxHdT220lDuwVRvXZEAf9Z4QFm86RZr?usp=sharing</t>
    </r>
  </si>
  <si>
    <t xml:space="preserve">Se evidenció la divulgación de los cananales de atención al ciudadano durante el primera cuatrimestre del año 2021, a través de los diferentes medios digitales de comunicación (intranet, página web, monitores, entre otros).  </t>
  </si>
  <si>
    <t>Se verificaron los pantallazos de la publicación de los protocolos de atención al ciudadano, en los monitores de las instalaciones de RTVC. A través del link https://drive.google.com/drive/folders/1FKQl8rLBkBvQ72EuS6DnJcvqMkicElkw</t>
  </si>
  <si>
    <t xml:space="preserve">Se evidenció la divulgación y socialización de los canales de atención al ciudadano dispuestos por la entidad, a través de las redes sociales (Twitter), durante el tercer cuatrimestre del año 2021. </t>
  </si>
  <si>
    <t>Recopilar y analizar la información sobre las opiniones o recomendaciones de las audiencias de Radio Nacional  y Radiónica.</t>
  </si>
  <si>
    <t>Subgerencia de radio
Radio Nacional
Radiónica</t>
  </si>
  <si>
    <t>Documento semestral de análisis</t>
  </si>
  <si>
    <t>La actividad no tiene programación de avance en este periodo. El documento de análisis será realizado en el segundo cuatrimestre del 2021.</t>
  </si>
  <si>
    <t>A partir de la situación actual de nuestro país y de los aportes de los oyentes y usuarios de las emisoras de la Subgerencia de radio que requieren el análisis del defensor del oyente, se consolida un informe que expone los aprendizajes más importantes y muestra la incidencia de los contenidos de la radio pública en la vida y la participación de la ciudadanía.
Entre los temas de interés que se destacan la protesta social y como la radio pública abordó el tema de la muerte del cantante Junior Jein.</t>
  </si>
  <si>
    <r>
      <rPr>
        <sz val="10"/>
        <color theme="1"/>
        <rFont val="Arial"/>
      </rPr>
      <t xml:space="preserve">Los soportes reposan en la carpeta compartida de DRIVE:
</t>
    </r>
    <r>
      <rPr>
        <sz val="10"/>
        <color rgb="FF0070C0"/>
        <rFont val="Arial"/>
      </rPr>
      <t xml:space="preserve">https://drive.google.com/drive/folders/1tw5Vb5h4bsB_3pRujGvhENjBlqIh3BOj?usp=sharing
</t>
    </r>
    <r>
      <rPr>
        <sz val="10"/>
        <color theme="1"/>
        <rFont val="Arial"/>
      </rPr>
      <t xml:space="preserve">
Defensor de los oyentes y usuarios - Subgerencia de Radio
Germán Rey</t>
    </r>
  </si>
  <si>
    <t>La reflexión más importante y con mayores implicaciones en los derechos de la ciudadanía realizada por la Defensoría del Oyente durante el año 2021 ha sido el Manual para la Práctica Informativa y de Contenidos de la Radio Pública. Este será conocido por los oyentes y en general por todo ciudadano y ciudadana que desee enterarse sobre el significado de la radio pública. 
Ese conocimiento que determina los compromisos, propósitos y funcionamiento de la radio pública, les permitirá a los oyentes y en general a la ciudadanía velar por sus derechos y exigirlos de manera clara y precisa. En otras palabras, el manual es un real aporte a la transparencia y la rendición de cuentas de la radio pública y a la salvaguarda y cumplimiento de los derechos ciudadanos.</t>
  </si>
  <si>
    <r>
      <rPr>
        <sz val="10"/>
        <color theme="1"/>
        <rFont val="Arial"/>
      </rPr>
      <t xml:space="preserve">Los soportes reposan en la carpeta compartida de Drive
</t>
    </r>
    <r>
      <rPr>
        <sz val="10"/>
        <color theme="4"/>
        <rFont val="Arial"/>
      </rPr>
      <t>https://drive.google.com/drive/folders/1rJxHdT220lDuwVRvXZEAf9Z4QFm86RZr?usp=sharing</t>
    </r>
    <r>
      <rPr>
        <sz val="10"/>
        <color theme="1"/>
        <rFont val="Arial"/>
      </rPr>
      <t xml:space="preserve">
Defensor de los oyentes y usuarios de la Subgerencia de Radio - Germán Rey
</t>
    </r>
  </si>
  <si>
    <t>Documento del defensor de los oyentes de agosto de 2021 en el cual se exponene aspectos de las protestas sociales en el país durate este año.</t>
  </si>
  <si>
    <t>Evidencias de comunicaciones del tercer cuatrimestre de las publicaciones de los monitores en diciembre de 2021, donde se exponene la publicacion en el canal interno de las piezas graficas vigentes del Plan de Servicio de atención al Ciudadano, derivado del Plan Anticorrupción.</t>
  </si>
  <si>
    <t>4.3. Talento Humano</t>
  </si>
  <si>
    <t>Realizar campaña de sensibilización a los servidores y prestadores de servicios sobre la generación de las respuestas (oficios) desde el sistema OrfeoGob</t>
  </si>
  <si>
    <t>Informe cuatrimestral de cumplimiento y uso de la herramienta OrfeoGob
Soporte: Documento Word</t>
  </si>
  <si>
    <t>Durante el primer cuatrimestre se realizaron las actividades de sensibilización a los colaboradores para el uso de la herramiento Orfeo. De acuerdo con lo anterior, se realizó el primer informe para identificar el uso efectivo de dicha herramienta. Se aclara que, debido a que el corte cuatrimestral del informe corresponde al 30 de abril,  la información del útlimo mes no contiene el reporte de algunas solicitudes que por los términos estipulados (fechas de vencimiento), aún no cuentan con respuesta . Se tiene un avance con corte a la fecha que señala de manera anticipada los resultados de la campaña.
En el siguiente informe se incluirá la información pendiente del mes de abril que tiene como plazo máximo de respuesta el mes de mayo.</t>
  </si>
  <si>
    <t xml:space="preserve">Los soportes reposan en la carpeta compartida de DRIVE: </t>
  </si>
  <si>
    <t>Mediante este reporte se identifica la efectividad de los colaboradores en el uso de la plataforma al momento de generar una respuesta, esto con ocasión a a la campáña de sensibilización que se realiza para tal efecto. Este  informe se socializó en  Comité Institucional de fecha 22/07/2021. Diapositiva bajo el titulo "Estandarización del Proceso.- Respuestas PQRS" .</t>
  </si>
  <si>
    <r>
      <rPr>
        <sz val="10"/>
        <color theme="1"/>
        <rFont val="Arial"/>
      </rPr>
      <t xml:space="preserve">Los soportes reposan en la carpeta compartida de DRIVE:
(diapositiva No. 7)
</t>
    </r>
    <r>
      <rPr>
        <sz val="10"/>
        <color rgb="FF0070C0"/>
        <rFont val="Arial"/>
      </rPr>
      <t>https://drive.google.com/drive/folders/1ymPXdL2zyQqEXxv6N_mHxRnQQPh1u5rA?usp=sharing</t>
    </r>
  </si>
  <si>
    <t>La campaña busca sensibilizar a los colaboradores en el uso correcto de la plataforma al momento de generar una respuesta. Mediante el reporte generado se puede evidenciar un resultado positivo frente a la apropiación de los colaboradores en el buen manejo de la plataforma. El informe se socializa en el Comité Institucional. Diapositiva bajo el titulo "Estandarización del Proceso.- Respuestas PQRS" .</t>
  </si>
  <si>
    <r>
      <rPr>
        <sz val="10"/>
        <color theme="1"/>
        <rFont val="Arial"/>
      </rPr>
      <t xml:space="preserve">Los soportes reposan en la carpeta compartida del drive:
</t>
    </r>
    <r>
      <rPr>
        <sz val="10"/>
        <color theme="4"/>
        <rFont val="Arial"/>
      </rPr>
      <t xml:space="preserve">
https://drive.google.com/drive/folders/1Ou3TESVnGQVcpE0nLh01IbLGXAFr3vlu?usp=sharing
</t>
    </r>
  </si>
  <si>
    <t xml:space="preserve">Informe de la campaña de sensibilización realizada durante el primer cuatrimestre respecto al buen manejo de la plataforma OrfeoGob, en formato excel. </t>
  </si>
  <si>
    <t xml:space="preserve">El documento en formato word remitido a través de la carpeta compartida, no tiene ningún contenido, razón por la cual, no fue posible verificar el producto establecido para el segundo cuatrimestre de 2021. Sin embargo, se evidenció la socialización de los resultados de la campaña de sensibilización mediante la presentación en PowerPoint, al Comité Institucional de Gestión y Desempeño, durante el II trimestre de 2021. </t>
  </si>
  <si>
    <t>Dentro de las evidencias remitidas a través del link: https://drive.google.com/drive/folders/1Ou3TESVnGQVcpE0nLh01IbLGXAFr3vlu, no se evidenció el informe de cumplimiento y uso de la herramienta OrfeoGob, correspondiente al tercer cuatrimestre del año 2021, como producto establecido para esta actividad. Solo se adjuntaron unos pantallazos de la "campaña de sensibilización" dentro de la plataforma OrfeGob</t>
  </si>
  <si>
    <t>Promover la participación de los colaboradores de RTVC en los procesos de capacitación y formación relacionados con el servicio al ciudadano.</t>
  </si>
  <si>
    <t>Coordinación Gestión del Talento Humano</t>
  </si>
  <si>
    <t xml:space="preserve">Actividades de capacitación del sector público divulgadas y/o promovidas.
Soporte: correos electrónicos o
      piezas gráficas
</t>
  </si>
  <si>
    <t>Esta actividad será realizada en el segundo cuatrimestre del 2021.</t>
  </si>
  <si>
    <t xml:space="preserve">
Se realizó  la promoción de la participación de los colaboradores en los cursos virtuales ofertados por el DAFP, así como para el curso online del servicio al ciudadano.
</t>
  </si>
  <si>
    <r>
      <rPr>
        <sz val="10"/>
        <rFont val="Arial"/>
      </rPr>
      <t xml:space="preserve">Los soportes reposan en la carpeta compartida de DRIVE:
</t>
    </r>
    <r>
      <rPr>
        <sz val="10"/>
        <color rgb="FF0070C0"/>
        <rFont val="Arial"/>
      </rPr>
      <t>https://drive.google.com/drive/folders/1h5CM8MtrqIzRQ706zuENn9DKMZvGBKJo?usp=sharing</t>
    </r>
    <r>
      <rPr>
        <sz val="10"/>
        <rFont val="Arial"/>
      </rPr>
      <t xml:space="preserve">
Pieza de socialización para participar de los cursos de servicio al ciudadano.</t>
    </r>
  </si>
  <si>
    <t xml:space="preserve">Se realizó  la promoción de la participación de los colaboradores en los cursos virtuales ofertados por el DAFP, así como para el curso online del servicio al ciudadano.
</t>
  </si>
  <si>
    <r>
      <rPr>
        <sz val="10"/>
        <rFont val="Arial"/>
      </rPr>
      <t xml:space="preserve">Los soportes reposan en la carpeta compartida de DRIVE:
</t>
    </r>
    <r>
      <rPr>
        <sz val="10"/>
        <color rgb="FF0070C0"/>
        <rFont val="Arial"/>
      </rPr>
      <t>https://drive.google.com/drive/folders/1h5CM8MtrqIzRQ706zuENn9DKMZvGBKJo?usp=sharing</t>
    </r>
    <r>
      <rPr>
        <sz val="10"/>
        <rFont val="Arial"/>
      </rPr>
      <t xml:space="preserve">
Pieza de socialización para participar de los cursos de servicio al ciudadano.</t>
    </r>
  </si>
  <si>
    <t xml:space="preserve">Se evidencia la promoción para la participación a los cursos emitidos por el DAFP dirigida a alluser de RTVC el día 23 de agosto de 2021
</t>
  </si>
  <si>
    <t>La actividad se ejecuto en el primer (I) y  (II) segundo  cuatrimestre del año</t>
  </si>
  <si>
    <t xml:space="preserve">Desarrollar las actividades de fortalecimiento de competencias relacionadas con el servicio al ciudadano </t>
  </si>
  <si>
    <t>Actividades de capacitación desarrolladas.
Soporte: Listado de asistencia Contenido o programa del curso.</t>
  </si>
  <si>
    <t>Esta capacitación está programada para desarrollarse en el segundo semestre del 2021.</t>
  </si>
  <si>
    <t>De acuerdo con el PIC 2021, según cronograma se realizón del 8 al 30 de julio capacitaciones para el servicio al ciudadano, puntualmente se dictaron 28 horas catedra y 12 horas de ejercicios prácticos  individuales para el curso online del servicio al ciudadano a la cual se inscribieron 25 personas y se certificaron 9 de acuerdo con los criterios de aprobación para el curso.</t>
  </si>
  <si>
    <r>
      <rPr>
        <sz val="10"/>
        <color theme="1"/>
        <rFont val="Arial"/>
      </rPr>
      <t xml:space="preserve">Los soportes reposan en la carpeta compartida de DRIVE:
</t>
    </r>
    <r>
      <rPr>
        <sz val="10"/>
        <color rgb="FF0070C0"/>
        <rFont val="Arial"/>
      </rPr>
      <t xml:space="preserve">https://drive.google.com/drive/folders/1S3pR0XdBVTPPIKadHUuFvYIQhMO41szg?usp=sharing
</t>
    </r>
    <r>
      <rPr>
        <sz val="10"/>
        <color theme="1"/>
        <rFont val="Arial"/>
      </rPr>
      <t xml:space="preserve">
</t>
    </r>
  </si>
  <si>
    <t>De acuerdo con la programación, la actividad se cumplió en el segundo  cuatrimestre.</t>
  </si>
  <si>
    <t>De acuerdo a las evidencias, se observa invitacón y contenido de curso de atención al ciudadano para llevar a cabo en el mes de junio</t>
  </si>
  <si>
    <t>La actividad se ejecuto en el primer (I) cuatrimestre del año</t>
  </si>
  <si>
    <t>Divulgar los lineamientos de lenguaje claro de la Circular 100 de 2021 y el curso ofertado por el DNP.</t>
  </si>
  <si>
    <t>Información divulgada
Soporte: Piezas de divulgación o correos electrónicos o publicaciones en página web o intranet</t>
  </si>
  <si>
    <t>Con el apoyo del área de comunicaciones se realiza la divulgación de la Circular 100/2021 e invitaciones a participar en el curso de Lenguaje Claro.</t>
  </si>
  <si>
    <r>
      <rPr>
        <sz val="10"/>
        <color theme="1"/>
        <rFont val="Arial"/>
      </rPr>
      <t xml:space="preserve">Los soportes reposan en la carpeta compartida del drive.
</t>
    </r>
    <r>
      <rPr>
        <sz val="10"/>
        <color theme="4"/>
        <rFont val="Arial"/>
      </rPr>
      <t>https://drive.google.com/drive/folders/1Ou3TESVnGQVcpE0nLh01IbLGXAFr3vlu?usp=sharing</t>
    </r>
  </si>
  <si>
    <t>4.4. Normativo y Procedimental</t>
  </si>
  <si>
    <t>Realizar seguimiento periódico a las de PQRSD  identificando mejoras en la prestación de los servicios de RTVC, si hay lugar a ello.</t>
  </si>
  <si>
    <t>Informe trimestral de seguimiento a las PQRSD
Soportes: Documento Word</t>
  </si>
  <si>
    <t>Las actividades de avance a esta actividad se llevaron a cabo con el reporte trimestral de seguimiento a las PQRSD, presentado en Comité Institucional del I trimestre de 2021. Adicionalmente los requerimientos a las áreas ante el uso de la herramienta. En los cuales se manifiestan las mejores a desarrollar.</t>
  </si>
  <si>
    <t xml:space="preserve">Los soportes reposan en la carpeta compartida de DRIVE:   </t>
  </si>
  <si>
    <t xml:space="preserve">El avance de esta actividad de cumplió mediante lel informe presentado ante el Comité Institucional del 22/07/2021., en el que se socializa el reporte trimestral de seguimiento a las PQRSD, y así mismo las mejoras identificadas para ejecutar. </t>
  </si>
  <si>
    <r>
      <rPr>
        <sz val="10"/>
        <color theme="10"/>
        <rFont val="Arial"/>
      </rPr>
      <t>Los soportes reposan en la carpeta compartida de DRIVE:</t>
    </r>
    <r>
      <rPr>
        <u/>
        <sz val="10"/>
        <color theme="10"/>
        <rFont val="Arial"/>
      </rPr>
      <t xml:space="preserve">
</t>
    </r>
    <r>
      <rPr>
        <sz val="10"/>
        <color rgb="FF0070C0"/>
        <rFont val="Arial"/>
      </rPr>
      <t>https://drive.google.com/drive/folders/10skhLCil_c4dG5Pj1GbPepvYGnp9Jpy1?usp=sharing</t>
    </r>
  </si>
  <si>
    <t>Se realizó el seguimiento periódico de las PQRSD,correspondientes al III y IV trimestre de 2021.
El avance del IV trimestre de 2021, será presentando ante el Comité en la próxima reunión de cierre 2021.</t>
  </si>
  <si>
    <r>
      <rPr>
        <sz val="10"/>
        <color theme="1"/>
        <rFont val="Arial"/>
      </rPr>
      <t xml:space="preserve">Las evidencias de esta actividad se encuentran cargadas en el drive.
</t>
    </r>
    <r>
      <rPr>
        <sz val="10"/>
        <color theme="4"/>
        <rFont val="Arial"/>
      </rPr>
      <t>https://drive.google.com/drive/folders/1Dp_m7UjTISVj6U5huG8d30SJs5qqWFbE?usp=sharing</t>
    </r>
  </si>
  <si>
    <t xml:space="preserve">Se evidenció el informe de seguimiento a las PQRSD realizado por la oficina de Atención al Ciudadano durante el primer trimestre del año 2021. </t>
  </si>
  <si>
    <t xml:space="preserve">Se evidenció el informe de seguimiento a las PQRSD, correspondiente al II trimestre del año 2021, el cual fue presentado mediante formato PowerPoint, y socializado al Comité Institucional de Gestión y Desempeño. </t>
  </si>
  <si>
    <t xml:space="preserve">Se evidenció el informe de seguimiento a las PQRSD, correspondiente al III cuatrimestre del año 2021, el cual fue presentado mediante formato PowerPoint, y socializado a los colaboradores de RTVC a traves del aplicactivo Orfeo y envio masivo de correos con difrentes publicaciones. </t>
  </si>
  <si>
    <t>Establecer un punto de control sobre el tiempo en el diligenciamiento de los formatos requeridos por los clientes externos de RTVC, dicha tarea realizada por parte de las áreas involucradas en el proceso precontractual.</t>
  </si>
  <si>
    <t>Gestión Comercial</t>
  </si>
  <si>
    <t>Matriz de seguimiento (archivo en Excel y correos electrónicos)</t>
  </si>
  <si>
    <t>De enero a abril de 2021 se llevó a cabo esta actividad, apoyando a la gestión comercial con el envío de los formatos a las áreas involucradas de acuerdo con la complejidad y información que se solicitara en los mismos, teniendo en cuenta que eran requeridos por los clientes para adelantar la contratación. Se lleva control en un archivo Excel que se encuentra en drive y se realiza seguimiento mediante correo electrónico verificando los tiempos de respuesta por las partes involucradas.</t>
  </si>
  <si>
    <r>
      <rPr>
        <sz val="10"/>
        <color theme="1"/>
        <rFont val="Arial"/>
      </rPr>
      <t xml:space="preserve">Los soportes de este periodo reposan en la carpeta compartida de DRIVE: 
</t>
    </r>
    <r>
      <rPr>
        <sz val="10"/>
        <color rgb="FF0070C0"/>
        <rFont val="Arial"/>
      </rPr>
      <t>https://drive.google.com/drive/u/1/folders/1xtwsgB8X7bmmJmBsJibawseCua1JFroW</t>
    </r>
  </si>
  <si>
    <t xml:space="preserve">Se realizó revisión a la herramienta utilizada para tal fin, entre los meses de mayo a agosto de 2021, la cual permite llevar el control del envío de los formatos que solicitan los clientes externos para iniciar la negociación y/o contratación; y de acuerdo con su complejidad los mismos se envían a las áreas involucradas a través de correo electrónico para dicho diligenciamiento.
Dicha herramienta permite verificar los tiempos de respuesta de las áreas involucradas para el diligenciamiento de los formatos. </t>
  </si>
  <si>
    <r>
      <rPr>
        <sz val="10"/>
        <color theme="1"/>
        <rFont val="Arial"/>
      </rPr>
      <t xml:space="preserve">Los soportes de este periodo reposan en la carpeta compartida de DRIVE: 
</t>
    </r>
    <r>
      <rPr>
        <sz val="10"/>
        <color rgb="FF0070C0"/>
        <rFont val="Arial"/>
      </rPr>
      <t>https://drive.google.com/drive/folders/1BrnPKulcMn9-2C777T6dCsACxJlw8EfZ?usp=sharing</t>
    </r>
  </si>
  <si>
    <t xml:space="preserve">Se hizo seguimiento a la herramienta utilizada para llevar el control de los tiempos, entre los meses de septiembre a diciembre de 2021, la cual permite llevar el control del envío de los formatos que solicitan los clientes externos para iniciar la negociación y/o contratación; y de acuerdo con su complejidad los mismos se envían a las áreas involucradas a través de correo electrónico para dicho diligenciamiento.
Dicha herramienta permite verificar los tiempos de respuesta de las áreas involucradas para el diligenciamiento de los formatos. </t>
  </si>
  <si>
    <r>
      <rPr>
        <sz val="10"/>
        <color theme="1"/>
        <rFont val="Arial"/>
      </rPr>
      <t xml:space="preserve">Los soportes de este periodo reposan en la carpeta compartida de DRIVE: 
</t>
    </r>
    <r>
      <rPr>
        <sz val="10"/>
        <color theme="4"/>
        <rFont val="Arial"/>
      </rPr>
      <t>https://docs.google.com/spreadsheets/d/1yIuZtn97cbzXoGB74NJ4XHc3rewTxZMNZ4XFtZ5ljOY/edit#gid=1429165311</t>
    </r>
  </si>
  <si>
    <t xml:space="preserve">
Verificada la matriz de seguimiento establecida como punto de control sobre el tiempo en el diligenciamiento de los formatos requeridos en el proceso precontractual de los clientes externos, se observan trámites con demoras significativas entre 12 y 65 días hábiles.  </t>
  </si>
  <si>
    <t xml:space="preserve">Verificada la matriz de seguimiento establecida como punto de control sobre el tiempo en el diligenciamiento de los formatos requeridos en el proceso precontractual de los clientes externos, para este cuatrimestre se observan trámites con demoras significativas entre 18 y 64 días hábiles.  </t>
  </si>
  <si>
    <t>Se evidencia el establecimeinto de un punto de control sobre el tiempo en el diligenciamiento de los formatos requeridos por los clientes externos de RTVC.</t>
  </si>
  <si>
    <t>4.5. Relacionamiento con el ciudadano</t>
  </si>
  <si>
    <t>Efectuar la medición de los resultados de la encuesta de satisfacción al ciudadano sobre la atención virtual (PQRSD) y presencial.</t>
  </si>
  <si>
    <t xml:space="preserve">Informes de medición de la encuesta de satisfacción a ciudadano.
Soporte: publicación 
Documento Word
</t>
  </si>
  <si>
    <t xml:space="preserve">Esta actividad se llevó a cabo  evaluando los resultados de la encuesta de satisfacción al ciudadano. </t>
  </si>
  <si>
    <r>
      <rPr>
        <sz val="10"/>
        <color theme="1"/>
        <rFont val="Arial"/>
      </rPr>
      <t xml:space="preserve">Los soportes reposan en la carpeta compartida de DRIVE:   
</t>
    </r>
    <r>
      <rPr>
        <sz val="10"/>
        <color rgb="FF0070C0"/>
        <rFont val="Arial"/>
      </rPr>
      <t>https://drive.google.com/drive/u/1/folders/1qcwuzq0IWzFOA7YIfKh2o9DCbL_0t-Pp</t>
    </r>
  </si>
  <si>
    <t>Esta actividad se llevó a cabo evaluando los resultados de la encuesta de satisfacción al ciudadano del trimestre correspondiente,  presentado en comité Institucional y divulgado en página web.</t>
  </si>
  <si>
    <r>
      <rPr>
        <sz val="10"/>
        <color theme="1"/>
        <rFont val="Arial"/>
      </rPr>
      <t xml:space="preserve">Los soportes de este periodo reposan en la carpeta compartida de DRIVE: 
</t>
    </r>
    <r>
      <rPr>
        <sz val="10"/>
        <color rgb="FF0070C0"/>
        <rFont val="Arial"/>
      </rPr>
      <t>https://drive.google.com/drive/folders/10PSM4S0JH0TFTfOCVogFrDqt554DpDbu?usp=sharing</t>
    </r>
  </si>
  <si>
    <t>Esta actividad se llevó a cabo  evaluando los resultados de la encuesta de satisfacción al ciudadano, según datos obtenidos en el III  y IV trimestre del 2021.
El avance del IV trimestre de 2021, será presentando ante el Comité en la próxima reunión de cierre 2021.</t>
  </si>
  <si>
    <r>
      <rPr>
        <sz val="10"/>
        <color theme="1"/>
        <rFont val="Arial"/>
      </rPr>
      <t xml:space="preserve">Las evidencias de esta actividad se encuentran cargadas en el drive.
</t>
    </r>
    <r>
      <rPr>
        <sz val="10"/>
        <color theme="4"/>
        <rFont val="Arial"/>
      </rPr>
      <t>https://drive.google.com/drive/folders/1sBOuV-WPLSsrrFSZc_js4FjCzrHHIk8I?usp=sharing</t>
    </r>
  </si>
  <si>
    <t xml:space="preserve">Se reportó el informe de medición de la satisfacción del ciudano, realizado por la oficina de Atención al Ciudadano, correspondiente al primer trimestre del año 2021. </t>
  </si>
  <si>
    <t>Se evidenció el informe de encuesta de satisfacción correspondiente al II trimestre de 2021, en formato word, el cual se encuentra debidamente publicado en la página web de la entidad en el link https://www.rtvc.gov.co/atencion-al-ciudadano/informes-pqrs</t>
  </si>
  <si>
    <t>Se evidenció el Informe de medición de la encuesta de satisfacción a ciudadano, correspondiente al tercer trimestre del año 2021, debidamente publicado en la página web de la entidad, en el link:  https://s3.amazonaws.com/rtvc-assets-qa-sistemasenalcolombia.gov.co/archivos/4._analisis_encuesta_iii_trimestre_2021_.pdf</t>
  </si>
  <si>
    <t>Actualizar la caracterización de los grupos de valor de RTVC</t>
  </si>
  <si>
    <t>Documento de caracterización actualizado</t>
  </si>
  <si>
    <t>Se desarrolló el ejercicio de actualización de la caracterización de grupos de valor y partes interesadas en el marco de la planeación institucional. Ejercicio que logra como resultado la identificación de nuevos grupos de valor interesados en la misionalidad de RTVC y que aportan a su gestión, como también la integración de aquellos derechos humanos que son aplicables a cualquier persona sin distinción alguna de nacionalidad, lugar de residencia, sexo, origen nacional o étnico, color, religión, lengua, o cualquier otra condición y finalmente se publico su resultado con el propósito de que los interesados utilicen la información para la toma de decisiones</t>
  </si>
  <si>
    <r>
      <rPr>
        <sz val="10"/>
        <color theme="1"/>
        <rFont val="Arial"/>
      </rPr>
      <t xml:space="preserve">Las evidencias de esta actividad se encuentran cargadas en el drive.
</t>
    </r>
    <r>
      <rPr>
        <sz val="10"/>
        <color theme="4"/>
        <rFont val="Arial"/>
      </rPr>
      <t>https://drive.google.com/drive/folders/1Fp9tas5GrUtQBFiDvWqJJe5Gh5g_qkHH?usp=sharing</t>
    </r>
  </si>
  <si>
    <t>Se evidencia documento que contiene la actualización de la caracterización de ciudadanos, usuarios y grupos de interes de RTVC 2021</t>
  </si>
  <si>
    <t xml:space="preserve">5. MECANISMOS PARA LA TRANSPARENCIA Y ACCESO A LA INFORMACIÓN </t>
  </si>
  <si>
    <t>5.1. Lineamientos de transparencia Activa</t>
  </si>
  <si>
    <t>Actualizar  las hojas de vida de función pública en el SIGEP, de los servidores que ingresan a la planta de RTVC.</t>
  </si>
  <si>
    <t>Hojas de vida actualizadas
Soporte: Correo a la coordinadora de GTH, con el documento Excel con el seguimiento de la actualización de las hojas de vida de los servidores públicos.</t>
  </si>
  <si>
    <t>El día 31 de marzo del 2021, se realizó el seguimiento a las hojas de vida de los servidores de RTVC por parte de la coordinación de gestión del talento humano, con el fin de contar con la información actualizada del estado de la hoja de vida de cada servidor en SIGEP y se cuenta con un excel donde se lleva el registro.</t>
  </si>
  <si>
    <r>
      <rPr>
        <sz val="10"/>
        <color theme="1"/>
        <rFont val="Arial"/>
      </rPr>
      <t xml:space="preserve">En el segundo semestre del 2021, se hará un segundo seguimiento que también será reportado.
Los soportes reposan en la carpeta compartida de DRIVE:  
</t>
    </r>
    <r>
      <rPr>
        <sz val="10"/>
        <color rgb="FF0070C0"/>
        <rFont val="Arial"/>
      </rPr>
      <t>https://drive.google.com/drive/u/1/folders/1GT3bOTxfJ7G37aGhI6U3O0bT82ugd98M</t>
    </r>
  </si>
  <si>
    <t>El día 2 de julio  del 2021, se realizó el seguimiento a las hojas de vida de los servidores de RTVC por parte de la Coordinación de Gestión del Talento Humano, con el fin de contar con la información actualizada del estado de la hoja de vida de cada servidor en SIGEP,en formato excel.
Así mismo, se remitió un correo de notificación del estado de hoja de vida Sigep a cada servidor con la retroalimentación de la revisión.</t>
  </si>
  <si>
    <r>
      <rPr>
        <sz val="10"/>
        <color theme="1"/>
        <rFont val="Arial"/>
      </rPr>
      <t xml:space="preserve">Los soportes reposan en la carpeta compartida de DRIVE:
</t>
    </r>
    <r>
      <rPr>
        <sz val="10"/>
        <color rgb="FF0070C0"/>
        <rFont val="Arial"/>
      </rPr>
      <t>https://drive.google.com/file/d/1RUYG3K9PJgVG755l-VIF1dMRn5vs57IZ/view?usp=sharing</t>
    </r>
    <r>
      <rPr>
        <sz val="10"/>
        <color theme="1"/>
        <rFont val="Arial"/>
      </rPr>
      <t xml:space="preserve">
(correo electrónico donde se evidencia el envío a la Coordinadora de TH el informe con la revisión de las hojas de vida sigep y soporte del correo enviado a un servidor como evidencia de la remisión del mismo)</t>
    </r>
  </si>
  <si>
    <t>Teniendo en cuenta que la Cordinación de Gestión realiza periodicamente al interior del area revisiones del aplicativo SIGEP, se notifico a la Coordinadora que debido a la migración a SIGEP II la plataforma se encuentra caida.sin embargo, está actividad ya se encuentar al 100% de acuerdo con los reportes para los cuatrimestres anteriores.</t>
  </si>
  <si>
    <t xml:space="preserve">En la información reportada por el área se evidencia reporte en formato excel con las observaciones al seguimiento de las hojas de vida en SIGEP.
</t>
  </si>
  <si>
    <t xml:space="preserve">En las evidencias aportadas se observa el correo remisorio del informe consolidado a junio 30 del seguimiento a la plataforma Sigep. </t>
  </si>
  <si>
    <t>Atividades ejecutadas en los cuatrimestres anteriores</t>
  </si>
  <si>
    <t>Revisión de las hojas de vida en el SIGEP del personal de planta.</t>
  </si>
  <si>
    <t>Reporte del estado de las hojas de vida.
Soporte: Memorando con el informe del seguimiento a las hojas de vida de los servidores públicos.</t>
  </si>
  <si>
    <t>Se realizó un primer seguimiento el  día 31 de marzo de 2021, por parte de la coordinación de talento humano. Este seguimiento con su respectivo reporte, seguirá realizando en el segundo semestre del 2021.</t>
  </si>
  <si>
    <r>
      <rPr>
        <sz val="10"/>
        <color theme="1"/>
        <rFont val="Arial"/>
      </rPr>
      <t xml:space="preserve">En el segundo semestre del 2021, se hará un segundo seguimiento que también será reportado.
</t>
    </r>
    <r>
      <rPr>
        <sz val="10"/>
        <color rgb="FF0070C0"/>
        <rFont val="Arial"/>
      </rPr>
      <t>Los soportes reposan en la carpeta compartida de DRIVE:  
https://drive.google.com/drive/u/1/folders/1GT3bOTxfJ7G37aGhI6U3O0bT82ugd98M</t>
    </r>
  </si>
  <si>
    <t xml:space="preserve">Se realizó el seguimiento para el segundo semestre de 2021, y se radicó en la OCI para su revisión y fines pertinentes. </t>
  </si>
  <si>
    <r>
      <rPr>
        <sz val="10"/>
        <rFont val="Arial"/>
      </rPr>
      <t xml:space="preserve">Los soportes reposan en la carpeta compartida de DRIVE:
</t>
    </r>
    <r>
      <rPr>
        <sz val="10"/>
        <color rgb="FF0070C0"/>
        <rFont val="Arial"/>
      </rPr>
      <t>https://drive.google.com/drive/folders/1UXV_YeiEJE-HEQRCxRJEhcgos6xBN-W1?usp=sharing</t>
    </r>
    <r>
      <rPr>
        <sz val="10"/>
        <rFont val="Arial"/>
      </rPr>
      <t xml:space="preserve">
memorando de informe a la oficina de control interno de RTVC.</t>
    </r>
  </si>
  <si>
    <t>En la información reportada por el área se evidencia reporte en formato excel con las observaciones al seguimiento de las hojas de vida en SIGEP.
Se recomienda que las observaciones sean socializadas con los funcionarios para su actualización en la plataforma SIGEP</t>
  </si>
  <si>
    <t>Se evidencia memorando "REMISIÓN INFORME SIGEP - FUNCIONARIOS DE PLANTA 2021" dirigido a la oficina de Control Interno</t>
  </si>
  <si>
    <t>Verificar la publicación de las hojas de vida de los contratistas (personas naturales) en el SIGEP, solicitando la debida actualización, si hay lugar a ello.</t>
  </si>
  <si>
    <t>Coordinación de Procesos de Selección</t>
  </si>
  <si>
    <t>Matriz de seguimiento de la publicación de las hojas de vida de los contratistas (personas naturales) en el SIGEP
(Excel)</t>
  </si>
  <si>
    <t xml:space="preserve">Indicamos que dentro del tiempo establecido entre el 01 de enero hasta el 30 de abril del 2021 se han firmado 1023 contratos con personas naturales y a las cuales se les solicitó el registro de la hoja de vida en el SIGEP o en su defecto la actualización, el formato reposa en la carpeta del contrato que se encuentra en la PÚBLICA. </t>
  </si>
  <si>
    <r>
      <rPr>
        <sz val="10"/>
        <color theme="1"/>
        <rFont val="Arial"/>
      </rPr>
      <t xml:space="preserve">Los soportes reposan en la carpeta compartida de DRIVE: 
</t>
    </r>
    <r>
      <rPr>
        <sz val="10"/>
        <color rgb="FF0070C0"/>
        <rFont val="Arial"/>
      </rPr>
      <t>https://drive.google.com/drive/u/1/folders/1OM-9czG4fLmzUW7DZDUGLrwGdh6fRtnX</t>
    </r>
  </si>
  <si>
    <t xml:space="preserve">Dentro del tiempo establecido entre el 01 de mayo hasta el 31 de agosto del 2021 se han firmado 450 contratos de prestación de servicios  con personas naturales y a las cuales se les solicitó el registro de la hoja de vida en el SIGEP o en su defecto la actualización, el formato reposa en la carpeta del contrato que se encuentra en la PÚBLICA. </t>
  </si>
  <si>
    <r>
      <rPr>
        <sz val="10"/>
        <color theme="1"/>
        <rFont val="Arial"/>
      </rPr>
      <t xml:space="preserve">Los soportes reposan en la carpeta compartida de DRIVE: 
</t>
    </r>
    <r>
      <rPr>
        <sz val="10"/>
        <color rgb="FF0070C0"/>
        <rFont val="Arial"/>
      </rPr>
      <t>https://drive.google.com/drive/folders/1X5M-K1WFI6X1cSIcuaqNbMDrOs1BreJJ?usp=sharing</t>
    </r>
  </si>
  <si>
    <t>Dentro del tiempo establecido entre el 01 de septiembre hasta el 31 de diciembre del 2021 se han firmado 1023 contratos de prestación de servicios  con personas naturales y a las cuales se les solicitó el registro de la hoja de vida en el SIGEP o en su defecto la actualización, el formato reposa en la carpeta del contrato que se encuentra en la PÚBLICA. Siendo su estado aprobada para la contratación</t>
  </si>
  <si>
    <r>
      <rPr>
        <sz val="10"/>
        <color theme="1"/>
        <rFont val="Arial"/>
      </rPr>
      <t xml:space="preserve">Los soportes reposan en la carpeta compartida de DRIVE: 
</t>
    </r>
    <r>
      <rPr>
        <sz val="10"/>
        <color rgb="FF0070C0"/>
        <rFont val="Arial"/>
      </rPr>
      <t>https://drive.google.com/drive/folders/1X5M-K1WFI6X1cSIcuaqNbMDrOs1BreJJ?usp=sharing</t>
    </r>
  </si>
  <si>
    <t xml:space="preserve">Se evidenció la matriz de revisión de hojas de vida en el SIGEP de los contratistas (personas naturales), con corte al 30 a de abril de 2021. </t>
  </si>
  <si>
    <t xml:space="preserve">Dentro de los soportes enviados a través de la carpeta compartida, se verificó el formato Excel del listado de los 450 contratos de prestación de servicios profesionales y/o de apoyo a la gestión celebrados por la entidad entre el 1ro de mayo al 31 de agosto de 2021, mediante el cual se realiza el seguimiento a la verificación de las hojas de vida en la plataforma SIGEP, de los nuevos contratistas. </t>
  </si>
  <si>
    <t xml:space="preserve">Dentro de los soportes remitidos, se evidenció la matriz (formato Excel), con una relación de 1023 contratos de prestación de servicios profesionales y/o de apoyo a la gestión, celebrados entre el 01 de septiembre al 31 de diciembre de 2021 por la entidad, mediante la cual, se realiza el seguimiento de las hojas de vida en la plataforma SIGEP, de las personas naturales vinculadas a la entidad mediante dicha modalidad de contratación. </t>
  </si>
  <si>
    <t xml:space="preserve">Publicar mensualmente la ejecución presupuestal de ingresos y egresos de RTVC, en la sección Transparencia de la página web, en cumplimiento de la Ley 1712 de 2014. </t>
  </si>
  <si>
    <t xml:space="preserve">Coordinación de Presupuesto
</t>
  </si>
  <si>
    <t xml:space="preserve">Ejecución presupuestal de Ingresos y Egresos publicada   
                                                                                                                                                                                                                                                       Soporte: archivo en PDF 
correos electrónicos (PDF)
               </t>
  </si>
  <si>
    <t>Teniendo en cuenta lo planificado en las actividades del sub componente 5,1, que referencia la publicación mensual de las ejecuciones presupuestales de ingresos y egresos, en la sección de transparencia de la página web de la entidad, se reporta que estas se han realizado conforme a lo planeado, una vez se realiza el cierre presupuestal de cada mes. La publicación de las ejecuciones presupuestales, correspondientes al mes de abril, se realizará entre el 15 y el 20 de mayo.</t>
  </si>
  <si>
    <r>
      <rPr>
        <sz val="10"/>
        <color theme="1"/>
        <rFont val="Arial"/>
      </rPr>
      <t xml:space="preserve">Como evidencia se carga en el drive los correos de confirmación por parte del Área de comunicaciones donde confirman el cargue de la información y pantallazo de la página web.                                                                                                  Se resalta que el cierre presupuestal de cada mes se realiza dentro de los 15 primeros dias habiles de cada mes. 
</t>
    </r>
    <r>
      <rPr>
        <sz val="10"/>
        <color rgb="FF0070C0"/>
        <rFont val="Arial"/>
      </rPr>
      <t>https://drive.google.com/drive/u/1/folders/1itK7GGRl1yTPZAohutT7n1JzyMJgAk6U</t>
    </r>
  </si>
  <si>
    <t>Teniendo en cuenta lo planificado en las actividades del sub componente 5,1, que referencia la publicación mensual de las ejecuciones presupuestales de ingresos y egresos, en la sección de transparencia de la página web de la entidad, se reporta que estas se han realizado conforme a lo planeado, una vez se realiza el cierre presupuestal de cada mes. La publicación de las ejecuciones presupuestales, correspondientes al mes de agosto, se realizará entre el 15 y el 20 de septiembre.</t>
  </si>
  <si>
    <r>
      <rPr>
        <sz val="10"/>
        <color theme="1"/>
        <rFont val="Arial"/>
      </rPr>
      <t xml:space="preserve">Como evidencia se carga en el drive los correos de confirmación por parte del Área de comunicaciones donde confirman el cargue de la información y pantallazo de la página web.                                                                                                  Se resalta que el cierre presupuestal de cada mes se realiza dentro de los 15 primeros dias habiles de cada mes. 
Los soportes reposan en la carpeta compartida de DRIVE: 
</t>
    </r>
    <r>
      <rPr>
        <sz val="10"/>
        <color rgb="FF0070C0"/>
        <rFont val="Arial"/>
      </rPr>
      <t>https://drive.google.com/drive/folders/1X5M-K1WFI6X1cSIcuaqNbMDrOs1BreJJ?usp=sharing</t>
    </r>
  </si>
  <si>
    <t>Teniendo en cuenta lo planificado en las actividades del sub componente 5,1, que referencia la publicación mensual de las ejecuciones presupuestales de ingresos y egresos, en la sección de transparencia de la página web de la entidad, se reporta que estas se han realizado conforme a lo planeado, una vez se realiza el cierre presupuestal de cada mes. La publicación de las ejecuciones presupuestales, correspondientes al mes de Diciembre, se realizará entre el 15 y el 20 de Enero del 2022.</t>
  </si>
  <si>
    <r>
      <rPr>
        <sz val="10"/>
        <color theme="1"/>
        <rFont val="Arial"/>
      </rPr>
      <t xml:space="preserve">Como evidencia se carga en el drive la impresión de la página web, en el apartado Ejecución Presupuestal Historica Anual donde se evidencia la publicación de las ejecuciones con corte a noviembre, se resalta que apartir del mes de diciembre se esta realizando el cargue en formato excel adicionalmente.                                                                                                  Se Informa que el cierre presupuestal de cada mes se realiza dentro de los 15 primeros dias habiles de cada mes. 
Los soportes reposan en la carpeta compartida de DRIVE:                                                  </t>
    </r>
    <r>
      <rPr>
        <sz val="10"/>
        <color theme="4"/>
        <rFont val="Arial"/>
      </rPr>
      <t>https://drive.google.com/drive/folders/1Gee33ub5XqUURKyzX1WEv6uW5-maXKH6</t>
    </r>
    <r>
      <rPr>
        <sz val="10"/>
        <color theme="1"/>
        <rFont val="Arial"/>
      </rPr>
      <t xml:space="preserve">
</t>
    </r>
  </si>
  <si>
    <t>Verificada la sección de transparencia Quienes Somos _ información financiera y contable _ Ejecución presupuestal Histórica anual, se evidenciaron publicados mensualmente las ejecuciones presupuestales de ingresos y egresos en formatos PDF de los meses de enero, febrero, marzo y abril de 2021.</t>
  </si>
  <si>
    <t>Verificada la sección de transparencia Quienes Somos _ información financiera y contable _ Ejecución presupuestal Histórica anual, se evidenciaron publicados mensualmente las ejecuciones presupuestales de ingresos y egresos en formatos PDF desde enero hasta agosto de 2021.</t>
  </si>
  <si>
    <t>Verificada la sección de transparencia Quienes Somos _ información financiera y contable _ Ejecución presupuestal Histórica anual, se evidenciaron publicados mensualmente las ejecuciones presupuestales de ingresos y egresos en formatos PDF desde enero hasta noviembre de 2021.</t>
  </si>
  <si>
    <t>Realizar el monitoreo de  la información de la sección de Transparencia de la página web, en cumplimiento de la Ley 1712 de 2014 ( Ley de Transparencia y del Derecho de Acceso a la Información Pública Nacional )</t>
  </si>
  <si>
    <t>Matriz o informe de monitoreo a la sección de Transparencia de la página web.
                                                                                                                                                                                                                                                                Soporte: archivo de Excel, o Word, o PDF, o correos electrónicos.</t>
  </si>
  <si>
    <t>Durante el primer cuatrimestre, se adelantó el monitoreo de la sección de Transparencia de la página web, solicitando la actualización o ajustes en la publicación de las siguientes secciones: (i) Planes estratégico, sectorial e institucional; (ii) Información de interés-Convocatorias; (iii) ajuste enlaces del Plan Anticorrupción 2020; (iv) Mecanismos de contacto.
Para lo anterior, se envió mediante correos electrónicos la solicitud de actualización a la Coordinación de Comunicaciones y a las áreas responsables de la información.
Se aclara que el producto denominado "Matriz de monitoreo a la sección de Transparencia de la página web", se completará y cargará a la plataforma ITA, de acuerdo con los plazos que defina la Procuraduría General de la Nación.</t>
  </si>
  <si>
    <r>
      <rPr>
        <sz val="10"/>
        <color theme="1"/>
        <rFont val="Arial"/>
      </rPr>
      <t xml:space="preserve">Los soportes reposan en la carpeta compartida de DRIVE: </t>
    </r>
    <r>
      <rPr>
        <sz val="10"/>
        <color rgb="FF0070C0"/>
        <rFont val="Arial"/>
      </rPr>
      <t>https://drive.google.com/drive/u/1/folders/1DxDb6RixZwjgHSQWNoVw7vHU6vNX_dN4</t>
    </r>
    <r>
      <rPr>
        <sz val="10"/>
        <color theme="1"/>
        <rFont val="Arial"/>
      </rPr>
      <t xml:space="preserve">
</t>
    </r>
  </si>
  <si>
    <t>Durante el II cuatrimeste, se realizó monitoreo permanente a la información publicada en la sección de Transparencia de la página web. De acuerdo con la revisión, se solicitó a los diferente responsables la publicación o actualización de la información según los requerimientos.
Así mismo, se trabajó en conjunto con la Coordinación de TI, en el diseño de la estructura del nuevo sitio de RTVC, con el fin de que la información de la sección de Transparencia, se ubique atendiendo los requerimientos de la Ley 1712 de 2014.</t>
  </si>
  <si>
    <r>
      <rPr>
        <sz val="10"/>
        <color theme="1"/>
        <rFont val="Arial"/>
      </rPr>
      <t xml:space="preserve">Las evidencias de la encuesta y el informe de resultados se pueden verificar en la carpeta compartida de DRIVE ubicada en la siguiente ruta:
</t>
    </r>
    <r>
      <rPr>
        <sz val="10"/>
        <color rgb="FF0070C0"/>
        <rFont val="Arial"/>
      </rPr>
      <t>https://drive.google.com/drive/folders/1FWGOHqGZJEAROIk8nOoPRNO5OnpB_Ghf?usp=sharing</t>
    </r>
  </si>
  <si>
    <t xml:space="preserve">Durante el tercer cuatrimestre se realizó el monitoreo de la sección de Transparencia a partir de la Resolución 1519 de 2020. Para lo anterior,  se enviaron correos electrónicos a las áreas responsables de la información a publicar. </t>
  </si>
  <si>
    <r>
      <rPr>
        <sz val="10"/>
        <color theme="1"/>
        <rFont val="Arial"/>
      </rPr>
      <t xml:space="preserve">Se adjuntan correos enviados a las áreas así como matriz levantada a partir del Anexo 2 de la Resolución 1519.
</t>
    </r>
    <r>
      <rPr>
        <sz val="10"/>
        <color theme="4"/>
        <rFont val="Arial"/>
      </rPr>
      <t xml:space="preserve">
https://drive.google.com/drive/folders/1mlXNb08BKnHigaGQ2tducvJuWVVj6JQu</t>
    </r>
  </si>
  <si>
    <t>Se evidencia monitoreo a la seccion de la pagina web (seccion de transparencia), con los soportes correspondientes y alertas a cada una de las areas.</t>
  </si>
  <si>
    <t>Se observa documento  y correos electronicos en los culaes se puede evidenciar el monitoreo realizado a la seccion de transparencia de la pagina web.
No se evidencia la MATRIZ DE MONITOREO (EXCEL), archivo que hace parte de los productos entregables para el cumplimiento de la actividad.</t>
  </si>
  <si>
    <t>Se evidencian los documentos que soportan  el monitoreo de  la información de la sección de Transparencia de la página web, en cumplimiento de la Ley 1712 de 2014 ( Ley de Transparencia y del Derecho de Acceso a la Información Pública Nacional )</t>
  </si>
  <si>
    <t>Realizar la revisión y actualización  de los procesos judiciales y la normatividad vigente en la sección de Transparencia de la página web,</t>
  </si>
  <si>
    <t>Coordinación de Gestión Jurídica</t>
  </si>
  <si>
    <t>Información actualizada y publicada
Soporte: Correos de solicitud</t>
  </si>
  <si>
    <t>El 04 de enero de 2021, se solicitó por correo electrónico a la Coordinación de Comunicaciones, la publicación de la información de los procesos judiciales y acciones constitucionales vigentes con corte al 31/12/2020, asuntos en los que hace parte la entidad. (Evidencia correo electrónico).
El 07 de abril de 2021, se solicitó por correo electrónico a la Coordinación de Comunicaciones, la publicación de la información de los procesos judiciales y acciones constitucionales vigentes con corte al 31/03/2021, asuntos en los que hace parte la entidad. (Evidencia correo electrónico).
En la página web de la entidad link https://www.rtvc.gov.co/quienes-somos/defensa-judicial se evidencian las dos publicaciones a las que se hace referencia en el numeral anterior. (Evidencia pantallazo de la página web).</t>
  </si>
  <si>
    <r>
      <rPr>
        <sz val="10"/>
        <color theme="1"/>
        <rFont val="Arial"/>
      </rPr>
      <t xml:space="preserve">Los soportes reposan en la carpeta compartida de DRIVE: 
</t>
    </r>
    <r>
      <rPr>
        <sz val="10"/>
        <color rgb="FF0070C0"/>
        <rFont val="Arial"/>
      </rPr>
      <t>https://drive.google.com/drive/u/1/folders/10C13aChnLuRDeEjBziXsMr0ZirtY7Z7j</t>
    </r>
  </si>
  <si>
    <t>Sobre la revisión y actualización de los procesos judiciales:
Desde la coordinación de gestión jurídica se solicitó la actualización de los procesos judiciales dentro del corte 30 de junio de 2021, lo cual se evidencia en el correo electrónico (adjunto) de fecha 01 de julio de 2021 remitido por el funcionario Camilo Martínez (cmartinez@rtvc.gov.co) a el correo electrónico de Cuenta Comunicaciones RTVC (comunicaciones@rtvc.gov.co) solicitando la correspondiente actualización. En respuesta a la solicitud se público la actualización en la página web de la entidad, en el siguiente link:  https://www.rtvc.gov.co/quienes-somos/defensa-judicial 
Revisión y actualización de la normatividad vigente:
Se solicitó la correspondiente actualización a través de correo electrónico (adjunto) del 11 de junio de 2021 remitido por el colaborador Johan Sebastian Vargas (jvargas@contratista.rtvc.gov.co) en respuesta a dicha solicitud se publicó la actualización en el link https://www.rtvc.gov.co/content/resoluciones
Actualización normograma: 
Se realizó la solicitud de publicación del normograma en la página web de la entidad, a través del correo electrónico de fecha 01 de julio de 2021 (adjunto) remitido por Diana Carolina Sánchez Castillo, al correo electrónico de Comunicaciones. La publicación quedo actualizada en el link: http://www.rtvc.gov.co/quienes-somos/decretos</t>
  </si>
  <si>
    <r>
      <rPr>
        <sz val="10"/>
        <color theme="1"/>
        <rFont val="Arial"/>
      </rPr>
      <t xml:space="preserve">Los soportes reposan en la carpeta compartida de DRIVE: 
</t>
    </r>
    <r>
      <rPr>
        <sz val="10"/>
        <color rgb="FF0070C0"/>
        <rFont val="Arial"/>
      </rPr>
      <t>https://drive.google.com/drive/folders/1BUddrxtvHS9-1UK-Duerv36zSmf5tZ-c?usp=sharing</t>
    </r>
  </si>
  <si>
    <t xml:space="preserve">Sobre la revisión y actualización de los procesos judiciales:
Desde la coordinación de gestión jurídica se solicitó la actualización de los procesos judiciales con corte al 30 de septiembre y al 31 de diciembre de 2021, lo cual se evidencia en los correos electrónicos (adjuntos) remitidos por la funcionaria Erika Johanna Ardila Cubillos (eardila@rtvc.gov.co) al correo electrónico de Cuenta Comunicaciones RTVC (comunicaciones@rtvc.gov.co) solicitando la correspondiente actualización. En respuesta a la solicitud se publicó la actualización en la página web de la entidad, en el siguiente link:  https://www.rtvc.gov.co/quienes-somos/defensa-judicial 
</t>
  </si>
  <si>
    <r>
      <rPr>
        <sz val="10"/>
        <color theme="1"/>
        <rFont val="Arial"/>
      </rPr>
      <t xml:space="preserve">Los soportes reposan en la carpeta de DRIVE: 
</t>
    </r>
    <r>
      <rPr>
        <sz val="10"/>
        <color theme="4"/>
        <rFont val="Arial"/>
      </rPr>
      <t>https://drive.google.com/drive/folders/1C4LobS8Ky1l1dkRSR46S3YLe8hX1Ihov?usp=sharing</t>
    </r>
  </si>
  <si>
    <t xml:space="preserve">Se evidenció la publicación y actualización de la información de los procesos judiciales con corte a 31 de marzo de 2021, en el link de transparencia y acceso a la información pública de la página web de la entidad </t>
  </si>
  <si>
    <t>Se verificaron los correos electrónicos remitidos por la oficina Jurídica, a la oficina de Comunicaciones, con el fin de que se llevara a cabo la publicación del normograma actualizado, así como de los procesos judiciales tramitados, con corte a junio de 2021. De igual manera, se verificó la publicación a través de la página web de RTVC, dentro del link https://www.rtvc.gov.co/quienes-somos/defensa-judicial</t>
  </si>
  <si>
    <t>Se evidenció la publicación en la página web de la entidad, en el link: https://www.rtvc.gov.co/quienes-somos/defensa-judicial, de los procesos judiciales actualizados a 30 de septiembre y 31 de diciembre de 2021</t>
  </si>
  <si>
    <t>Actualizar  la información de la sección de Transparencia de la página web, en cumplimiento de la Ley 1712 de 2014 ( Ley de Transparencia y del Derecho de Acceso a la Información Pública Nacional )</t>
  </si>
  <si>
    <t>Matriz de reporte sobre la información actualizada</t>
  </si>
  <si>
    <t>Durante el primer cuatrimestre se recibieron 50 solicitudes para actualizar la información de la página web. El detalle de las solicitudes se puede verificar en la matriz de solicitudes botón de transparencia, que se encuentra cargada en la carpeta compartida de  drive</t>
  </si>
  <si>
    <r>
      <rPr>
        <sz val="10"/>
        <color theme="1"/>
        <rFont val="Arial"/>
      </rPr>
      <t xml:space="preserve">Los soportes reposan en la carpeta compartida de DRIVE:
</t>
    </r>
    <r>
      <rPr>
        <sz val="10"/>
        <color rgb="FF0070C0"/>
        <rFont val="Arial"/>
      </rPr>
      <t>https://drive.google.com/drive/u/1/folders/1XY8nmHRdAdh5RzoUXPjDnxmukx2_wCF_</t>
    </r>
  </si>
  <si>
    <t>Durante el segundo cuatrimestre se recibieron 72 solicitudes para actualizar la información de la página web para un total de 276 acciones (Publicar, modificar y eliminar). El detalle de las solicitudes se puede verificar en la matriz de solicitudes botón de transparencia, que se encuentra cargada en la carpeta compartida de  drive</t>
  </si>
  <si>
    <r>
      <rPr>
        <sz val="10"/>
        <color theme="1"/>
        <rFont val="Arial"/>
      </rPr>
      <t xml:space="preserve">Los soportes reposan en la carpeta de DRIVE: </t>
    </r>
    <r>
      <rPr>
        <sz val="10"/>
        <color rgb="FF0070C0"/>
        <rFont val="Arial"/>
      </rPr>
      <t>https://drive.google.com/drive/folders/1XwyCRzwjfqtqWcUhIi26lF9kDm0E6Mog?usp=sharing</t>
    </r>
  </si>
  <si>
    <t>Durante el primer cuatrimestre se recibieron 47 solicitudes para actualizar la información de la página web. El detalle de las solicitudes se puede verificar en la matriz de solicitudes botón de transparencia, que se encuentra cargada en la carpeta compartida de  drive</t>
  </si>
  <si>
    <r>
      <rPr>
        <sz val="10"/>
        <color theme="1"/>
        <rFont val="Arial"/>
      </rPr>
      <t xml:space="preserve">Los soportes reposan en la carpeta de DRIVE: </t>
    </r>
    <r>
      <rPr>
        <sz val="10"/>
        <color rgb="FF0070C0"/>
        <rFont val="Arial"/>
      </rPr>
      <t>https://drive.google.com/drive/folders/1s6h4AYKWAk5xXRRtgcvDzsDF8YL2s9M5</t>
    </r>
  </si>
  <si>
    <t xml:space="preserve">Verificada la matriz de reporte de información actualziada en la página web en cumplimiento de la ley 1712 de 2014, se observan las URL de los documentos gestionados durante el primer cuatrimestre de 2021 que direccionan a la sección de transparencia; la matríz cuenta con fechas de control de publicación. </t>
  </si>
  <si>
    <t xml:space="preserve">Matriz de reporte de información actualziada en la página web en cumplimiento de la ley 1712 de 2014, se observan las URL de los documentos gestionados durante el segundo cuatrimestre de 2021 que direccionan a la sección de transparencia; la matríz cuenta con fechas de control de publicación. </t>
  </si>
  <si>
    <t xml:space="preserve">Matriz de reporte de información actualizada en la página web en cumplimiento de la ley 1712 de 2014, se observan las URL de los documentos gestionados durante el tercer cuatrimestre de 2021 que direccionan a la sección de transparencia; la matríz cuenta con fechas de control de publicación. </t>
  </si>
  <si>
    <t>Revisar y actualizar la información de Datos Abiertos en la página web si hay lugar a ello</t>
  </si>
  <si>
    <t>Información de Datos Abiertos publicada</t>
  </si>
  <si>
    <t>Para este periodo, se realizó mesa de trabajo para establecer las acciones a desarrollar durante la vigencia, con respecto a la actualización de los datos abiertos. En este mismo sentido, se socializó la matriz mediante la cual se realizará la identficación de los actores que generan los datos abiertos en RTVC(matriz de inventario de operaciones estadísticas). Así mismo, se socializaron los lineamientos del plan de apertura de datos abierto.
Teniendo en cuenta lo anterior, los soporte de avance del presente periodo corresponden a listqa de asistencia de la reunión del 12 de abril, la presentación de power point del plan de apertura de datos abiertos y la matriz de inventario de operaciones estadísticas.
Se aclara que el producto programado "Información de datos abiertos publicada" corresponderá a las actualizaciones que se realicen en el trasncurso de la vigencia con respecto al avance de la revisión.</t>
  </si>
  <si>
    <r>
      <rPr>
        <sz val="10"/>
        <color theme="1"/>
        <rFont val="Arial"/>
      </rPr>
      <t xml:space="preserve">Los soportes reposan en la carpeta compartida de DRIVE: </t>
    </r>
    <r>
      <rPr>
        <sz val="10"/>
        <color rgb="FF0070C0"/>
        <rFont val="Arial"/>
      </rPr>
      <t>https://drive.google.com/drive/u/1/folders/1AJLqPJXJkOX1I33K8uY1iNdz0FvsiJTD</t>
    </r>
    <r>
      <rPr>
        <sz val="10"/>
        <color theme="1"/>
        <rFont val="Arial"/>
      </rPr>
      <t xml:space="preserve">
</t>
    </r>
  </si>
  <si>
    <t>Se realizó la revisión sobre el comportamiento que ha tenido la publicación de los conjuntos de datos por RTVC durante el segundo cuatrimestre 2021, lo cual permite como Entidad Pública promover y habilitar las condiciones para la apertura, uso y generación de valor a partir de datos abiertos que son generadores de valor para los grupos de valor y partes interesadas.</t>
  </si>
  <si>
    <r>
      <rPr>
        <sz val="10"/>
        <color theme="1"/>
        <rFont val="Arial"/>
      </rPr>
      <t xml:space="preserve">Los soportes reposan en la carpeta de DRIVE:
</t>
    </r>
    <r>
      <rPr>
        <sz val="10"/>
        <color rgb="FF0070C0"/>
        <rFont val="Arial"/>
      </rPr>
      <t>https://drive.google.com/drive/folders/1AaMyl37k_OfgRx1OmCU-jYfUr1TtQSIw?usp=sharing</t>
    </r>
  </si>
  <si>
    <t>Se realizó monitoreo del comportamiento de los conjuntos de datos de RTVC publicados en el portal de Datos  Abiertos, evidenciando un crecimiento en el descargue de la data y el aumento de los usuarios que han utilizado los conjuntos de datos. Así mismo, se avanzó en la conformación de la mesa de trabajo de Gobierno de datos RTVC quien impulsará los ejercicios relacionados con la apertura, mejora y uso de Datos Abiertos. De acuerdo a lo anterior se logró formular como primera fase el plan de apertura, mejora y uso de datos abiertos que aportara al cierre de brechas de FURAG2021 y autodiagnóstico de la política de Gobierno Digital.</t>
  </si>
  <si>
    <r>
      <rPr>
        <sz val="10"/>
        <color theme="1"/>
        <rFont val="Arial"/>
      </rPr>
      <t xml:space="preserve">Los soportes reposan en la carpeta de DRIVE: 
</t>
    </r>
    <r>
      <rPr>
        <sz val="10"/>
        <color theme="4"/>
        <rFont val="Arial"/>
      </rPr>
      <t>https://drive.google.com/drive/folders/1Jcx37OpJ5LlLVXHL7Q97IZHVaF4EZmfU?usp=sharing</t>
    </r>
  </si>
  <si>
    <t>Se evidencia la informacion de actualizacion de datos abiertos, se observan reuniones y mesas de trabajo de datos abiertos 2021.</t>
  </si>
  <si>
    <t>Se observa informe de datos abiertos en lo referente a la actulaizacion en la pagina web de la entidad.</t>
  </si>
  <si>
    <t>Se evidencia la revisión  y actualización de  la información de Datos Abiertos en la página web.</t>
  </si>
  <si>
    <t>Divulgar e invitar a la ciudadanía  e interesados a participar activamente en las diferentes etapas de los procesos de selección requeridos por el Canal Institucional en la contratación de sus proveedores.</t>
  </si>
  <si>
    <t xml:space="preserve">Canal Institucional </t>
  </si>
  <si>
    <t>Avance en la producción de piezas de promoción para ser producidas, emitidas, y/o publicadas.
(Soporte: Certificado de emisión y/o pantallazo de publicación de piezas audiovisuales de promoción  producidas y emitidas en las diferentes plataformas del Canal Institucional - pantalla, web, redes, etc.-)</t>
  </si>
  <si>
    <t>Durante el periodo del reporte se avanzó en la divulgación y convocatoria a la ciudadanía e interesados a participar en las siguientes Invitaciones Abiertas:
IA 01 de 2021: Alquiler de equipos y su operación para las necesidades de RTVC.
IA 02 de 2021: Talento y personal artístico, 
IA 03 de 2021: Ptos fijos, móviles y equipos de transmisión satelital.</t>
  </si>
  <si>
    <r>
      <rPr>
        <sz val="10"/>
        <color theme="1"/>
        <rFont val="Arial"/>
      </rPr>
      <t xml:space="preserve">Se proyectaba un avance del 20% para el primer cuatrimestre del año, sin embargo, por necesidad del servicio, se avanzó en un 50% considerando los requerimientos de contratación de proveedores al interior del Canal Institucional. 
</t>
    </r>
    <r>
      <rPr>
        <sz val="10"/>
        <color rgb="FF0070C0"/>
        <rFont val="Arial"/>
      </rPr>
      <t>Los soportes reposan en la carpeta compartida de DRIVE: https://drive.google.com/drive/u/1/folders/11cQp-JChpZHDDOFg6Y-eaxZ-njifRT77</t>
    </r>
  </si>
  <si>
    <t xml:space="preserve">Durante el periodo del reporte se avanzó en la divulgación y convocatoria a la ciudadanía e interesados a participar en las siguientes Invitaciones Abiertas para contratar la prestación de servicios de:
IA 10 de 2021: Transporte especial de personal y equipos a nivel nacional para las producciones y servicios técnicos de RTVC. 
IA 14 de 2021: Suministro de alimentos de las diferentes producciones de los contenidos audiovisuales de RTVC. </t>
  </si>
  <si>
    <r>
      <rPr>
        <sz val="10"/>
        <color theme="1"/>
        <rFont val="Arial"/>
      </rPr>
      <t xml:space="preserve">Por necesidad del servicio, se proyecta divulgación y convocatoria del último proceso requerido por RTVC (tiquetes), para el último cuatrimestre del año considerando las necesidades particulares de las marcas de RTVC que participarán dentro del mencionado proceso contractual. 
Los soportes del avance durante el II cuatrimestre de 2021, reposan en el siguiente enlace de carpeta compartida de DRIVE: 
</t>
    </r>
    <r>
      <rPr>
        <sz val="10"/>
        <color rgb="FF0070C0"/>
        <rFont val="Arial"/>
      </rPr>
      <t>https://drive.google.com/drive/folders/1_SdI498yFBiMAvqPMEyRuDqdIX0M_7TW?usp=sharing</t>
    </r>
  </si>
  <si>
    <t xml:space="preserve">Durante el periodo del reporte se avanzó en la divulgación y convocatoria a la ciudadanía e interesados a participar en la siguiente Invitación Abierta para contratar la prestación de servicios de:
IA 17: Suministro de Tiquetes Aéreos a nivel nacional e internacional.
Se adjunta certificado de emisión verificado a través del sistema de automatización del Centro de Emisión “ASRUN” y copia de pieza promocional emitida en pantalla.
Se da cumplimiento al 100% de avance en las actividades propuestas para la vigencia 2021. 
</t>
  </si>
  <si>
    <r>
      <rPr>
        <sz val="10"/>
        <color theme="1"/>
        <rFont val="Arial"/>
      </rPr>
      <t xml:space="preserve">Los soportes del avance durante el III cuatrimestre de 2021, reposan en el siguiente enlace de carpeta compartida de DRIVE: 
</t>
    </r>
    <r>
      <rPr>
        <sz val="10"/>
        <color theme="4"/>
        <rFont val="Arial"/>
      </rPr>
      <t>https://drive.google.com/drive/folders/10ol6sJ4cvzOWeQhgTDhy5g04Sow9hoGr</t>
    </r>
  </si>
  <si>
    <t xml:space="preserve">Durante le cuatrimestre se certificaron por parte de canal institucional tres emisiones de las invitaciones abiertas 01, 02 y 03 de  procesos de selección para contratación de proveedores del canal. </t>
  </si>
  <si>
    <t xml:space="preserve">Mediante certificación expedida el 1 de junio de 2021 se informó sobre la programación en parrilla y correspondiente emisión en canal institucional de invitación abierta IA 10 para contratar servicios de transporte especial de personal y equipos a nivel nacional para producciones y servicios técnicos de RTVC. </t>
  </si>
  <si>
    <t xml:space="preserve">Actividad realizada en el primer y segundo cuatrimeste. </t>
  </si>
  <si>
    <t>Publicar las actas de los seleccionados en   el proceso denominado "mercado de coproducción" en: https://proyecta.senalcolombia.tv/</t>
  </si>
  <si>
    <t>Señal Colombia</t>
  </si>
  <si>
    <t>Actas publicadas</t>
  </si>
  <si>
    <t>Para el periodo reportado no se ha realizado la actividad, toda vez que de acuerdo al cronograma del Mercado de Coproducción 2021, se encuentra en la etapa 1 Recepción de proyectos, en este sentido aún no se han realizado las selecciones.</t>
  </si>
  <si>
    <t>Durante los meses mayo, junio y julio se estarán realizando las etapas análisis de proyectos, evaluación-pitch y diálogos técnicos, en las que se seleccionarán a los finalistas de cada etapa.</t>
  </si>
  <si>
    <t>Para el periodo reportado, en el desarrollo del cumplimiento con el cronograma establecido para la correcta ejecución de las actividades de sondeo de producciones audiovisuales, tanto en Colombia como otros territorios, tuvo cierre de la plataforma proyecta recibiendo 81 producciones que fueron conocidas y estudiadas por el equipo de análisis y por las duplas evaluadoras, cumpliendo con las dos primeras etapas del proceso “Screening” y “Análisis de propuestas” en el avance de cada una de las etapa se iban filtrando los proyectos hasta llegar a 29 producciones que serían presentadas en la etapa de pitch.</t>
  </si>
  <si>
    <r>
      <rPr>
        <sz val="10"/>
        <color theme="10"/>
        <rFont val="Arial"/>
      </rPr>
      <t>Los soportes reposan en la carpeta de DRIVE:</t>
    </r>
    <r>
      <rPr>
        <u/>
        <sz val="10"/>
        <color theme="10"/>
        <rFont val="Arial"/>
      </rPr>
      <t xml:space="preserve">
</t>
    </r>
    <r>
      <rPr>
        <sz val="10"/>
        <color rgb="FF0070C0"/>
        <rFont val="Arial"/>
      </rPr>
      <t>https://drive.google.com/drive/folders/1Y0n0bbmtd3YnEhsSgmQaALGIxoEub9lm?usp=sharing</t>
    </r>
  </si>
  <si>
    <t>El proceso del Mercado tuvo su apertura el 5 de abril hasta el 3 de mayo del 2021, recibiendo 81 proyectos, de los cuales cumplieron 78 que fueron revisados en etapa de screening, que consiste en la presentación al equipo de análisis conformado por representantes de los Ministerios y líderes del canal,  pasando 44 de ellos a revisión a profundidad, es decir a evaluación en detalle por un productor delegado y ejecutivo, cumpliendo 39 con los criterios  para ser presentados en picht, que consiste en el encuentro de los proponentes con el equipo de análisis (Ministerio y líderes), cumpliendo 16 proyectos para pasar a diálogos técnicos, de los cuales finalmente 15 fueron contratados</t>
  </si>
  <si>
    <t>Ingreso a la plataforma proyecta donde se inscribieron los interesados, se encuentran los términos y condiciones, las actas y calendario 
https://proyecta.senalcolombia.tv/mercado 
Los soportes se encuentran en la carpeta compartida de DRIVE:
 https://drive.google.com/drive/folders/1nhgEaRG5NtC7cl7y5fRCLkS1FnNYVQzE?usp=sharing</t>
  </si>
  <si>
    <t xml:space="preserve">De la verificación realizada no se aportaron evidencias de la ejecución de la actividad. </t>
  </si>
  <si>
    <t>Dos actas del resultado del análisis del sondeo de mercado de mercado de coproducción del canal señal Colombia del 19 de mayo al 6 de julio y 22 al 28 de julio.</t>
  </si>
  <si>
    <t>5.2. Lineamientos de transparencia pasiva</t>
  </si>
  <si>
    <t>Revisar los estándares del contenido de las respuestas a las PQRSD entregadas al ciudadano, incluyendo los resultados en el informe de seguimiento periódico a las PQRSD.</t>
  </si>
  <si>
    <t>Capítulo en el Informe trimestral de seguimiento a las PQRSD
Soportes: Documento Word</t>
  </si>
  <si>
    <t>El avance de esta actividad se ejecuta mediante la revisión aleatoria de las solicitudes PQRSD, mediante el uso de la plataforma . Los resultados son presentados ante el Comité Institucional del I trimestre.</t>
  </si>
  <si>
    <r>
      <rPr>
        <sz val="10"/>
        <color theme="1"/>
        <rFont val="Arial"/>
      </rPr>
      <t xml:space="preserve">Los soportes reposan en la carpeta compartida de DRIVE:
</t>
    </r>
    <r>
      <rPr>
        <sz val="10"/>
        <color rgb="FF0070C0"/>
        <rFont val="Arial"/>
      </rPr>
      <t xml:space="preserve">https://drive.google.com/drive/u/1/folders/1IkDm97cHX9d6wKLDhSw__Rxp0uVcQIqZ </t>
    </r>
    <r>
      <rPr>
        <sz val="10"/>
        <color theme="1"/>
        <rFont val="Arial"/>
      </rPr>
      <t xml:space="preserve">
</t>
    </r>
  </si>
  <si>
    <t>El avance de esta actividad se ejecuta mediante la revisión aleatoria de las solicitudes PQRSD, mediante el uso de la plataforma . Los resultados son presentados ante el Comité Institucional del II trimestre.</t>
  </si>
  <si>
    <r>
      <rPr>
        <u/>
        <sz val="10"/>
        <color theme="10"/>
        <rFont val="Arial"/>
      </rPr>
      <t>Los soportes reposan en la carpeta de DRIVE:</t>
    </r>
    <r>
      <rPr>
        <u/>
        <sz val="10"/>
        <color theme="10"/>
        <rFont val="Arial"/>
      </rPr>
      <t xml:space="preserve">
</t>
    </r>
    <r>
      <rPr>
        <u/>
        <sz val="10"/>
        <color rgb="FF0070C0"/>
        <rFont val="Arial"/>
      </rPr>
      <t>https://drive.google.com/drive/folders/1-48FzVkf7ejaRIP0ACIITr846OYFBhU1?usp=sharing</t>
    </r>
  </si>
  <si>
    <t>El avance de esta actividad se ejecuta mediante la revisión aleatoria de las solicitudes PQRSD, mediante el uso de la plataforma . Los resultados son presentados ante el Comité Institucional del III trimestre de 2021.
El avance del IV trimestre de 2021, será presentando ante el Comité en la próxima reunión de cierre 2021.</t>
  </si>
  <si>
    <t xml:space="preserve">Las evidencias de esta actividad se encuentran cargadas en el drive.
</t>
  </si>
  <si>
    <r>
      <rPr>
        <sz val="10"/>
        <color theme="1"/>
        <rFont val="Arial"/>
      </rPr>
      <t>El producto establecido para esta actividad es un "</t>
    </r>
    <r>
      <rPr>
        <i/>
        <sz val="10"/>
        <color theme="1"/>
        <rFont val="Arial"/>
      </rPr>
      <t>capítulo en el informe trimestral de seguimiento a la sPQRSD"</t>
    </r>
    <r>
      <rPr>
        <sz val="10"/>
        <color theme="1"/>
        <rFont val="Arial"/>
      </rPr>
      <t>, en el que la oficina de Atención al Ciudadano debe presentar los resultados de la revisión realizada a los "</t>
    </r>
    <r>
      <rPr>
        <i/>
        <sz val="10"/>
        <color theme="1"/>
        <rFont val="Arial"/>
      </rPr>
      <t>estándares del contenido de las respuestas a las PQRSD entregadas al ciudadano</t>
    </r>
    <r>
      <rPr>
        <sz val="10"/>
        <color theme="1"/>
        <rFont val="Arial"/>
      </rPr>
      <t xml:space="preserve">", sin embargo, en el informe correspondiente al primer trimestre del año 2021, no se evidenció dicho capítulo. </t>
    </r>
  </si>
  <si>
    <t xml:space="preserve">Dentro del informe de seguimiento a las PQRSD, correspondiente al II trimestre de 2021, presentado a través de documento PowerPoint y socializado al Comité Institucional de Gestión y Desempeño, se evidenció el capítulo relacionado con la verificación de los "Estándares de Contenido de Respuestas PQRSD", en la diapositiva número 8. </t>
  </si>
  <si>
    <t xml:space="preserve">Dentro del informe de seguimiento a las PQRSD, correspondiente al tercer trimestre de 2021, presentado y socializado al Comité Institucional de Gestión y Desempeño, se evidenció el capítulo relacionado con la verificación de los "Estándares de Contenido de Respuestas PQRSD", en la diapostiva número 9. </t>
  </si>
  <si>
    <t>5. 3. Instrumentos de  Gestión de la información</t>
  </si>
  <si>
    <t>Actualizar y publicar el Esquema de publicación de información de la página web de RTVC.</t>
  </si>
  <si>
    <t>Esquema de publicación.
Soporte: matriz en Excel.</t>
  </si>
  <si>
    <r>
      <rPr>
        <sz val="10"/>
        <color theme="1"/>
        <rFont val="Arial"/>
      </rPr>
      <t>El esquema de publicación fue actualizado para la vigencia 2021 y se realizó su publicación en la página web en la sección de Gestión Documental y en la sección de Transparencia de  en el ítem 10. Instrumentos de gestión de la información pública</t>
    </r>
    <r>
      <rPr>
        <sz val="10"/>
        <color rgb="FF0070C0"/>
        <rFont val="Arial"/>
      </rPr>
      <t>:https://s3.amazonaws.com/rtvc-assets-qa-sistemasenalcolombia.gov.co/archivos/esquema_2021_v2.xlsx</t>
    </r>
    <r>
      <rPr>
        <sz val="10"/>
        <color theme="1"/>
        <rFont val="Arial"/>
      </rPr>
      <t xml:space="preserve">
La matriz se puede verificar en la carpeta compartida de drive.</t>
    </r>
  </si>
  <si>
    <r>
      <rPr>
        <sz val="10"/>
        <color theme="1"/>
        <rFont val="Arial"/>
      </rPr>
      <t>Los soportes reposan en la carpeta compartida de DRIVE:</t>
    </r>
    <r>
      <rPr>
        <sz val="10"/>
        <color rgb="FF548DD4"/>
        <rFont val="Arial"/>
      </rPr>
      <t xml:space="preserve">
</t>
    </r>
    <r>
      <rPr>
        <sz val="10"/>
        <color rgb="FF0070C0"/>
        <rFont val="Arial"/>
      </rPr>
      <t>https://drive.google.com/drive/u/1/folders/1Le3nhXCWssIlK1qoPlr79jC2IkOsxyTu</t>
    </r>
  </si>
  <si>
    <t>Verificada la matriz de actualización del esquema de publicación, respecto a los enlaces: se evidencia publicada la correspondiente a la vigencia 2021.</t>
  </si>
  <si>
    <t>Adelantar el proceso de convalidación de las TRD con el Archivo General de la Nación.</t>
  </si>
  <si>
    <t>Gestión Documental</t>
  </si>
  <si>
    <t>Oficios remisorios
Actas de reunión
Ajustes solicitados por el AGN</t>
  </si>
  <si>
    <t>Durante este periodo se realizó la gestión para continuar con el proceso de convalidación de las TRD. De acuerdo con lo anterior, se adjunta acta de reunión con el Archivo General de la Nación, TRD actualizadas, memoria descriptiva y correos de envío de esta información al AGN.</t>
  </si>
  <si>
    <r>
      <rPr>
        <sz val="10"/>
        <color theme="1"/>
        <rFont val="Arial"/>
      </rPr>
      <t xml:space="preserve">Los soportes reposan en la carpeta compartida de DRIVE: </t>
    </r>
    <r>
      <rPr>
        <sz val="10"/>
        <color rgb="FF0070C0"/>
        <rFont val="Arial"/>
      </rPr>
      <t>https://drive.google.com/drive/u/1/folders/1RSOC0_lFSh4MpM8Lku1Ya5vL1aL4p4eP</t>
    </r>
  </si>
  <si>
    <t xml:space="preserve">Durante este periodo se enviaron las TRD al AGN, quien hizo citación para sustentarlas y fueron aprobadas.  Se adjunta TRD, CCD y demás documentos enviados, así como los 2 oficios enviados por el AGN sobre citación al Comité y resumen de la sustentación.  </t>
  </si>
  <si>
    <r>
      <rPr>
        <sz val="10"/>
        <color theme="1"/>
        <rFont val="Arial"/>
      </rPr>
      <t xml:space="preserve">El AGN hizo aprobación, pero está pendiente el envío de las TRD con las firmas digitales.
Los soportes reposan en la carpeta de DRIVE:
</t>
    </r>
    <r>
      <rPr>
        <sz val="10"/>
        <color rgb="FF0070C0"/>
        <rFont val="Arial"/>
      </rPr>
      <t>https://drive.google.com/drive/folders/16VyVWwSbZtAA06gZBc_hpT9oblAwSMnM?usp=sharing</t>
    </r>
  </si>
  <si>
    <t>Durante este periodo se enviaron las TRD al AGN, quien hizo citación para sustentarlas y fueron aprobadas.  Se adjunta TRD, CCD y demás documentos enviados, así como los 2 oficios enviados por el AGN sobre citación al Comité y resumen de la sustentación.  
El AGN hizo aprobación, pero está pendiente el envío de las TRD con las firmas digitales.</t>
  </si>
  <si>
    <r>
      <rPr>
        <sz val="10"/>
        <color theme="1"/>
        <rFont val="Arial"/>
      </rPr>
      <t xml:space="preserve">Los soportes reposan en la carpeta de DRIVE: </t>
    </r>
    <r>
      <rPr>
        <sz val="10"/>
        <color theme="4"/>
        <rFont val="Arial"/>
      </rPr>
      <t xml:space="preserve">
https://drive.google.com/drive/folders/1Ha6PPBDjVaSBSyvPjbMkhKZJGDMlshmT?usp=sharing</t>
    </r>
  </si>
  <si>
    <t>Se evidencia avance de la convalidación de las TRD con el Archivo General de la Nación</t>
  </si>
  <si>
    <t>Se evidencia el trámite ante AGN referente a las tablas de retención documental</t>
  </si>
  <si>
    <t>Revisando las evidencias aportadas, se observa envio de las TRD de la entidad al Archivo General, igualmente se evidencia el  certificado emitido por la AGN de la aprobación de las TRD</t>
  </si>
  <si>
    <t>Actualizar el Índice de Información Clasificada y Reservada</t>
  </si>
  <si>
    <t>Índice actualizado y publicado</t>
  </si>
  <si>
    <t>Si bien para este periodo, no se tenía programado avance, se trabajó en un primer borrador, el cual se adjunta en formato Excel, en donde se incluye también la información de derechos humanos en las series y subseries identificadas en las TRD.</t>
  </si>
  <si>
    <r>
      <rPr>
        <sz val="10"/>
        <color theme="1"/>
        <rFont val="Arial"/>
      </rPr>
      <t xml:space="preserve">Los soportes reposan en la carpeta compartida de DRIVE: </t>
    </r>
    <r>
      <rPr>
        <sz val="10"/>
        <color rgb="FF0070C0"/>
        <rFont val="Arial"/>
      </rPr>
      <t>https://drive.google.com/drive/u/1/folders/1j00fzLFKTjlaZzkZW7sY2X7sFKzD95gL</t>
    </r>
  </si>
  <si>
    <t>Se actualizó este Registro de Activos de Información y se publicó tanto en la página de la entidad como en la de datos.gov.co</t>
  </si>
  <si>
    <r>
      <rPr>
        <sz val="10"/>
        <color theme="1"/>
        <rFont val="Arial"/>
      </rPr>
      <t xml:space="preserve">Los soportes reposan en la carpeta de DRIVE:
</t>
    </r>
    <r>
      <rPr>
        <sz val="10"/>
        <color rgb="FF0070C0"/>
        <rFont val="Arial"/>
      </rPr>
      <t>https://drive.google.com/drive/folders/16VyVWwSbZtAA06gZBc_hpT9oblAwSMnM?usp=sharing</t>
    </r>
  </si>
  <si>
    <t>La actividad se encuentra cumplida en el segundo cuatrimestre.</t>
  </si>
  <si>
    <r>
      <rPr>
        <sz val="10"/>
        <color theme="1"/>
        <rFont val="Arial"/>
      </rPr>
      <t xml:space="preserve">Los soportes reposan en la carpeta de DRIVE: </t>
    </r>
    <r>
      <rPr>
        <sz val="10"/>
        <color theme="4"/>
        <rFont val="Arial"/>
      </rPr>
      <t xml:space="preserve">
https://drive.google.com/drive/folders/1hClLjpXEmfff_ECd8Wv6FKjBXS_NnJ-T?usp=sharing</t>
    </r>
  </si>
  <si>
    <t>Se evidencia un avance de la actividad con el formato Excel el borrador del índice de información</t>
  </si>
  <si>
    <t>Se evidencia la publicación en la página web del índice de información clasificada y reservada vigencia 2021</t>
  </si>
  <si>
    <t>Actualización del Registro de Activos de Información.</t>
  </si>
  <si>
    <t>Registro actualizado y publicado</t>
  </si>
  <si>
    <t>La actividad no tiene avance programado para este periodo.</t>
  </si>
  <si>
    <t>Se actualizó este Índice de Información y se publicó tanto en la página de la entidad como en la de datos.gov.co</t>
  </si>
  <si>
    <r>
      <rPr>
        <sz val="10"/>
        <color theme="1"/>
        <rFont val="Arial"/>
      </rPr>
      <t xml:space="preserve">Los soportes reposan en la carpeta de DRIVE:
</t>
    </r>
    <r>
      <rPr>
        <sz val="10"/>
        <color rgb="FF0070C0"/>
        <rFont val="Arial"/>
      </rPr>
      <t>https://drive.google.com/drive/folders/1T6WcghbyuENbip6fcvBLe4CM5kRs2346?usp=sharing</t>
    </r>
  </si>
  <si>
    <r>
      <rPr>
        <sz val="10"/>
        <color theme="1"/>
        <rFont val="Arial"/>
      </rPr>
      <t xml:space="preserve">Los soportes reposan en la carpeta de DRIVE: </t>
    </r>
    <r>
      <rPr>
        <sz val="10"/>
        <color theme="4"/>
        <rFont val="Arial"/>
      </rPr>
      <t xml:space="preserve">
https://drive.google.com/drive/folders/1nI_sBbSiALjObocSoaZn5GHHx3gSxv_7?usp=sharing</t>
    </r>
  </si>
  <si>
    <t>Se evidencia la publicación en la página web de registro de activos de información vigencia 2021</t>
  </si>
  <si>
    <t>5.4. Criterio diferencial de accesibilidad</t>
  </si>
  <si>
    <t>Hacer la verificación del cumplimiento de las normas de accesibilidad y usabilidad de la página web de RTVC, así como los ajuste a los que haya lugar</t>
  </si>
  <si>
    <t>Coordinación de TI</t>
  </si>
  <si>
    <t>Informe anual o cuando se modifique la estructura de la página
Soporte: archivo pdf o Word</t>
  </si>
  <si>
    <t>Para el periodo en mención no ha realizado una modificación a la estructura de la pagina del sitio web.
El informe correspondiente de usabilidad y accesibilidad se tiene proyectado para diciembre de 2021.</t>
  </si>
  <si>
    <t>Para el periodo en mención no ha realizado una modificación a la estructura de la página del sitio web.
El informe correspondiente de usabilidad y accesibilidad se tiene proyectado para diciembre de 2021.</t>
  </si>
  <si>
    <t>En el año 2021 se realizaron mejoras a la accesibilidad del sitio web de RTVC, en los temas que involucran manejo de código HTML y que son de  solución a corto plazo, pero de alto impacto y muy positivo en la experiencia de usuario con demanda accesible.
El mayor avance estuvo relacionado con la iniciación del manejo de atributos ARIA, establecidos para dar cumplimiento a la WCAG 2.1, la cual propone su uso para resultados óptimos de accesibilidad, incluso en diseños y funcionalidades complejos.
También se estableció la condición obligatoria en algunos campos del sistema de gestión de contenido para evitar pasar por alto las alternativas textuales (principio perceptible); La identificación coherente, la identificación de errores. las sugerencias ante errores (principio comprensible); y se corrigieron varias fallas de navegación mediante teclado (principio operable).</t>
  </si>
  <si>
    <r>
      <rPr>
        <sz val="10"/>
        <color theme="1"/>
        <rFont val="Arial"/>
      </rPr>
      <t xml:space="preserve">Soportes criterios de accesibilidad
</t>
    </r>
    <r>
      <rPr>
        <sz val="10"/>
        <color rgb="FF0070C0"/>
        <rFont val="Arial"/>
      </rPr>
      <t>https://drive.google.com/drive/folders/1bFzU3ayUZ5mWBohPZZGokK7lQKtSr6mZ</t>
    </r>
  </si>
  <si>
    <t>No se evidencia actividad para el periodo evaluado</t>
  </si>
  <si>
    <t>Realizar la adecuación necesaria de los espacios físicos del primer piso de RTVC en cumplimiento de los lineamientos de accesibilidad para población en situación de discapacidad.</t>
  </si>
  <si>
    <t xml:space="preserve">Coordinación de servicios Generales </t>
  </si>
  <si>
    <t>Informe de adecuación de espacios físicos para la accesibilidad de la
población en situación de discapacidad</t>
  </si>
  <si>
    <t>Se adelantó la obra de reparaciones locativas teniendo en cuenta los lineamientos definidos en la NTC 6047 para circulaciones horizontales, puertas y superficies de trabajo</t>
  </si>
  <si>
    <r>
      <rPr>
        <sz val="10"/>
        <color theme="1"/>
        <rFont val="Arial"/>
      </rPr>
      <t xml:space="preserve">Los soportes reposan en la carpeta de DRIVE: </t>
    </r>
    <r>
      <rPr>
        <sz val="10"/>
        <color theme="4"/>
        <rFont val="Arial"/>
      </rPr>
      <t>https://drive.google.com/drive/folders/1hClLjpXEmfff_ECd8Wv6FKjBXS_NnJ-T?usp=sharing</t>
    </r>
  </si>
  <si>
    <t>Una vez revisados los soportes aportados por el área, se evidencia informe referente a las adecuaciones realizadas en las instalaciones de la entidad con el cumplimiento de la norma para la circulaciones horizontales, puertas y superficies de trabajo</t>
  </si>
  <si>
    <t>5.5 Monitoreo del Acceso a la Información Pública</t>
  </si>
  <si>
    <t>Consolidar  en el informe periódico de seguimiento a las PQRSD,  la relación de las solicitudes de acceso a la información recibidas por parte de la ciudadanía, usuarios y grupos de interés.</t>
  </si>
  <si>
    <t>Capítulo  en Informe trimestral de seguimiento a las PQRSD
Soportes: Documento Word</t>
  </si>
  <si>
    <t>Para avanzar en esta actividad se elabora desde la plataforma el reporte de PQRSD recibidas, desde donde se hace seguimiento a las mismas y se segmentan o filtran de acuerdo a las necesidades. (tipo de usuarios, acceso a la información , etc.)  La evidencia es el mismo informe trimestral, en cual se presenta las estadisticas y consolidados de la información recibida.</t>
  </si>
  <si>
    <r>
      <rPr>
        <sz val="10"/>
        <color rgb="FF0070C0"/>
        <rFont val="Arial"/>
      </rPr>
      <t xml:space="preserve">Los soportes reposan en la carpeta compartida de DRIVE: </t>
    </r>
    <r>
      <rPr>
        <sz val="10"/>
        <color rgb="FF0070C0"/>
        <rFont val="Arial"/>
      </rPr>
      <t xml:space="preserve">
https://drive.google.com/drive/u/1/folders/1Ga5qPi8M_KVNn5Pxzfe2WhqeqF6cQmDQ</t>
    </r>
  </si>
  <si>
    <t>Para avanzar en esta actividad se elabora desde la plataforma el reporte de PQRSD recibidas, desde donde se hace seguimiento a las mismas y se segmentan o filtran de acuerdo a las necesidades. (tipo de usuarios, acceso a la información , etc.) La evidencia es el mismo informe trimestral, en cual se presenta las estadisticas y consolidados de la información recibida.</t>
  </si>
  <si>
    <r>
      <rPr>
        <sz val="10"/>
        <color theme="1"/>
        <rFont val="Arial"/>
      </rPr>
      <t xml:space="preserve">Los soportes reposan en la carpeta de DRIVE:
</t>
    </r>
    <r>
      <rPr>
        <sz val="10"/>
        <color rgb="FF0070C0"/>
        <rFont val="Arial"/>
      </rPr>
      <t>https://drive.google.com/drive/folders/1l-PSFiB-i9cHbdnGwbUqaTn0lik17Yx4?usp=sharing</t>
    </r>
  </si>
  <si>
    <t>Para avanzar en esta actividad se elabora desde la plataforma el reporte de PQRSD recibidas, desde donde se hace seguimiento a las mismas y se segmentan o filtran de acuerdo con las necesidades. (tipo de usuarios, acceso a la información , etc.)  La evidencia se encuentra incorporada en el informe trimestral de PQRSD, en cual se presenta las estadísticas y consolidados de la información recibida.
El avance del IV trimestre de 2021, será presentando ante el Comité en la próxima reunión de cierre 2021.</t>
  </si>
  <si>
    <r>
      <rPr>
        <sz val="10"/>
        <color theme="1"/>
        <rFont val="Arial"/>
      </rPr>
      <t xml:space="preserve">Las evidencias de esta actividad se encuentran cargadas en el drive:
</t>
    </r>
    <r>
      <rPr>
        <sz val="10"/>
        <color theme="4"/>
        <rFont val="Arial"/>
      </rPr>
      <t>https://drive.google.com/drive/folders/1sVdQh4hhfOStkfeH4Xf8_b1DfzB5xgYv?usp=sharing</t>
    </r>
    <r>
      <rPr>
        <sz val="10"/>
        <color theme="1"/>
        <rFont val="Arial"/>
      </rPr>
      <t xml:space="preserve">
</t>
    </r>
  </si>
  <si>
    <t xml:space="preserve">Se evidenció la consolidación de las PQRSD recibidas durante el primer trimestre del año 2021, mediante el informe de seguimiento a las PQRSD realizado por la oficina de Atención al Ciudadano, correspondiente a dicho período. </t>
  </si>
  <si>
    <t>Se verificó el consolidado detallado de PQRSD recibidas durante el II trimestre de 2021, como anexo al informe de seguimiento, el cual se encuentra publicado en la página web de la entidad, en el link https://www.rtvc.gov.co/atencion-al-ciudadano/informes-pqrs</t>
  </si>
  <si>
    <t>Se evidenció el informe de seguimiento a las PQRSD correspondiente al tercer trimestre del año 2021, debidamente publicado en la página web de la entidad, así como el consolidado detallado de las PQRSD recibidas durante dicho período, a través del link: https://www.rtvc.gov.co/atencion-al-ciudadano/informes-pqrs.</t>
  </si>
  <si>
    <t xml:space="preserve">6. ESTRATEGIA DE PARTICIPACIÓN CIUDADANA
</t>
  </si>
  <si>
    <t>6.1  Condiciones institucionales idóneas para la promoción de la participación ciudadana</t>
  </si>
  <si>
    <t>Promover la participación de los colaboradores de RTVC en los procesos de capacitación y formación relacionados con Participación Ciudadana que se brinden en el sector público.</t>
  </si>
  <si>
    <t xml:space="preserve">Actividades de capacitación del sector público divulgadas y/o promovidas.
Soporte: correos electrónicos o  piezas gráficas
</t>
  </si>
  <si>
    <t>El día 31 de marzo del 2021, se envió a los servidores de RTVC una pieza gráfica donde se les invitaba a participar en los cursos gratuitos del DAFP, entre los que estaba el tema Participación Ciudadana.</t>
  </si>
  <si>
    <r>
      <rPr>
        <sz val="10"/>
        <color theme="1"/>
        <rFont val="Arial"/>
      </rPr>
      <t xml:space="preserve">Durante los 4 trimestres del 2021, serán enviados distintos correos a los colaboradores de RTVC, promoviendo su participación en los cursos dispuestos por el sector públicos, en el tema de Participación Ciudadana.
Los soportes reposan en la carpeta compartida de DRIVE: 
</t>
    </r>
    <r>
      <rPr>
        <sz val="10"/>
        <color rgb="FF0070C0"/>
        <rFont val="Arial"/>
      </rPr>
      <t>https://drive.google.com/drive/u/1/folders/11jf7Oscwmlz_ikDqclvjt_VUXNkwZjcU</t>
    </r>
  </si>
  <si>
    <r>
      <rPr>
        <sz val="10"/>
        <color theme="1"/>
        <rFont val="Arial"/>
      </rPr>
      <t xml:space="preserve">El 23 de agosto, se envió a los servidores de RTVC una pieza gráfica donde se les invitaba a participar en los cursos gratuitos del DAFP, incluyendo el tema </t>
    </r>
    <r>
      <rPr>
        <b/>
        <sz val="10"/>
        <color theme="1"/>
        <rFont val="Arial"/>
      </rPr>
      <t>Participación Ciudadana.</t>
    </r>
    <r>
      <rPr>
        <sz val="10"/>
        <color theme="1"/>
        <rFont val="Arial"/>
      </rPr>
      <t xml:space="preserve">
Durante el tercer cuatrimestre se seguirá realizando la promoción de la participación de los colaboradores en los cursos virtuales ofertados por el DAFP.</t>
    </r>
  </si>
  <si>
    <r>
      <rPr>
        <sz val="10"/>
        <color theme="1"/>
        <rFont val="Arial"/>
      </rPr>
      <t xml:space="preserve">Los soportes reposan en la carpeta compartida de DRIVE: 
</t>
    </r>
    <r>
      <rPr>
        <sz val="10"/>
        <color rgb="FF0070C0"/>
        <rFont val="Arial"/>
      </rPr>
      <t>https://drive.google.com/drive/folders/1WsH7CnJ7_-s3vTUo5d9Hg6OGNQbKa_C1?usp=sharing</t>
    </r>
    <r>
      <rPr>
        <sz val="10"/>
        <color theme="1"/>
        <rFont val="Arial"/>
      </rPr>
      <t xml:space="preserve">
</t>
    </r>
  </si>
  <si>
    <t>El 12 de noviembre de 2021, se compartió por medio electrónico la pieza comunicacional que invita a los colaboradores a participar de los cursos ofertados por el DAFP, el cual incluye esta temática.</t>
  </si>
  <si>
    <r>
      <rPr>
        <sz val="10"/>
        <rFont val="Arial"/>
      </rPr>
      <t xml:space="preserve">Los soportes reposan en la carpeta de DRIVE:
</t>
    </r>
    <r>
      <rPr>
        <sz val="10"/>
        <color theme="4"/>
        <rFont val="Arial"/>
      </rPr>
      <t>https://drive.google.com/drive/folders/1BkcByaLG9B5e0FVbR24xZ6C5Fjraw-2D?usp=sharing</t>
    </r>
  </si>
  <si>
    <t>De acuerdo a la información suministrada, se evidencia la invitación a funcionarios y/o contratistas de RTVCel 31 de marzo a la participación de curos ofrecidos  en el DAFP</t>
  </si>
  <si>
    <t>De acuerdo a la información reportada, se evidencia la invitación a funcionarios y/o contratistas de RTVC el 23 de agosto a la participación de cursos ofrecidos  en el DAFP.</t>
  </si>
  <si>
    <t>De acuerdo a la información suministrada por el área, se observa invitación del 12 de noviembre a funcionarios y contratistas a la participación de cursos de la participación ciudadana  ofrecidos por Departamento Administrativo de la Función Pública</t>
  </si>
  <si>
    <t>Identificación de las actividades de participación ciudadana programadas por las diferentes dependencias de RTVC.</t>
  </si>
  <si>
    <t>Matriz consolidada de actividades y/o correos de seguimiento</t>
  </si>
  <si>
    <r>
      <rPr>
        <sz val="10"/>
        <color theme="1"/>
        <rFont val="Arial"/>
      </rPr>
      <t xml:space="preserve">En el mes de enero se realizó la identificación de las actividades de participación ciudadana, a partir de la información remitida por las áreas que programaron actividades para la vigencia 2021. Dichas actividades se registraron en el "Formato de programación y seguimiento a las actividades de participación ciudadana y rendición de cuentas". La información obtenida, se incluyó en el Plan de Participación Ciudadana de la vigencia 2021, el cual fue publicado en la página web, como se puede verificar en el siguiente link:
</t>
    </r>
    <r>
      <rPr>
        <sz val="10"/>
        <color theme="4"/>
        <rFont val="Arial"/>
      </rPr>
      <t>https://www.rtvc.gov.co/content/propuesta-de-participacion-ciudadana</t>
    </r>
  </si>
  <si>
    <r>
      <rPr>
        <sz val="10"/>
        <color theme="1"/>
        <rFont val="Arial"/>
      </rPr>
      <t xml:space="preserve">La matriz consolidada corresponde al ""Formato de programación y seguimiento a las actividades de participación ciudadana y rendición de cuentas" diligenciado.
</t>
    </r>
    <r>
      <rPr>
        <sz val="10"/>
        <color rgb="FF0070C0"/>
        <rFont val="Arial"/>
      </rPr>
      <t>Los soportes reposan en la carpeta compartida de DRIVE:
https://drive.google.com/drive/u/1/folders/1kx1zU_5LCnwgvLGpLrsC28IqamhmsOJ5</t>
    </r>
  </si>
  <si>
    <t xml:space="preserve">Se desarrollaron reuniones de validación, con las áreas misionales involucradas para verificar las nuevas actividades de participación ciudadana
</t>
  </si>
  <si>
    <r>
      <rPr>
        <sz val="10"/>
        <color theme="1"/>
        <rFont val="Arial"/>
      </rPr>
      <t xml:space="preserve">Los soportes reposan en la carpeta compartida de DRIVE: :
</t>
    </r>
    <r>
      <rPr>
        <sz val="10"/>
        <color rgb="FF0070C0"/>
        <rFont val="Arial"/>
      </rPr>
      <t xml:space="preserve">https://drive.google.com/drive/folders/1V_MlaMPP3bNaINTklsrZNBrTinVMHasY?usp=sharing
</t>
    </r>
  </si>
  <si>
    <t xml:space="preserve">Durante el III cuatrimestre, las áreas responsables adelantaron la ejecución de las actividades programadas. Así mismo, se solicitó la información de la actualización del formato con las nuevas actividades, si había lugar a ello.
</t>
  </si>
  <si>
    <r>
      <rPr>
        <sz val="10"/>
        <color theme="1"/>
        <rFont val="Arial"/>
      </rPr>
      <t xml:space="preserve">Se adjunta matriz consolidada de actividades de participación ciudadana y correos de seguimiento a las áreas responsables de las actividades
</t>
    </r>
    <r>
      <rPr>
        <sz val="10"/>
        <color theme="4"/>
        <rFont val="Arial"/>
      </rPr>
      <t xml:space="preserve">
https://drive.google.com/drive/folders/1WC8IzKl4-oQy-dt3H4unCxsCFyl2VImC</t>
    </r>
  </si>
  <si>
    <t>Se observa formato de programación y seguimiento a la participación RDC 2021, el cual contiene las actividades a desarrollar en lo referente a participación ciudadana.</t>
  </si>
  <si>
    <t>Revisada la información adjunta en el drive https://drive.google.com/drive/folders/1V_MlaMPP3bNaINTklsrZNBrTinVMHasY?usp=sharing.
No se evidencian la identificación de actividades de participación ciudadana en el periodo objeto de seguimiento.
Se observan cuatro correos del año 2020 de las siguientes áreas:
Canal institucional, gestión comercial, comunicaciones y subgerencia de tv.</t>
  </si>
  <si>
    <t xml:space="preserve">Se evidencia correo a las areas para la Identificación de las actividades de participación ciudadana programadas por las diferentes dependencias de RTVC, de igual forma se observa la Matriz consolidada de actividades.
</t>
  </si>
  <si>
    <t>Divulgar el cronograma de actividades de participación ciudadana en la página web de RTVC</t>
  </si>
  <si>
    <t>Cronograma publicado</t>
  </si>
  <si>
    <r>
      <rPr>
        <sz val="10"/>
        <color theme="1"/>
        <rFont val="Arial"/>
      </rPr>
      <t xml:space="preserve">Una vez identificadas y consolidadas las actividades de participación ciudadana, en el Plan de participación ciudadana vigencia 2021, se procedió a elaborar el Cronograma de actividades de participación, el cual se estableció con la información más relevante y de interés para los ciudadanos, usuarios y grupos de valor, de cada una de las actividades programadas.
Así mismo, el cronograma fue publicado en la página web en el siguiente link:
</t>
    </r>
    <r>
      <rPr>
        <sz val="10"/>
        <color theme="4"/>
        <rFont val="Arial"/>
      </rPr>
      <t>https://s3.amazonaws.com/rtvc-assets-qa-sistemasenalcolombia.gov.co/archivos/anexo_1_cronograma_de_actividades_de_participacion_ciudadana.pdf</t>
    </r>
  </si>
  <si>
    <r>
      <rPr>
        <sz val="10"/>
        <color theme="1"/>
        <rFont val="Arial"/>
      </rPr>
      <t xml:space="preserve">Los soportes reposan en la carpeta compartida de DRIVE: 
</t>
    </r>
    <r>
      <rPr>
        <sz val="10"/>
        <color rgb="FF0070C0"/>
        <rFont val="Arial"/>
      </rPr>
      <t>https://drive.google.com/drive/u/1/folders/1sIjyT5dqXNPaUT1ZGTS7JAMSVPtQ1omd</t>
    </r>
  </si>
  <si>
    <t>Se gestionó la actualización y publicación del cronograma de actividades de participación.</t>
  </si>
  <si>
    <r>
      <rPr>
        <sz val="10"/>
        <color theme="1"/>
        <rFont val="Arial"/>
      </rPr>
      <t xml:space="preserve">Los soportes reposan en la carpeta compartida de DRIVE: :
</t>
    </r>
    <r>
      <rPr>
        <sz val="10"/>
        <color rgb="FF0070C0"/>
        <rFont val="Arial"/>
      </rPr>
      <t xml:space="preserve">https://drive.google.com/drive/folders/1aoCqHOZR8W8HNqOTG-zdHI0Ljq6b2-lJ?usp=sharing
</t>
    </r>
  </si>
  <si>
    <t>De acuerdo con lo informado por las áreas responsables de las actividades, se realizó la actualización del cronograma y se publicó en el mes de septiembre</t>
  </si>
  <si>
    <r>
      <rPr>
        <sz val="10"/>
        <color theme="1"/>
        <rFont val="Arial"/>
      </rPr>
      <t xml:space="preserve">Se adjunta correo de solicitud de publicación
</t>
    </r>
    <r>
      <rPr>
        <sz val="10"/>
        <color theme="4"/>
        <rFont val="Arial"/>
      </rPr>
      <t xml:space="preserve">https://drive.google.com/drive/folders/1njJBP2s9UnRo_GSOiU4nAZeSz8gm2pHP
</t>
    </r>
  </si>
  <si>
    <t>Se evidencia publicación del cronograma de participación ciudadana en la pagina web de la entidad.
https://s3.amazonaws.com/rtvc-assets-qa-sistemasenalcolombia.gov.co/archivos/anexo_1_cronograma_de_actividades_de_participacion_ciudadana.pdf</t>
  </si>
  <si>
    <t>Se evidencia la publicación del cronograma de actividades de participación ciudadana en la página web de RTVC
https://s3.amazonaws.com/rtvc-assets-qa-sistemasenalcolombia.gov.co/archivos/cronograma.pdf</t>
  </si>
  <si>
    <t xml:space="preserve">Se evidencia el correo de solicitud ,y  la divulgación del cronograma de actividades de participación ciudadana en la página web de RTVC 
</t>
  </si>
  <si>
    <t>6.2 Promoción efectiva de la participación ciudadana</t>
  </si>
  <si>
    <t>Desarrollar las actividades de fortalecimiento de competencias relacionadas con Participación Ciudadana.</t>
  </si>
  <si>
    <r>
      <rPr>
        <sz val="10"/>
        <color theme="1"/>
        <rFont val="Arial"/>
      </rPr>
      <t xml:space="preserve">De acuerdo con el PIC 2021, en el mes de agosto según el cronograma se realizaron  8 sesiones de 2 horas cada una para actualización en MIPG -dentro de las cuales se incluyeron varias temáticas como la de </t>
    </r>
    <r>
      <rPr>
        <b/>
        <sz val="10"/>
        <color theme="1"/>
        <rFont val="Arial"/>
      </rPr>
      <t>Participación Ciudadana.</t>
    </r>
  </si>
  <si>
    <r>
      <rPr>
        <sz val="10"/>
        <color theme="1"/>
        <rFont val="Arial"/>
      </rPr>
      <t xml:space="preserve">Los soportes reposan en la carpeta compartida de DRIVE: :
</t>
    </r>
    <r>
      <rPr>
        <sz val="10"/>
        <color rgb="FF0070C0"/>
        <rFont val="Arial"/>
      </rPr>
      <t xml:space="preserve">https://drive.google.com/drive/folders/1vETzPGebr6BYYvYttQ3eJlMFej4kzjjK?usp=sharing
</t>
    </r>
    <r>
      <rPr>
        <sz val="10"/>
        <color rgb="FFFF0000"/>
        <rFont val="Arial"/>
      </rPr>
      <t xml:space="preserve">
</t>
    </r>
  </si>
  <si>
    <t>La actividad fue cumplida durante el II cuatrimestre.</t>
  </si>
  <si>
    <t>En las evidencias aportadas relacionada con el contenido del programa del curso desarrollado (actualización de MIPG) no se observa tema de participación ciudadana</t>
  </si>
  <si>
    <t>Revisada la carpeta compartida no se observa soporte correspondientes a la ejecución de la actividad para el periodo evaluado y teniendo en cuenta, que esta actividad no está cumplida al 100% , la OCI  recomienda:  Realizar capacitaciones en el tema Participación Ciudadana, para dar cumplimiento a la actividad “Desarrollar las actividades de fortalecimiento de competencias relacionadas con Participación Ciudadana”,  del subcomponente “6.2 Promoción efectiva de la participación ciudadana” que forma parte del  componente “6. ESTRATEGIA DE PARTICIPACIÓN CIUDADANA”.</t>
  </si>
  <si>
    <t>-</t>
  </si>
  <si>
    <t>Reporte consolidado</t>
  </si>
  <si>
    <t>Para este periodo no se programó avance de la actividad, debido a que la consolidación y análisis de la información se realiza con base en los resultados de avance entregados por las áreas, los cuales fueron recibidos al corte del primer cuatrimestre. De acuerdo con lo anterior, el reporte se realizará durante el segundo cuatrimestre.</t>
  </si>
  <si>
    <t xml:space="preserve">Se realizó el seguimiento a las actividades de participación reportadas por las áreas, y se consolidó el formato de programación y seguimiento.
</t>
  </si>
  <si>
    <r>
      <rPr>
        <sz val="10"/>
        <color theme="1"/>
        <rFont val="Arial"/>
      </rPr>
      <t xml:space="preserve">Los soportes reposan en la carpeta compartida de DRIVE: :
</t>
    </r>
    <r>
      <rPr>
        <sz val="10"/>
        <color rgb="FF0070C0"/>
        <rFont val="Arial"/>
      </rPr>
      <t xml:space="preserve">https://drive.google.com/drive/folders/14AgbM-SXtTJJbjUN4lm0DVREN-29U0Be?usp=sharing
</t>
    </r>
  </si>
  <si>
    <t>Las áreas responsables remitieron los informes de las actividades realizadas durante el periodo evaluado. Con base en estos informes, se realizó la consolidación en el formato de seguimiento de actividades de participación ciudadana</t>
  </si>
  <si>
    <r>
      <rPr>
        <sz val="10"/>
        <color theme="1"/>
        <rFont val="Arial"/>
      </rPr>
      <t xml:space="preserve">Se adjunta matriz consolidada de actividades de participación ciudadana y correos de seguimiento a las áreas responsables de las actividades
</t>
    </r>
    <r>
      <rPr>
        <sz val="10"/>
        <color theme="4"/>
        <rFont val="Arial"/>
      </rPr>
      <t>https://drive.google.com/drive/folders/1ThcMkoSLeKIuWzpfiZT2lL6zesoX6CAK</t>
    </r>
  </si>
  <si>
    <t>Se evidencia el formato de seguimiento  Formato de programación y seguimiento consolidado  de actividades de participación ciudadana RTVC 2021 2CUATRIMESTRE, el cual contiene la información con corte al mes de agosto de 2021.</t>
  </si>
  <si>
    <t>Se observan (2)documentos con la realización de reportes periódicos sobre el avance de la estrategia de participación ciudadana 2021</t>
  </si>
  <si>
    <t>Evaluar la estrategia de participación ciudadana, y el resultado de los espacios de participación desarrollados, con base en la consolidación de los formatos internos de reporte aportados por las áreas misionales y de apoyo.</t>
  </si>
  <si>
    <t>Informe de evaluación</t>
  </si>
  <si>
    <t>Para este periodo no se programó avance de la actividad.
Esta actividad se realizará al finalizar la vigencia.</t>
  </si>
  <si>
    <t>Se realizó informe de evaluación de la estrategia de participación ciudadana, evidenciando que las actividades se realizaron de forma satisfactoria de acuerdo con la programación.</t>
  </si>
  <si>
    <r>
      <rPr>
        <sz val="10"/>
        <color theme="1"/>
        <rFont val="Arial"/>
      </rPr>
      <t xml:space="preserve">Se adjunta evaluación de la estrategia de participación ciudadana
</t>
    </r>
    <r>
      <rPr>
        <sz val="10"/>
        <color theme="4"/>
        <rFont val="Arial"/>
      </rPr>
      <t xml:space="preserve">
https://drive.google.com/drive/folders/10wmT8yEzuOP_A-nVjoVWMZKmR4YUKypw</t>
    </r>
  </si>
  <si>
    <t xml:space="preserve">7. INICIATIVAS RTVC LUCHA ANTICORRUPCIÓN
</t>
  </si>
  <si>
    <t>7.1 Implementación iniciativas</t>
  </si>
  <si>
    <t>Garantizar la suscripción del formato "Pacto por la integridad"  por parte de los contratistas (personas naturales) y su custodia en los expedientes de cada contrato.</t>
  </si>
  <si>
    <t>Matriz de seguimiento de los formatos firmados
(Excel)</t>
  </si>
  <si>
    <t>Entre el 01 de enero hasta el 30 de abril del 2021 se han firmado 1023 contratos con personas naturales y este formato hace parte del expediente que se encuentra en la cada una de las carpetas de CONTRATOS de la PUBLICA.</t>
  </si>
  <si>
    <r>
      <rPr>
        <sz val="10"/>
        <color theme="1"/>
        <rFont val="Arial"/>
      </rPr>
      <t xml:space="preserve">Los soportes reposan en la carpeta compartida de DRIVE: 
</t>
    </r>
    <r>
      <rPr>
        <sz val="10"/>
        <color rgb="FF0070C0"/>
        <rFont val="Arial"/>
      </rPr>
      <t>https://drive.google.com/drive/u/1/folders/1aA-V-n51ZbG1vmFez3W76A7V5X7CdgPq</t>
    </r>
  </si>
  <si>
    <t>Entre el 01 de abril hasta el 31 de agosto del 2021 se han firmado 450 contratos de prestación de servicios con personas naturales y este formato hace parte del expediente que se encuentra en la cada una de las carpetas de CONTRATOS de la PUBLICA.</t>
  </si>
  <si>
    <r>
      <rPr>
        <sz val="10"/>
        <color theme="1"/>
        <rFont val="Arial"/>
      </rPr>
      <t xml:space="preserve">Los soportes reposan en la carpeta compartida de DRIVE: 
</t>
    </r>
    <r>
      <rPr>
        <sz val="10"/>
        <color rgb="FF0070C0"/>
        <rFont val="Arial"/>
      </rPr>
      <t>https://drive.google.com/drive/folders/1CDHWk6OjOveJp2iDOATJA3IEhYys4vbd?usp=sharing</t>
    </r>
  </si>
  <si>
    <t>Entre el 01 de septiembre y el 31 de diciembre del 2021 se han firmado 1023 contratos de prestación de servicios con personas naturales y este formato hace parte del expediente que se encuentra en la cada una de las carpetas de CONTRATOS de la PUBLICA.</t>
  </si>
  <si>
    <r>
      <rPr>
        <sz val="10"/>
        <color theme="1"/>
        <rFont val="Arial"/>
      </rPr>
      <t xml:space="preserve">Los soportes reposan en la carpeta compartida de DRIVE: 
</t>
    </r>
    <r>
      <rPr>
        <sz val="10"/>
        <color rgb="FF0070C0"/>
        <rFont val="Arial"/>
      </rPr>
      <t>https://drive.google.com/drive/folders/1CDHWk6OjOveJp2iDOATJA3IEhYys4vbd?usp=sharing</t>
    </r>
  </si>
  <si>
    <t xml:space="preserve">Se evidenció la matriz de seguimiento de los formatos de "pacto por la integridad" firmados por los contratistas de la entidad, con corte a 30 de abril de 2021. </t>
  </si>
  <si>
    <t xml:space="preserve">Dentro de los soportes enviados a través de la carpeta compartida, se verificó el formato Excel del listado de los 450 contratos de prestación de servicios profesionales y/o de apoyo a la gestión celebrados por la entidad entre el 1ro de mayo al 31 de agosto de 2021, mediante el cual se realizó el seguimiento de la suscripción por parte de todos los contratistas, del "pacto por la integridad"; sin embargo, se recomienda incluir una columna dentro de la matriz de trazabilidad, en la que se establezca revisión del correspondiente documento, dentro de cada carpeta contractual. </t>
  </si>
  <si>
    <t xml:space="preserve">Se evidenció el formato Excel de verificación del listado de los 1023 contratos de prestación de servicios profesionales y/o de apoyo a la gestión celebrados por la entidad entre el 1ro de septiembre al 31 de diciembre de 2021, mediante el cual se realizó el seguimiento de la suscripción por parte de todos los contratistas, del "pacto por la integridad". </t>
  </si>
  <si>
    <t>Implementar la estrategia de manejo y control sobre el conflicto de intereses.</t>
  </si>
  <si>
    <t>Equipo MIPG- conflicto de intereses</t>
  </si>
  <si>
    <t>Iniciativas de conflicto de intereses desarrolladas
Soporte: listados de asistencia (captura de pantalla o formato físico) o
las piezas de divulgación o  los correos electrónicos.</t>
  </si>
  <si>
    <t xml:space="preserve">La estrategia se definió en la mesa de trabajo de conflicto de intereses, la cual fue publicada en la página web de RTVC, en el siguiente link:
Así mismo, se han desarrollado las tareas asignadas para cada una de las actividades propuestas en la estrategia, las cuales se han implementado por las áreas involucradas en la mesa de trabajo.
El avance de las actividades desarrolladas se puede verificar en la matriz de la estrategia de conflicto de intereses que se encuentra cargada en la carpeta compartida de DRIVE.
</t>
  </si>
  <si>
    <r>
      <rPr>
        <sz val="10"/>
        <color theme="1"/>
        <rFont val="Arial"/>
      </rPr>
      <t xml:space="preserve">Los soportes reposan en la carpeta compartida de DRIVE: 
</t>
    </r>
    <r>
      <rPr>
        <sz val="10"/>
        <color rgb="FF0070C0"/>
        <rFont val="Arial"/>
      </rPr>
      <t>https://drive.google.com/drive/u/1/folders/1VkaeRMqXBbVwxiblu-TuMEIrWhJeqSOu</t>
    </r>
  </si>
  <si>
    <r>
      <rPr>
        <sz val="10"/>
        <color theme="1"/>
        <rFont val="Arial"/>
      </rPr>
      <t>De acuerdo con las reuniones realizadas con la mesa de trabajo de conflicto de intereses durante el segundo cuatrimestre de 2020, se diseñaron y socializaron dos formatos:</t>
    </r>
    <r>
      <rPr>
        <b/>
        <sz val="10"/>
        <color theme="1"/>
        <rFont val="Arial"/>
      </rPr>
      <t xml:space="preserve"> Declaración de Conflicto de Intereses</t>
    </r>
    <r>
      <rPr>
        <sz val="10"/>
        <color theme="1"/>
        <rFont val="Arial"/>
      </rPr>
      <t xml:space="preserve"> "</t>
    </r>
    <r>
      <rPr>
        <i/>
        <sz val="10"/>
        <color theme="1"/>
        <rFont val="Arial"/>
      </rPr>
      <t xml:space="preserve">con el fin de que quienes ingresen a RTVC sin importar su forma de vinculación deban diligenciarlo, de tal manera que se cuente con un soporte </t>
    </r>
    <r>
      <rPr>
        <sz val="10"/>
        <color theme="1"/>
        <rFont val="Arial"/>
      </rPr>
      <t xml:space="preserve">que permita identificar posibles conflictos de intereses." y otro de </t>
    </r>
    <r>
      <rPr>
        <b/>
        <sz val="10"/>
        <color theme="1"/>
        <rFont val="Arial"/>
      </rPr>
      <t>Situación de Conflicto de Intereses</t>
    </r>
    <r>
      <rPr>
        <sz val="10"/>
        <color theme="1"/>
        <rFont val="Arial"/>
      </rPr>
      <t xml:space="preserve"> "</t>
    </r>
    <r>
      <rPr>
        <i/>
        <sz val="10"/>
        <color theme="1"/>
        <rFont val="Arial"/>
      </rPr>
      <t>con el fin de que quienes se encuentren en una situación de posible conflicto de intereses, sin importar su forma de vinculación, cuenten con una herramienta que les permita declarar, documentar y tramitar la situación".</t>
    </r>
  </si>
  <si>
    <r>
      <rPr>
        <sz val="10"/>
        <color theme="1"/>
        <rFont val="Arial"/>
      </rPr>
      <t xml:space="preserve">Se incluyen el drive los pantallazos de kawak y los formatos en pdf, junto con la lista de asistencia.
Los soportes reposan en la carpeta compartida de DRIVE: 
</t>
    </r>
    <r>
      <rPr>
        <sz val="10"/>
        <color rgb="FF0070C0"/>
        <rFont val="Arial"/>
      </rPr>
      <t>https://drive.google.com/drive/folders/1uqjhaO6DeLR-rfcADqTLwWTxrctUhSwJ?usp=sharing</t>
    </r>
  </si>
  <si>
    <t>A través de Kawak se realiza notificación a todos los colaboradores de la entidad de la creación y aprobación de nuevos formatos: Declaración de Conflicto de Intereses "con el fin de que quienes ingresen a RTVC sin importar su forma de vinculación deban diligenciarlo, de tal manera que se cuente con un soporte que permita identificar posibles conflictos de intereses." y otro de Situación de Conflicto de Intereses "con el fin de que quienes se encuentren en una situación de posible conflicto de intereses, sin importar su forma de vinculación, cuenten con una herramienta que les permita declarar, documentar y tramitar la situación".
Así mismo, se cuenta con la GUÍA PARA LA IDENTIFICACIÓN, GESTIÓN Y DECLARACIÓN DE CONFLICTO DE INTERESES EN RTVC, la cual, se actualizó, se socializó y divulgo a los colaboradores a través de los medios de comunicación interna utilizados por la entidad.
Adicionalmente, se comparten pizas comunicacionales a los colaboradores a través de comunicaciones con el fin de sensibilizar e informar en cuanto a lo que refiere conflicto de intereses.</t>
  </si>
  <si>
    <t xml:space="preserve">Los soportes reposan en la carpeta compartida de DRIVE: 
</t>
  </si>
  <si>
    <t xml:space="preserve">Revisar las columnas Producto, objetivo e  indicadorde la estrategia de conflicto intereses publicada en la página web de la entidad, dado que la información registradas es la misma para todas las actividades
No se evidencia listado de participantes a las jornadas de inducción
No se adjunta evidencia reunión con todos los integrantes de la mesa  de trabajo Conflicto de Intereses, con el fin de realizar un análisis integral de las acciones desarrolladas en la estrategia de conflicto de intereses e identificar el avance sobre herramientas como el autodiagnóstico de MIPG, entre otros
</t>
  </si>
  <si>
    <t>Revisar las columnas Producto, objetivo e  indicadorde la estrategia de conflicto intereses publicada en la página web de la entidad, dado que la información registradas es la misma para todas las actividades.
En las evidencias reportadas se observa acta de reunion virtual de mesa de trabajo realizada el dia 9 de junio.</t>
  </si>
  <si>
    <t>Se evidencia las piezas de divulgación a traves del alluser relacionadas con diferentes temas de conflicto de intereses como tipo, características y situacion de conflicto de intereses</t>
  </si>
  <si>
    <t>Desarrollar actividades de implementación y sensibilización del código de integridad de RTVC</t>
  </si>
  <si>
    <t>Talento Humano
Equipo MIPG- implementación del código de integridad</t>
  </si>
  <si>
    <t xml:space="preserve">Actividades realizadas
Soporte: Listados de asistencia (captura de pantalla o formato físico) o
las piezas de divulgación o correos electrónicos </t>
  </si>
  <si>
    <t xml:space="preserve">El avance está de acuerdo con la programación </t>
  </si>
  <si>
    <t xml:space="preserve">Durante el segundo cuatrimestre se realizó una actividad para reforzar la apropiación del Código de Integridad, generar consciencia sobre la integridad como un concepto con el cual vale la pena comprometerse, interiorizando los valores institucionales de RTVC para construir juntos un país mejor, sin corrupción. Esto con el fin de sensibilizar a los colaboradores y evitar la materialización de actos de corrupción dentro de la entidad, a travez del fortalecimiento de los valores; está actividad está reportada en el autodiagnóstico de Integridad y en la estrategia de cinflicto de intereses remitidos a la coordinación de planeación. Adicionalmente los servidores públicos al momento de su vinculación , son invitados a suscribir el Acuerdo por la Integridad. 
</t>
  </si>
  <si>
    <r>
      <rPr>
        <sz val="10"/>
        <rFont val="Arial"/>
      </rPr>
      <t xml:space="preserve">Los soportes reposan en la carpeta compartida de DRIVE: 
</t>
    </r>
    <r>
      <rPr>
        <sz val="10"/>
        <color rgb="FF0070C0"/>
        <rFont val="Arial"/>
      </rPr>
      <t>https://drive.google.com/drive/folders/116f0Dl41EBy5DthFM6zLnSDAIi3-ssyz?usp=sharing</t>
    </r>
    <r>
      <rPr>
        <sz val="10"/>
        <rFont val="Arial"/>
      </rPr>
      <t xml:space="preserve">
Se incluyen el drive el acuerdo por la integridad diligenciado y firmado como soporte y evidencias de la semana de la integridad, la cual se llevo a cabo del 21 al 25 de junio de 2021.</t>
    </r>
  </si>
  <si>
    <t xml:space="preserve">Durante el segundo semestre, se realizó la actividad Trivia Cultural RTVC,  la cual tuvo como objetivo, brindar un espacio lúdico, divertido y educativo para aprender, compartir y afianzar aún más los conocimientos acerca del Código de Integridad, Manual de Buen Gobierno y Conflicto de Intereses, está actividad está reportada en el autodiagnóstico de Integridad y en la estrategia de conflicto de intereses remitidos a la coordinación de planeación. Adicionalmente los servidores públicos al momento de su vinculación , son invitados a suscribir el Acuerdo por la Integridad. </t>
  </si>
  <si>
    <t>En las evidencias aportadas se evidencia el desarrollo de la actividad semana de la integridad, mediante correo, piezas de divulgación y resultados de encuesta de satisfacción</t>
  </si>
  <si>
    <t>De acuerdo a las evidencias aporteadas, se observa actividades de implementación y sensibilización del código de integridad de RTVC, realizadas en el mes de noviembre, mediante correos, piezas de divulgación y  encuestas</t>
  </si>
  <si>
    <t>componente riesgos</t>
  </si>
  <si>
    <t>componente raciolalizacion de tramites</t>
  </si>
  <si>
    <t>componente rendicion de cuentas</t>
  </si>
  <si>
    <t>componente MECANISMOS PARA MEJORAR LA ATENCIÓN AL CIUDADANO</t>
  </si>
  <si>
    <t xml:space="preserve">componente MECANISMOS PARA LA TRANSPARENCIA Y ACCESO A LA INFORMACIÓN </t>
  </si>
  <si>
    <t xml:space="preserve">componente ESTRATEGIA DE PARTICIPACIÓN CIUDADANA </t>
  </si>
  <si>
    <t>componente INICIATIVAS RTVC LUCHA ANTICORRUPCIÓN</t>
  </si>
  <si>
    <t>CUMPLIMIENTO PAAC 2021</t>
  </si>
  <si>
    <t xml:space="preserve">Se evidencia la evaluación  a la estrategia de participación ciudadana, y el resultado de los espacios de participación desarrollados, con base en la consolidación de los formatos internos de reporte aportados por las áreas misionales y de apoyo.
</t>
  </si>
  <si>
    <t>Se evidencia  la divulgación de  los lineamientos de lenguaje claro de la Circular 100 de 2021 y el curso ofertado por el DNP.
Actividad soportada en : Piezas de divulgación o correos electrónicos o publicaciones en página web o intranet</t>
  </si>
  <si>
    <r>
      <rPr>
        <sz val="10"/>
        <rFont val="Arial"/>
      </rPr>
      <t xml:space="preserve">De la verificación realizada se observo la publicacion de las actas de los seleccionados en   el proceso denominado "mercado de coproducción" en: </t>
    </r>
    <r>
      <rPr>
        <u/>
        <sz val="10"/>
        <color rgb="FF1155CC"/>
        <rFont val="Arial"/>
      </rPr>
      <t>https://proyecta.senalcolombia.tv/documentos</t>
    </r>
  </si>
  <si>
    <r>
      <t xml:space="preserve">Revisado los soportes aportados por el área, no se evidencia el producto establecido en el PAAC: " </t>
    </r>
    <r>
      <rPr>
        <i/>
        <sz val="10"/>
        <color theme="1"/>
        <rFont val="Arial"/>
      </rPr>
      <t>Informe anual o cuando se modifique la estructura de la página - Soporte: archivo pdf o Word</t>
    </r>
    <r>
      <rPr>
        <sz val="10"/>
        <color theme="1"/>
        <rFont val="Arial"/>
      </rPr>
      <t xml:space="preserve">", en su reemplazo se anexa dos archivos en formato excel correspondiente a una matriz de accesibilidad y una circular procuraduria-accesibilidad. </t>
    </r>
  </si>
  <si>
    <t>Se observan las evidencias  que dan cumplimiento a: Consolidar los reportes e informes requeridos sobre el avance de los indicadores del Plan Marco de Implementación a cargo de RTVC.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</si>
</sst>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color rgb="FF000000"/>
      <name val="Arial"/>
    </font>
    <font>
      <sz val="11"/>
      <color theme="1"/>
      <name val="Arial"/>
    </font>
    <font>
      <sz val="10"/>
      <name val="Arial"/>
    </font>
    <font>
      <b/>
      <sz val="11"/>
      <color theme="1"/>
      <name val="Arial"/>
    </font>
    <font>
      <b/>
      <sz val="14"/>
      <color theme="1"/>
      <name val="Arial"/>
    </font>
    <font>
      <sz val="10"/>
      <color theme="1"/>
      <name val="Arial"/>
    </font>
    <font>
      <b/>
      <sz val="12"/>
      <color theme="1"/>
      <name val="Arial"/>
    </font>
    <font>
      <b/>
      <sz val="10"/>
      <color theme="1"/>
      <name val="Arial"/>
    </font>
    <font>
      <u/>
      <sz val="10"/>
      <color rgb="FF0000FF"/>
      <name val="Arial"/>
    </font>
    <font>
      <u/>
      <sz val="10"/>
      <color rgb="FF0000FF"/>
      <name val="Arial"/>
    </font>
    <font>
      <u/>
      <sz val="10"/>
      <color rgb="FF0000FF"/>
      <name val="Arial"/>
    </font>
    <font>
      <u/>
      <sz val="10"/>
      <color theme="10"/>
      <name val="Arial"/>
    </font>
    <font>
      <sz val="10"/>
      <color rgb="FF0070C0"/>
      <name val="Arial"/>
    </font>
    <font>
      <u/>
      <sz val="10"/>
      <color rgb="FF0000FF"/>
      <name val="Arial"/>
    </font>
    <font>
      <sz val="11"/>
      <color rgb="FF000000"/>
      <name val="Arial Narrow"/>
    </font>
    <font>
      <sz val="10"/>
      <color theme="1"/>
      <name val="Calibri"/>
    </font>
    <font>
      <b/>
      <u/>
      <sz val="14"/>
      <color theme="1"/>
      <name val="Arial"/>
    </font>
    <font>
      <sz val="10"/>
      <color theme="4"/>
      <name val="Arial"/>
    </font>
    <font>
      <sz val="10"/>
      <color rgb="FF548DD4"/>
      <name val="Arial"/>
    </font>
    <font>
      <u/>
      <sz val="10"/>
      <color theme="4"/>
      <name val="Arial"/>
    </font>
    <font>
      <sz val="10"/>
      <color theme="10"/>
      <name val="Arial"/>
    </font>
    <font>
      <u/>
      <sz val="10"/>
      <color rgb="FF1155CC"/>
      <name val="Arial"/>
    </font>
    <font>
      <u/>
      <sz val="10"/>
      <color rgb="FF0070C0"/>
      <name val="Arial"/>
    </font>
    <font>
      <i/>
      <sz val="10"/>
      <color theme="1"/>
      <name val="Arial"/>
    </font>
    <font>
      <sz val="10"/>
      <color rgb="FFFF0000"/>
      <name val="Arial"/>
    </font>
    <font>
      <sz val="11"/>
      <color rgb="FF000000"/>
      <name val="Arial Narrow"/>
      <family val="2"/>
    </font>
  </fonts>
  <fills count="15">
    <fill>
      <patternFill patternType="none"/>
    </fill>
    <fill>
      <patternFill patternType="gray125"/>
    </fill>
    <fill>
      <patternFill patternType="solid">
        <fgColor rgb="FFB8CCE4"/>
        <bgColor rgb="FFB8CCE4"/>
      </patternFill>
    </fill>
    <fill>
      <patternFill patternType="solid">
        <fgColor rgb="FFF2F2F2"/>
        <bgColor rgb="FFF2F2F2"/>
      </patternFill>
    </fill>
    <fill>
      <patternFill patternType="solid">
        <fgColor theme="0"/>
        <bgColor theme="0"/>
      </patternFill>
    </fill>
    <fill>
      <patternFill patternType="solid">
        <fgColor rgb="FFA5A5A5"/>
        <bgColor rgb="FFA5A5A5"/>
      </patternFill>
    </fill>
    <fill>
      <patternFill patternType="solid">
        <fgColor rgb="FFDBE5F1"/>
        <bgColor rgb="FFDBE5F1"/>
      </patternFill>
    </fill>
    <fill>
      <patternFill patternType="solid">
        <fgColor rgb="FFD6E3BC"/>
        <bgColor rgb="FFD6E3BC"/>
      </patternFill>
    </fill>
    <fill>
      <patternFill patternType="solid">
        <fgColor rgb="FFD8D8D8"/>
        <bgColor rgb="FFD8D8D8"/>
      </patternFill>
    </fill>
    <fill>
      <patternFill patternType="solid">
        <fgColor rgb="FFC6D9F0"/>
        <bgColor rgb="FFC6D9F0"/>
      </patternFill>
    </fill>
    <fill>
      <patternFill patternType="solid">
        <fgColor rgb="FF92D050"/>
        <bgColor rgb="FF92D050"/>
      </patternFill>
    </fill>
    <fill>
      <patternFill patternType="solid">
        <fgColor rgb="FFDAEEF3"/>
        <bgColor rgb="FFDAEEF3"/>
      </patternFill>
    </fill>
    <fill>
      <patternFill patternType="solid">
        <fgColor rgb="FFFFFF00"/>
        <bgColor rgb="FFFFFF00"/>
      </patternFill>
    </fill>
    <fill>
      <patternFill patternType="solid">
        <fgColor rgb="FFFFFF00"/>
        <bgColor indexed="64"/>
      </patternFill>
    </fill>
    <fill>
      <patternFill patternType="solid">
        <fgColor rgb="FF92D050"/>
        <bgColor rgb="FFFFFF00"/>
      </patternFill>
    </fill>
  </fills>
  <borders count="53">
    <border>
      <left/>
      <right/>
      <top/>
      <bottom/>
      <diagonal/>
    </border>
    <border>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96">
    <xf numFmtId="0" fontId="0" fillId="0" borderId="0" xfId="0" applyFont="1" applyAlignment="1"/>
    <xf numFmtId="0" fontId="4" fillId="4"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9" fontId="3" fillId="5" borderId="20" xfId="0" applyNumberFormat="1"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9" xfId="0" applyFont="1" applyFill="1" applyBorder="1" applyAlignment="1">
      <alignment horizontal="center" vertical="center" wrapText="1"/>
    </xf>
    <xf numFmtId="9" fontId="3" fillId="5" borderId="29" xfId="0" applyNumberFormat="1"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8" borderId="31" xfId="0" applyFont="1" applyFill="1" applyBorder="1" applyAlignment="1">
      <alignment horizontal="center" vertical="top" wrapText="1"/>
    </xf>
    <xf numFmtId="0" fontId="6" fillId="8" borderId="3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9" borderId="33"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12" xfId="0" applyFont="1" applyBorder="1" applyAlignment="1">
      <alignment horizontal="center" vertical="center" wrapText="1"/>
    </xf>
    <xf numFmtId="9" fontId="3" fillId="0" borderId="12" xfId="0" applyNumberFormat="1" applyFont="1" applyBorder="1" applyAlignment="1">
      <alignment horizontal="center" vertical="center" wrapText="1"/>
    </xf>
    <xf numFmtId="0" fontId="1" fillId="4" borderId="12" xfId="0" applyFont="1" applyFill="1" applyBorder="1" applyAlignment="1">
      <alignment horizontal="left" vertical="center" wrapText="1"/>
    </xf>
    <xf numFmtId="0" fontId="1" fillId="4" borderId="12" xfId="0" applyFont="1" applyFill="1" applyBorder="1" applyAlignment="1">
      <alignment horizontal="center" vertical="center" wrapText="1"/>
    </xf>
    <xf numFmtId="0" fontId="1" fillId="4" borderId="37" xfId="0" quotePrefix="1" applyFont="1" applyFill="1" applyBorder="1" applyAlignment="1">
      <alignment horizontal="left" vertical="center" wrapText="1"/>
    </xf>
    <xf numFmtId="9" fontId="7" fillId="0" borderId="38" xfId="0" applyNumberFormat="1" applyFont="1" applyBorder="1" applyAlignment="1">
      <alignment horizontal="center" vertical="center"/>
    </xf>
    <xf numFmtId="0" fontId="5" fillId="0" borderId="16" xfId="0" applyFont="1" applyBorder="1" applyAlignment="1">
      <alignment vertical="top"/>
    </xf>
    <xf numFmtId="9" fontId="7" fillId="0" borderId="16" xfId="0" applyNumberFormat="1" applyFont="1" applyBorder="1" applyAlignment="1">
      <alignment horizontal="center" vertical="center"/>
    </xf>
    <xf numFmtId="0" fontId="5" fillId="0" borderId="4" xfId="0" applyFont="1" applyBorder="1" applyAlignment="1">
      <alignment horizontal="center" vertical="center"/>
    </xf>
    <xf numFmtId="9" fontId="7" fillId="4" borderId="36" xfId="0" applyNumberFormat="1"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4" xfId="0" applyFont="1" applyBorder="1" applyAlignment="1">
      <alignment horizontal="left" vertical="top" wrapText="1"/>
    </xf>
    <xf numFmtId="0" fontId="5" fillId="0" borderId="12" xfId="0" applyFont="1" applyBorder="1" applyAlignment="1">
      <alignment horizontal="left" vertical="top" wrapText="1"/>
    </xf>
    <xf numFmtId="9" fontId="7" fillId="4" borderId="12" xfId="0" applyNumberFormat="1" applyFont="1" applyFill="1" applyBorder="1" applyAlignment="1">
      <alignment horizontal="center" vertical="center" wrapText="1"/>
    </xf>
    <xf numFmtId="0" fontId="5" fillId="0" borderId="39" xfId="0" applyFont="1" applyBorder="1" applyAlignment="1">
      <alignment horizontal="center" vertical="center" wrapText="1"/>
    </xf>
    <xf numFmtId="9" fontId="7" fillId="11" borderId="40" xfId="0" applyNumberFormat="1" applyFont="1" applyFill="1" applyBorder="1" applyAlignment="1">
      <alignment horizontal="center" vertical="center"/>
    </xf>
    <xf numFmtId="0" fontId="5" fillId="0" borderId="38" xfId="0" applyFont="1" applyBorder="1" applyAlignment="1">
      <alignment horizontal="left" vertical="top" wrapText="1"/>
    </xf>
    <xf numFmtId="0" fontId="5" fillId="4" borderId="12" xfId="0" applyFont="1" applyFill="1" applyBorder="1" applyAlignment="1">
      <alignment horizontal="left" vertical="top" wrapText="1"/>
    </xf>
    <xf numFmtId="9" fontId="5" fillId="0" borderId="16" xfId="0" applyNumberFormat="1" applyFont="1" applyBorder="1" applyAlignment="1">
      <alignment horizontal="center" vertical="center"/>
    </xf>
    <xf numFmtId="9" fontId="7" fillId="0" borderId="39" xfId="0" applyNumberFormat="1" applyFont="1" applyBorder="1" applyAlignment="1">
      <alignment horizontal="center" vertical="center"/>
    </xf>
    <xf numFmtId="0" fontId="1" fillId="4" borderId="37" xfId="0" applyFont="1" applyFill="1" applyBorder="1" applyAlignment="1">
      <alignment horizontal="left" vertical="center" wrapText="1"/>
    </xf>
    <xf numFmtId="9" fontId="7" fillId="0" borderId="36" xfId="0" applyNumberFormat="1" applyFont="1" applyBorder="1" applyAlignment="1">
      <alignment horizontal="center" vertical="center"/>
    </xf>
    <xf numFmtId="0" fontId="5" fillId="0" borderId="12" xfId="0" applyFont="1" applyBorder="1" applyAlignment="1">
      <alignment vertical="top"/>
    </xf>
    <xf numFmtId="9" fontId="7" fillId="0" borderId="12" xfId="0" applyNumberFormat="1" applyFont="1" applyBorder="1" applyAlignment="1">
      <alignment horizontal="center" vertical="center"/>
    </xf>
    <xf numFmtId="9" fontId="7" fillId="4" borderId="36" xfId="0" applyNumberFormat="1" applyFont="1" applyFill="1" applyBorder="1" applyAlignment="1">
      <alignment horizontal="center" vertical="center"/>
    </xf>
    <xf numFmtId="0" fontId="5" fillId="0" borderId="10" xfId="0" applyFont="1" applyBorder="1" applyAlignment="1">
      <alignment horizontal="left" vertical="top"/>
    </xf>
    <xf numFmtId="9" fontId="7" fillId="4" borderId="12"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37" xfId="0" applyFont="1" applyBorder="1" applyAlignment="1">
      <alignment horizontal="left" vertical="top" wrapText="1"/>
    </xf>
    <xf numFmtId="0" fontId="5" fillId="0" borderId="12" xfId="0" applyFont="1" applyBorder="1" applyAlignment="1">
      <alignment horizontal="left" vertical="top"/>
    </xf>
    <xf numFmtId="9" fontId="5" fillId="0" borderId="12" xfId="0" applyNumberFormat="1" applyFont="1" applyBorder="1" applyAlignment="1">
      <alignment horizontal="center" vertical="center"/>
    </xf>
    <xf numFmtId="0" fontId="5" fillId="0" borderId="10" xfId="0" applyFont="1" applyBorder="1" applyAlignment="1">
      <alignment horizontal="left" vertical="top" wrapText="1"/>
    </xf>
    <xf numFmtId="9" fontId="3" fillId="0" borderId="12"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vertical="center" wrapText="1"/>
    </xf>
    <xf numFmtId="0" fontId="1" fillId="4" borderId="12" xfId="0" applyFont="1" applyFill="1" applyBorder="1" applyAlignment="1">
      <alignment horizontal="left" vertical="top" wrapText="1"/>
    </xf>
    <xf numFmtId="0" fontId="8" fillId="0" borderId="12" xfId="0" applyFont="1" applyBorder="1" applyAlignment="1">
      <alignment horizontal="left" vertical="top" wrapText="1"/>
    </xf>
    <xf numFmtId="0" fontId="5" fillId="0" borderId="10" xfId="0" applyFont="1" applyBorder="1" applyAlignment="1">
      <alignment vertical="center" wrapText="1"/>
    </xf>
    <xf numFmtId="0" fontId="5" fillId="4" borderId="13" xfId="0" applyFont="1" applyFill="1" applyBorder="1" applyAlignment="1">
      <alignment vertical="top" wrapText="1"/>
    </xf>
    <xf numFmtId="0" fontId="5" fillId="0" borderId="12" xfId="0" applyFont="1" applyBorder="1" applyAlignment="1">
      <alignment wrapText="1"/>
    </xf>
    <xf numFmtId="0" fontId="3" fillId="0" borderId="41" xfId="0" applyFont="1" applyBorder="1" applyAlignment="1">
      <alignment horizontal="center"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1" fillId="0" borderId="37" xfId="0" applyFont="1" applyBorder="1" applyAlignment="1">
      <alignment horizontal="left" vertical="center" wrapText="1"/>
    </xf>
    <xf numFmtId="0" fontId="3" fillId="0" borderId="42"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16" xfId="0" applyFont="1" applyBorder="1" applyAlignment="1">
      <alignment horizontal="left" vertical="center" wrapText="1"/>
    </xf>
    <xf numFmtId="0" fontId="3" fillId="0" borderId="38"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10" xfId="0" applyFont="1" applyBorder="1" applyAlignment="1">
      <alignment horizontal="left" vertical="top" wrapText="1"/>
    </xf>
    <xf numFmtId="0" fontId="3" fillId="4" borderId="43" xfId="0" applyFont="1" applyFill="1" applyBorder="1" applyAlignment="1">
      <alignment horizontal="center" vertical="center" wrapText="1"/>
    </xf>
    <xf numFmtId="10" fontId="3" fillId="4" borderId="17" xfId="0" applyNumberFormat="1" applyFont="1" applyFill="1" applyBorder="1" applyAlignment="1">
      <alignment horizontal="center" vertical="center" wrapText="1"/>
    </xf>
    <xf numFmtId="0" fontId="1" fillId="0" borderId="37" xfId="0" applyFont="1" applyBorder="1" applyAlignment="1">
      <alignment horizontal="left" vertical="top" wrapText="1"/>
    </xf>
    <xf numFmtId="0" fontId="5" fillId="0" borderId="10" xfId="0" applyFont="1" applyBorder="1" applyAlignment="1">
      <alignment vertical="top" wrapText="1"/>
    </xf>
    <xf numFmtId="0" fontId="5" fillId="0" borderId="36" xfId="0" applyFont="1" applyBorder="1" applyAlignment="1">
      <alignment horizontal="left" vertical="top" wrapText="1"/>
    </xf>
    <xf numFmtId="0" fontId="3" fillId="4" borderId="44" xfId="0" applyFont="1" applyFill="1" applyBorder="1" applyAlignment="1">
      <alignment horizontal="center" vertical="center" wrapText="1"/>
    </xf>
    <xf numFmtId="10" fontId="3" fillId="4" borderId="45" xfId="0" applyNumberFormat="1" applyFont="1" applyFill="1" applyBorder="1" applyAlignment="1">
      <alignment horizontal="center" vertical="center" wrapText="1"/>
    </xf>
    <xf numFmtId="0" fontId="5" fillId="0" borderId="12" xfId="0" applyFont="1" applyBorder="1" applyAlignment="1">
      <alignment vertical="top" wrapText="1"/>
    </xf>
    <xf numFmtId="9" fontId="3" fillId="4" borderId="12" xfId="0" applyNumberFormat="1" applyFont="1" applyFill="1" applyBorder="1" applyAlignment="1">
      <alignment horizontal="center" vertical="center"/>
    </xf>
    <xf numFmtId="9" fontId="7" fillId="0" borderId="12" xfId="0" applyNumberFormat="1" applyFont="1" applyBorder="1" applyAlignment="1">
      <alignment horizontal="center" vertical="center" wrapText="1"/>
    </xf>
    <xf numFmtId="0" fontId="5" fillId="0" borderId="3" xfId="0" applyFont="1" applyBorder="1" applyAlignment="1">
      <alignment horizontal="left" vertical="top"/>
    </xf>
    <xf numFmtId="9" fontId="7" fillId="4" borderId="17" xfId="0" applyNumberFormat="1" applyFont="1" applyFill="1" applyBorder="1" applyAlignment="1">
      <alignment horizontal="center" vertical="center"/>
    </xf>
    <xf numFmtId="10" fontId="3" fillId="4" borderId="32" xfId="0" applyNumberFormat="1" applyFont="1" applyFill="1" applyBorder="1" applyAlignment="1">
      <alignment horizontal="center" vertical="center" wrapText="1"/>
    </xf>
    <xf numFmtId="0" fontId="1" fillId="0" borderId="12" xfId="0" applyFont="1" applyBorder="1" applyAlignment="1">
      <alignment horizontal="left" vertical="top" wrapText="1"/>
    </xf>
    <xf numFmtId="0" fontId="1" fillId="4" borderId="37" xfId="0" applyFont="1" applyFill="1" applyBorder="1" applyAlignment="1">
      <alignment horizontal="left" vertical="top" wrapText="1"/>
    </xf>
    <xf numFmtId="0" fontId="10" fillId="0" borderId="37" xfId="0" applyFont="1" applyBorder="1" applyAlignment="1">
      <alignment horizontal="left" vertical="top" wrapText="1"/>
    </xf>
    <xf numFmtId="0" fontId="5" fillId="0" borderId="36" xfId="0" applyFont="1" applyBorder="1" applyAlignment="1">
      <alignment vertical="top"/>
    </xf>
    <xf numFmtId="0" fontId="5" fillId="0" borderId="12" xfId="0" applyFont="1" applyBorder="1" applyAlignment="1">
      <alignment horizontal="center" vertical="top"/>
    </xf>
    <xf numFmtId="9" fontId="7" fillId="0" borderId="15" xfId="0" applyNumberFormat="1" applyFont="1" applyBorder="1" applyAlignment="1">
      <alignment horizontal="center" vertical="center"/>
    </xf>
    <xf numFmtId="0" fontId="1" fillId="4" borderId="12" xfId="0" applyFont="1" applyFill="1" applyBorder="1" applyAlignment="1">
      <alignment horizontal="left" vertical="center" wrapText="1"/>
    </xf>
    <xf numFmtId="0" fontId="5" fillId="0" borderId="12" xfId="0" applyFont="1" applyBorder="1" applyAlignment="1">
      <alignment horizontal="left" vertical="center"/>
    </xf>
    <xf numFmtId="0" fontId="5" fillId="0" borderId="37" xfId="0" applyFont="1" applyBorder="1" applyAlignment="1">
      <alignment horizontal="left" vertical="top"/>
    </xf>
    <xf numFmtId="0" fontId="1" fillId="0" borderId="37" xfId="0" applyFont="1" applyBorder="1" applyAlignment="1">
      <alignment horizontal="center" vertical="center"/>
    </xf>
    <xf numFmtId="0" fontId="5" fillId="0" borderId="15" xfId="0" applyFont="1" applyBorder="1" applyAlignment="1">
      <alignment horizontal="left" vertical="top" wrapText="1"/>
    </xf>
    <xf numFmtId="0" fontId="1" fillId="0" borderId="37" xfId="0" applyFont="1" applyBorder="1" applyAlignment="1">
      <alignment horizontal="center" vertical="center" wrapText="1"/>
    </xf>
    <xf numFmtId="0" fontId="5" fillId="0" borderId="15" xfId="0" applyFont="1" applyBorder="1" applyAlignment="1">
      <alignment horizontal="left" vertical="top"/>
    </xf>
    <xf numFmtId="0" fontId="3" fillId="4" borderId="31" xfId="0" applyFont="1" applyFill="1" applyBorder="1" applyAlignment="1">
      <alignment horizontal="center" vertical="center" wrapText="1"/>
    </xf>
    <xf numFmtId="9" fontId="7" fillId="4" borderId="14" xfId="0" applyNumberFormat="1" applyFont="1" applyFill="1" applyBorder="1" applyAlignment="1">
      <alignment horizontal="center" vertical="center"/>
    </xf>
    <xf numFmtId="9" fontId="3" fillId="4" borderId="17" xfId="0" applyNumberFormat="1" applyFont="1" applyFill="1" applyBorder="1" applyAlignment="1">
      <alignment horizontal="center" vertical="center" wrapText="1"/>
    </xf>
    <xf numFmtId="9" fontId="3" fillId="4" borderId="45" xfId="0" applyNumberFormat="1" applyFont="1" applyFill="1" applyBorder="1" applyAlignment="1">
      <alignment horizontal="center" vertical="center" wrapText="1"/>
    </xf>
    <xf numFmtId="9" fontId="3" fillId="4" borderId="32" xfId="0" applyNumberFormat="1" applyFont="1" applyFill="1" applyBorder="1" applyAlignment="1">
      <alignment horizontal="center" vertical="center" wrapText="1"/>
    </xf>
    <xf numFmtId="0" fontId="5" fillId="0" borderId="39" xfId="0" applyFont="1" applyBorder="1" applyAlignment="1">
      <alignment horizontal="left" vertical="top" wrapText="1"/>
    </xf>
    <xf numFmtId="0" fontId="5" fillId="0" borderId="36" xfId="0" applyFont="1" applyBorder="1" applyAlignment="1">
      <alignment vertical="top" wrapText="1"/>
    </xf>
    <xf numFmtId="9" fontId="7" fillId="0" borderId="11" xfId="0" applyNumberFormat="1" applyFont="1" applyBorder="1" applyAlignment="1">
      <alignment horizontal="center" vertical="center"/>
    </xf>
    <xf numFmtId="0" fontId="1" fillId="0" borderId="12" xfId="0" applyFont="1" applyBorder="1" applyAlignment="1">
      <alignment vertical="top" wrapText="1"/>
    </xf>
    <xf numFmtId="9" fontId="5" fillId="4" borderId="12" xfId="0" applyNumberFormat="1" applyFont="1" applyFill="1" applyBorder="1" applyAlignment="1">
      <alignment horizontal="center" vertical="center" wrapText="1"/>
    </xf>
    <xf numFmtId="9" fontId="5" fillId="4" borderId="13" xfId="0" applyNumberFormat="1" applyFont="1" applyFill="1" applyBorder="1" applyAlignment="1">
      <alignment horizontal="center" vertical="center" wrapText="1"/>
    </xf>
    <xf numFmtId="9" fontId="3" fillId="4" borderId="12" xfId="0" applyNumberFormat="1" applyFont="1" applyFill="1" applyBorder="1" applyAlignment="1">
      <alignment horizontal="center" vertical="center" wrapText="1"/>
    </xf>
    <xf numFmtId="0" fontId="11" fillId="0" borderId="10" xfId="0" applyFont="1" applyBorder="1" applyAlignment="1">
      <alignment horizontal="left" vertical="top" wrapText="1"/>
    </xf>
    <xf numFmtId="9" fontId="7" fillId="3" borderId="12"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3" fillId="4" borderId="36" xfId="0" applyFont="1" applyFill="1" applyBorder="1" applyAlignment="1">
      <alignment horizontal="center" vertical="center" wrapText="1"/>
    </xf>
    <xf numFmtId="164" fontId="7" fillId="0" borderId="36" xfId="0" applyNumberFormat="1" applyFont="1" applyBorder="1" applyAlignment="1">
      <alignment horizontal="center" vertical="center"/>
    </xf>
    <xf numFmtId="164" fontId="7" fillId="4" borderId="36"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xf>
    <xf numFmtId="0" fontId="5" fillId="0" borderId="37" xfId="0" applyFont="1" applyBorder="1" applyAlignment="1">
      <alignment horizontal="center" vertical="center" wrapText="1"/>
    </xf>
    <xf numFmtId="9" fontId="7" fillId="0" borderId="12" xfId="0" applyNumberFormat="1" applyFont="1" applyBorder="1" applyAlignment="1">
      <alignment horizontal="center" vertical="center"/>
    </xf>
    <xf numFmtId="164" fontId="7" fillId="4" borderId="31" xfId="0" applyNumberFormat="1" applyFont="1" applyFill="1" applyBorder="1" applyAlignment="1">
      <alignment horizontal="center" vertical="center"/>
    </xf>
    <xf numFmtId="9" fontId="5" fillId="0" borderId="12" xfId="0" applyNumberFormat="1" applyFont="1" applyBorder="1" applyAlignment="1">
      <alignment horizontal="center" vertical="center"/>
    </xf>
    <xf numFmtId="0" fontId="1" fillId="4" borderId="32" xfId="0" applyFont="1" applyFill="1" applyBorder="1" applyAlignment="1">
      <alignment horizontal="left" vertical="center" wrapText="1"/>
    </xf>
    <xf numFmtId="0" fontId="1" fillId="4" borderId="32" xfId="0" applyFont="1" applyFill="1" applyBorder="1" applyAlignment="1">
      <alignment horizontal="center" vertical="center" wrapText="1"/>
    </xf>
    <xf numFmtId="0" fontId="1" fillId="4" borderId="46" xfId="0" applyFont="1" applyFill="1" applyBorder="1" applyAlignment="1">
      <alignment horizontal="left" vertical="center" wrapText="1"/>
    </xf>
    <xf numFmtId="164" fontId="7" fillId="4" borderId="32" xfId="0" applyNumberFormat="1" applyFont="1" applyFill="1" applyBorder="1" applyAlignment="1">
      <alignment horizontal="center" vertical="center"/>
    </xf>
    <xf numFmtId="10" fontId="3" fillId="4" borderId="12" xfId="0" applyNumberFormat="1" applyFont="1" applyFill="1" applyBorder="1" applyAlignment="1">
      <alignment horizontal="center" vertical="center" wrapText="1"/>
    </xf>
    <xf numFmtId="0" fontId="5" fillId="0" borderId="36" xfId="0" applyFont="1" applyBorder="1" applyAlignment="1">
      <alignment horizontal="left" vertical="center" wrapText="1"/>
    </xf>
    <xf numFmtId="9" fontId="7" fillId="0" borderId="12" xfId="0" applyNumberFormat="1" applyFont="1" applyBorder="1" applyAlignment="1">
      <alignment horizontal="center"/>
    </xf>
    <xf numFmtId="9" fontId="5" fillId="4" borderId="12" xfId="0" applyNumberFormat="1" applyFont="1" applyFill="1" applyBorder="1" applyAlignment="1">
      <alignment horizontal="center" vertical="center"/>
    </xf>
    <xf numFmtId="0" fontId="5" fillId="4" borderId="12" xfId="0" applyFont="1" applyFill="1" applyBorder="1" applyAlignment="1">
      <alignment vertical="center" wrapText="1"/>
    </xf>
    <xf numFmtId="0" fontId="3" fillId="4" borderId="17" xfId="0" applyFont="1" applyFill="1" applyBorder="1" applyAlignment="1">
      <alignment horizontal="center" vertical="center" wrapText="1"/>
    </xf>
    <xf numFmtId="0" fontId="12" fillId="0" borderId="10" xfId="0" applyFont="1" applyBorder="1" applyAlignment="1">
      <alignment horizontal="left" vertical="top" wrapText="1"/>
    </xf>
    <xf numFmtId="0" fontId="3" fillId="4" borderId="45"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0" borderId="36" xfId="0" applyFont="1" applyBorder="1" applyAlignment="1">
      <alignment horizontal="left" vertical="top"/>
    </xf>
    <xf numFmtId="0" fontId="5" fillId="0" borderId="12" xfId="0" applyFont="1" applyBorder="1" applyAlignment="1">
      <alignment vertical="center" wrapText="1"/>
    </xf>
    <xf numFmtId="0" fontId="1" fillId="0" borderId="12" xfId="0" applyFont="1" applyBorder="1" applyAlignment="1">
      <alignment horizontal="left" vertical="top" wrapText="1"/>
    </xf>
    <xf numFmtId="0" fontId="1" fillId="4" borderId="37" xfId="0" applyFont="1" applyFill="1" applyBorder="1" applyAlignment="1">
      <alignment horizontal="left" vertical="center"/>
    </xf>
    <xf numFmtId="9" fontId="7" fillId="4" borderId="31" xfId="0" applyNumberFormat="1" applyFont="1" applyFill="1" applyBorder="1" applyAlignment="1">
      <alignment horizontal="center" vertical="center"/>
    </xf>
    <xf numFmtId="9" fontId="7" fillId="4" borderId="32" xfId="0" applyNumberFormat="1" applyFont="1" applyFill="1" applyBorder="1" applyAlignment="1">
      <alignment horizontal="center" vertical="center"/>
    </xf>
    <xf numFmtId="0" fontId="1" fillId="4" borderId="46" xfId="0" applyFont="1" applyFill="1" applyBorder="1" applyAlignment="1">
      <alignment horizontal="left" vertical="top"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9" fontId="3" fillId="4" borderId="29" xfId="0" applyNumberFormat="1" applyFont="1" applyFill="1" applyBorder="1" applyAlignment="1">
      <alignment horizontal="center" vertical="center" wrapText="1"/>
    </xf>
    <xf numFmtId="0" fontId="1" fillId="4" borderId="29" xfId="0" applyFont="1" applyFill="1" applyBorder="1" applyAlignment="1">
      <alignment horizontal="left" vertical="center" wrapText="1"/>
    </xf>
    <xf numFmtId="0" fontId="1" fillId="0" borderId="29" xfId="0" applyFont="1" applyBorder="1" applyAlignment="1">
      <alignment horizontal="center" vertical="center" wrapText="1"/>
    </xf>
    <xf numFmtId="0" fontId="1" fillId="4" borderId="30" xfId="0" applyFont="1" applyFill="1" applyBorder="1" applyAlignment="1">
      <alignment horizontal="left" vertical="center" wrapText="1"/>
    </xf>
    <xf numFmtId="9" fontId="7" fillId="0" borderId="28" xfId="0" applyNumberFormat="1" applyFont="1" applyBorder="1" applyAlignment="1">
      <alignment horizontal="center" vertical="center"/>
    </xf>
    <xf numFmtId="0" fontId="5" fillId="0" borderId="29" xfId="0" applyFont="1" applyBorder="1" applyAlignment="1">
      <alignment horizontal="left" vertical="center"/>
    </xf>
    <xf numFmtId="9" fontId="7" fillId="0" borderId="29" xfId="0" applyNumberFormat="1" applyFont="1" applyBorder="1" applyAlignment="1">
      <alignment horizontal="center" vertical="center"/>
    </xf>
    <xf numFmtId="0" fontId="5" fillId="0" borderId="49" xfId="0" applyFont="1" applyBorder="1" applyAlignment="1">
      <alignment vertical="center" wrapText="1"/>
    </xf>
    <xf numFmtId="9" fontId="7" fillId="4" borderId="28" xfId="0" applyNumberFormat="1" applyFont="1" applyFill="1" applyBorder="1" applyAlignment="1">
      <alignment horizontal="center" vertical="center"/>
    </xf>
    <xf numFmtId="0" fontId="5" fillId="0" borderId="29" xfId="0" applyFont="1" applyBorder="1" applyAlignment="1">
      <alignment horizontal="left" vertical="top"/>
    </xf>
    <xf numFmtId="0" fontId="13" fillId="0" borderId="49" xfId="0" applyFont="1" applyBorder="1" applyAlignment="1">
      <alignment horizontal="left" vertical="top" wrapText="1"/>
    </xf>
    <xf numFmtId="0" fontId="5" fillId="0" borderId="29" xfId="0" applyFont="1" applyBorder="1" applyAlignment="1">
      <alignment vertical="top" wrapText="1"/>
    </xf>
    <xf numFmtId="9" fontId="7" fillId="4" borderId="29" xfId="0" applyNumberFormat="1" applyFont="1" applyFill="1" applyBorder="1" applyAlignment="1">
      <alignment horizontal="center" vertical="center"/>
    </xf>
    <xf numFmtId="0" fontId="5" fillId="0" borderId="30" xfId="0" applyFont="1" applyBorder="1" applyAlignment="1">
      <alignment horizontal="left" vertical="top" wrapText="1"/>
    </xf>
    <xf numFmtId="9" fontId="7" fillId="11" borderId="50" xfId="0" applyNumberFormat="1" applyFont="1" applyFill="1" applyBorder="1" applyAlignment="1">
      <alignment horizontal="center" vertical="center"/>
    </xf>
    <xf numFmtId="0" fontId="5" fillId="0" borderId="51" xfId="0" applyFont="1" applyBorder="1" applyAlignment="1">
      <alignment horizontal="left" vertical="top" wrapText="1"/>
    </xf>
    <xf numFmtId="0" fontId="5" fillId="0" borderId="29" xfId="0" applyFont="1" applyBorder="1" applyAlignment="1">
      <alignment horizontal="left" vertical="top" wrapText="1"/>
    </xf>
    <xf numFmtId="9" fontId="7" fillId="0" borderId="29" xfId="0" applyNumberFormat="1" applyFont="1" applyBorder="1" applyAlignment="1"/>
    <xf numFmtId="9" fontId="5" fillId="0" borderId="29" xfId="0" applyNumberFormat="1" applyFont="1" applyBorder="1" applyAlignment="1">
      <alignment horizontal="center" vertical="center"/>
    </xf>
    <xf numFmtId="9" fontId="7" fillId="0" borderId="52" xfId="0" applyNumberFormat="1" applyFont="1" applyBorder="1" applyAlignment="1">
      <alignment horizontal="center" vertical="center"/>
    </xf>
    <xf numFmtId="0" fontId="5" fillId="0" borderId="0" xfId="0" applyFont="1"/>
    <xf numFmtId="9" fontId="5" fillId="0" borderId="0" xfId="0" applyNumberFormat="1" applyFont="1" applyAlignment="1">
      <alignment horizontal="center"/>
    </xf>
    <xf numFmtId="0" fontId="5" fillId="0" borderId="0" xfId="0" applyFont="1" applyAlignment="1">
      <alignment horizontal="center"/>
    </xf>
    <xf numFmtId="0" fontId="14" fillId="0" borderId="0" xfId="0" applyFont="1" applyAlignment="1">
      <alignment horizontal="right" vertical="center" wrapText="1"/>
    </xf>
    <xf numFmtId="0" fontId="5" fillId="10" borderId="1" xfId="0" applyFont="1" applyFill="1" applyBorder="1"/>
    <xf numFmtId="0" fontId="15" fillId="0" borderId="0" xfId="0" applyFont="1"/>
    <xf numFmtId="0" fontId="14" fillId="0" borderId="0" xfId="0" applyFont="1" applyAlignment="1">
      <alignment horizontal="right" vertical="center" wrapText="1"/>
    </xf>
    <xf numFmtId="0" fontId="5" fillId="12" borderId="1" xfId="0" applyFont="1" applyFill="1" applyBorder="1"/>
    <xf numFmtId="0" fontId="7" fillId="12" borderId="1" xfId="0" applyFont="1" applyFill="1" applyBorder="1"/>
    <xf numFmtId="0" fontId="8" fillId="0" borderId="37" xfId="0" applyFont="1" applyBorder="1" applyAlignment="1">
      <alignment horizontal="left" vertical="top" wrapText="1"/>
    </xf>
    <xf numFmtId="9" fontId="7" fillId="13" borderId="39" xfId="0" applyNumberFormat="1" applyFont="1" applyFill="1" applyBorder="1" applyAlignment="1">
      <alignment horizontal="center" vertical="center"/>
    </xf>
    <xf numFmtId="0" fontId="8" fillId="0" borderId="36" xfId="0" applyFont="1" applyBorder="1" applyAlignment="1">
      <alignment horizontal="left" vertical="center" wrapText="1"/>
    </xf>
    <xf numFmtId="0" fontId="25" fillId="0" borderId="7" xfId="0" applyFont="1" applyBorder="1" applyAlignment="1">
      <alignment horizontal="right" vertical="center" wrapText="1"/>
    </xf>
    <xf numFmtId="0" fontId="4" fillId="4" borderId="8" xfId="0" applyFont="1" applyFill="1" applyBorder="1" applyAlignment="1">
      <alignment horizontal="center" vertical="center" wrapText="1"/>
    </xf>
    <xf numFmtId="0" fontId="2" fillId="0" borderId="9" xfId="0" applyFont="1" applyBorder="1"/>
    <xf numFmtId="0" fontId="4" fillId="4" borderId="18" xfId="0" applyFont="1" applyFill="1" applyBorder="1" applyAlignment="1">
      <alignment horizontal="center" vertical="center" wrapText="1"/>
    </xf>
    <xf numFmtId="0" fontId="2" fillId="0" borderId="6" xfId="0" applyFont="1" applyBorder="1"/>
    <xf numFmtId="0" fontId="2" fillId="0" borderId="7" xfId="0" applyFont="1" applyBorder="1"/>
    <xf numFmtId="0" fontId="5" fillId="0" borderId="3" xfId="0" applyFont="1" applyBorder="1" applyAlignment="1">
      <alignment horizontal="left" wrapText="1"/>
    </xf>
    <xf numFmtId="0" fontId="2" fillId="0" borderId="2" xfId="0" applyFont="1" applyBorder="1"/>
    <xf numFmtId="0" fontId="3" fillId="6" borderId="22" xfId="0" applyFont="1" applyFill="1" applyBorder="1" applyAlignment="1">
      <alignment horizontal="center" vertical="center" wrapText="1"/>
    </xf>
    <xf numFmtId="0" fontId="2" fillId="0" borderId="23" xfId="0" applyFont="1" applyBorder="1"/>
    <xf numFmtId="0" fontId="2" fillId="0" borderId="24" xfId="0" applyFont="1" applyBorder="1"/>
    <xf numFmtId="0" fontId="6" fillId="7" borderId="25" xfId="0" applyFont="1" applyFill="1" applyBorder="1" applyAlignment="1">
      <alignment horizontal="center" vertical="center" wrapText="1"/>
    </xf>
    <xf numFmtId="0" fontId="2" fillId="0" borderId="26" xfId="0" applyFont="1" applyBorder="1"/>
    <xf numFmtId="0" fontId="2" fillId="0" borderId="27" xfId="0" applyFont="1" applyBorder="1"/>
    <xf numFmtId="9" fontId="7" fillId="0" borderId="39" xfId="0" applyNumberFormat="1" applyFont="1" applyFill="1" applyBorder="1" applyAlignment="1">
      <alignment horizontal="center" vertical="center"/>
    </xf>
    <xf numFmtId="0" fontId="5" fillId="1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0</xdr:rowOff>
    </xdr:from>
    <xdr:ext cx="3133725" cy="10572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28575</xdr:colOff>
      <xdr:row>16</xdr:row>
      <xdr:rowOff>1409700</xdr:rowOff>
    </xdr:from>
    <xdr:ext cx="3238500" cy="17621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38100</xdr:colOff>
      <xdr:row>16</xdr:row>
      <xdr:rowOff>857250</xdr:rowOff>
    </xdr:from>
    <xdr:ext cx="3476625" cy="1876425"/>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76200</xdr:colOff>
      <xdr:row>16</xdr:row>
      <xdr:rowOff>847725</xdr:rowOff>
    </xdr:from>
    <xdr:ext cx="3686175" cy="2105025"/>
    <xdr:pic>
      <xdr:nvPicPr>
        <xdr:cNvPr id="5" name="image4.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UXV_YeiEJE-HEQRCxRJEhcgos6xBN-W1?usp=sharingmemorando%20de%20informe%20a%20la%20oficina%20de%20control%20interno%20de%20RTVC." TargetMode="External"/><Relationship Id="rId13" Type="http://schemas.openxmlformats.org/officeDocument/2006/relationships/drawing" Target="../drawings/drawing1.xml"/><Relationship Id="rId3" Type="http://schemas.openxmlformats.org/officeDocument/2006/relationships/hyperlink" Target="https://drive.google.com/drive/folders/1cs40fS0QGDcZZ30qswp0zeUhdYWj6T4f?usp=sharingSe%20adjuntan%20evidencias%20del%20producto%20al%20driveSe%20adjuntan%20soportes%20citaci%C3%B3n%20de%20reunionesEvidencia%20para%20la%20atenci%C3%B3n%20telef%C3%B3nicaCuadro%20de%20consolidaci%C3%B3n%20de%20los%20canales%20de%20comunicaci%C3%B3n%20utilizados" TargetMode="External"/><Relationship Id="rId7" Type="http://schemas.openxmlformats.org/officeDocument/2006/relationships/hyperlink" Target="https://drive.google.com/drive/folders/10skhLCil_c4dG5Pj1GbPepvYGnp9Jpy1?usp=sharing" TargetMode="External"/><Relationship Id="rId12" Type="http://schemas.openxmlformats.org/officeDocument/2006/relationships/hyperlink" Target="https://drive.google.com/drive/folders/116f0Dl41EBy5DthFM6zLnSDAIi3-ssyz?usp=sharingSe%20incluyen%20el%20drive%20el%20acuerdo%20por%20la%20integridad%20diligenciado%20y%20firmado%20como%20soporte%20y%20evidencias%20de%20la%20semana%20de%20la%20integridad,%20la%20cual%20se%20llevo%20a%20cabo%20del%2021%20al%2025%20de%20junio%20de%202021." TargetMode="External"/><Relationship Id="rId2" Type="http://schemas.openxmlformats.org/officeDocument/2006/relationships/hyperlink" Target="https://drive.google.com/drive/folders/1pLIohUvW6cNY57luuJaSzZM_NQ6bxzGl?usp=sharing" TargetMode="External"/><Relationship Id="rId1" Type="http://schemas.openxmlformats.org/officeDocument/2006/relationships/hyperlink" Target="https://drive.google.com/drive/folders/1riJfI_Xbo3YHBAJTiGhZJqIySjitGnAy" TargetMode="External"/><Relationship Id="rId6" Type="http://schemas.openxmlformats.org/officeDocument/2006/relationships/hyperlink" Target="https://drive.google.com/drive/folders/1h5CM8MtrqIzRQ706zuENn9DKMZvGBKJo?usp=sharingPieza%20de%20socializaci%C3%B3n%20para%20participar%20de%20los%20cursos%20de%20participaci%C3%B3n%20ciudadano." TargetMode="External"/><Relationship Id="rId11" Type="http://schemas.openxmlformats.org/officeDocument/2006/relationships/hyperlink" Target="https://drive.google.com/drive/folders/1BkcByaLG9B5e0FVbR24xZ6C5Fjraw-2D?usp=sharing" TargetMode="External"/><Relationship Id="rId5" Type="http://schemas.openxmlformats.org/officeDocument/2006/relationships/hyperlink" Target="https://drive.google.com/drive/folders/1h5CM8MtrqIzRQ706zuENn9DKMZvGBKJo?usp=sharingPieza%20de%20socializaci%C3%B3n%20para%20participar%20de%20los%20cursos%20de%20participaci%C3%B3n%20ciudadano." TargetMode="External"/><Relationship Id="rId10" Type="http://schemas.openxmlformats.org/officeDocument/2006/relationships/hyperlink" Target="https://proyecta.senalcolombia.tv/" TargetMode="External"/><Relationship Id="rId4" Type="http://schemas.openxmlformats.org/officeDocument/2006/relationships/hyperlink" Target="https://s3.amazonaws.com/rtvc-assets-qa-sistemasenalcolombia.gov.co/archivos/informe_preguntas_y_respuestas_de_la_ciudadania_._audiencia_publica_de_rendicion_de_cuentas_2020.pdf" TargetMode="External"/><Relationship Id="rId9" Type="http://schemas.openxmlformats.org/officeDocument/2006/relationships/hyperlink" Target="https://drive.google.com/drive/folders/1Y0n0bbmtd3YnEhsSgmQaALGIxoEub9lm?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zoomScale="80" zoomScaleNormal="80" workbookViewId="0">
      <pane xSplit="5" ySplit="3" topLeftCell="X32" activePane="bottomRight" state="frozen"/>
      <selection pane="topRight" activeCell="F1" sqref="F1"/>
      <selection pane="bottomLeft" activeCell="A4" sqref="A4"/>
      <selection pane="bottomRight" activeCell="X32" sqref="X32"/>
    </sheetView>
  </sheetViews>
  <sheetFormatPr baseColWidth="10" defaultColWidth="14.42578125" defaultRowHeight="15" customHeight="1" x14ac:dyDescent="0.2"/>
  <cols>
    <col min="1" max="1" width="23.42578125" customWidth="1"/>
    <col min="2" max="2" width="28.85546875" customWidth="1"/>
    <col min="3" max="3" width="12.7109375" customWidth="1"/>
    <col min="4" max="4" width="46.85546875" customWidth="1"/>
    <col min="5" max="5" width="26.7109375" customWidth="1"/>
    <col min="6" max="6" width="28.5703125" customWidth="1"/>
    <col min="7" max="7" width="25" customWidth="1"/>
    <col min="8" max="8" width="52.140625" customWidth="1"/>
    <col min="9" max="9" width="24.85546875" customWidth="1"/>
    <col min="10" max="10" width="40.85546875" customWidth="1"/>
    <col min="11" max="11" width="24.42578125" customWidth="1"/>
    <col min="12" max="12" width="56" customWidth="1"/>
    <col min="13" max="13" width="26" customWidth="1"/>
    <col min="14" max="14" width="60" customWidth="1"/>
    <col min="15" max="15" width="24.42578125" customWidth="1"/>
    <col min="16" max="16" width="65.85546875" customWidth="1"/>
    <col min="17" max="17" width="27" customWidth="1"/>
    <col min="18" max="18" width="60" customWidth="1"/>
    <col min="19" max="19" width="20.140625" customWidth="1"/>
    <col min="20" max="20" width="49.7109375" customWidth="1"/>
    <col min="21" max="21" width="22.85546875" customWidth="1"/>
    <col min="22" max="22" width="51.85546875" customWidth="1"/>
    <col min="23" max="23" width="21.85546875" customWidth="1"/>
    <col min="24" max="24" width="42.28515625" customWidth="1"/>
    <col min="25" max="25" width="23.5703125" customWidth="1"/>
    <col min="26" max="26" width="20.140625" customWidth="1"/>
  </cols>
  <sheetData>
    <row r="1" spans="1:26" ht="94.5" customHeight="1" x14ac:dyDescent="0.2">
      <c r="A1" s="181"/>
      <c r="B1" s="182"/>
      <c r="C1" s="183" t="s">
        <v>0</v>
      </c>
      <c r="D1" s="184"/>
      <c r="E1" s="184"/>
      <c r="F1" s="184"/>
      <c r="G1" s="184"/>
      <c r="H1" s="184"/>
      <c r="I1" s="184"/>
      <c r="J1" s="184"/>
      <c r="K1" s="184"/>
      <c r="L1" s="184"/>
      <c r="M1" s="184"/>
      <c r="N1" s="184"/>
      <c r="O1" s="184"/>
      <c r="P1" s="184"/>
      <c r="Q1" s="184"/>
      <c r="R1" s="184"/>
      <c r="S1" s="184"/>
      <c r="T1" s="184"/>
      <c r="U1" s="184"/>
      <c r="V1" s="185"/>
      <c r="W1" s="1"/>
      <c r="X1" s="1"/>
      <c r="Y1" s="186"/>
      <c r="Z1" s="187"/>
    </row>
    <row r="2" spans="1:26" ht="19.5" customHeight="1" x14ac:dyDescent="0.2">
      <c r="A2" s="2" t="s">
        <v>1</v>
      </c>
      <c r="B2" s="3" t="s">
        <v>2</v>
      </c>
      <c r="C2" s="4" t="s">
        <v>3</v>
      </c>
      <c r="D2" s="5" t="s">
        <v>4</v>
      </c>
      <c r="E2" s="5" t="s">
        <v>5</v>
      </c>
      <c r="F2" s="6" t="s">
        <v>6</v>
      </c>
      <c r="G2" s="188" t="s">
        <v>7</v>
      </c>
      <c r="H2" s="189"/>
      <c r="I2" s="189"/>
      <c r="J2" s="189"/>
      <c r="K2" s="189"/>
      <c r="L2" s="189"/>
      <c r="M2" s="189"/>
      <c r="N2" s="189"/>
      <c r="O2" s="189"/>
      <c r="P2" s="189"/>
      <c r="Q2" s="189"/>
      <c r="R2" s="189"/>
      <c r="S2" s="190"/>
      <c r="T2" s="191" t="s">
        <v>8</v>
      </c>
      <c r="U2" s="192"/>
      <c r="V2" s="192"/>
      <c r="W2" s="192"/>
      <c r="X2" s="192"/>
      <c r="Y2" s="192"/>
      <c r="Z2" s="193"/>
    </row>
    <row r="3" spans="1:26" ht="60" customHeight="1" x14ac:dyDescent="0.2">
      <c r="A3" s="7"/>
      <c r="B3" s="8"/>
      <c r="C3" s="9"/>
      <c r="D3" s="10"/>
      <c r="E3" s="10"/>
      <c r="F3" s="11"/>
      <c r="G3" s="12" t="s">
        <v>9</v>
      </c>
      <c r="H3" s="13" t="s">
        <v>10</v>
      </c>
      <c r="I3" s="13" t="s">
        <v>11</v>
      </c>
      <c r="J3" s="14" t="s">
        <v>12</v>
      </c>
      <c r="K3" s="12" t="s">
        <v>13</v>
      </c>
      <c r="L3" s="13" t="s">
        <v>14</v>
      </c>
      <c r="M3" s="13" t="s">
        <v>15</v>
      </c>
      <c r="N3" s="14" t="s">
        <v>12</v>
      </c>
      <c r="O3" s="15" t="s">
        <v>16</v>
      </c>
      <c r="P3" s="16" t="s">
        <v>17</v>
      </c>
      <c r="Q3" s="16" t="s">
        <v>18</v>
      </c>
      <c r="R3" s="17" t="s">
        <v>12</v>
      </c>
      <c r="S3" s="18" t="s">
        <v>19</v>
      </c>
      <c r="T3" s="19" t="s">
        <v>20</v>
      </c>
      <c r="U3" s="20" t="s">
        <v>21</v>
      </c>
      <c r="V3" s="21" t="s">
        <v>22</v>
      </c>
      <c r="W3" s="20" t="s">
        <v>23</v>
      </c>
      <c r="X3" s="22" t="s">
        <v>24</v>
      </c>
      <c r="Y3" s="20" t="s">
        <v>25</v>
      </c>
      <c r="Z3" s="23" t="s">
        <v>26</v>
      </c>
    </row>
    <row r="4" spans="1:26" ht="219" customHeight="1" x14ac:dyDescent="0.2">
      <c r="A4" s="24" t="s">
        <v>27</v>
      </c>
      <c r="B4" s="25" t="s">
        <v>28</v>
      </c>
      <c r="C4" s="26">
        <v>0.5</v>
      </c>
      <c r="D4" s="27" t="s">
        <v>29</v>
      </c>
      <c r="E4" s="28" t="s">
        <v>30</v>
      </c>
      <c r="F4" s="29" t="s">
        <v>31</v>
      </c>
      <c r="G4" s="30">
        <v>0</v>
      </c>
      <c r="H4" s="31" t="s">
        <v>32</v>
      </c>
      <c r="I4" s="32">
        <v>0</v>
      </c>
      <c r="J4" s="33" t="s">
        <v>33</v>
      </c>
      <c r="K4" s="34">
        <v>1</v>
      </c>
      <c r="L4" s="35" t="s">
        <v>34</v>
      </c>
      <c r="M4" s="32">
        <v>1</v>
      </c>
      <c r="N4" s="36" t="s">
        <v>35</v>
      </c>
      <c r="O4" s="34">
        <v>0</v>
      </c>
      <c r="P4" s="37" t="s">
        <v>36</v>
      </c>
      <c r="Q4" s="38">
        <v>0</v>
      </c>
      <c r="R4" s="39" t="s">
        <v>33</v>
      </c>
      <c r="S4" s="40">
        <f t="shared" ref="S4:S73" si="0">+I4+M4+Q4</f>
        <v>1</v>
      </c>
      <c r="T4" s="41" t="s">
        <v>37</v>
      </c>
      <c r="U4" s="32">
        <v>0</v>
      </c>
      <c r="V4" s="42" t="s">
        <v>38</v>
      </c>
      <c r="W4" s="32">
        <v>1</v>
      </c>
      <c r="X4" s="27" t="s">
        <v>39</v>
      </c>
      <c r="Y4" s="43">
        <v>0</v>
      </c>
      <c r="Z4" s="44">
        <f t="shared" ref="Z4:Z73" si="1">+U4+W4+Y4</f>
        <v>1</v>
      </c>
    </row>
    <row r="5" spans="1:26" ht="115.5" customHeight="1" x14ac:dyDescent="0.2">
      <c r="A5" s="24"/>
      <c r="B5" s="25"/>
      <c r="C5" s="26">
        <v>0.3</v>
      </c>
      <c r="D5" s="27" t="s">
        <v>40</v>
      </c>
      <c r="E5" s="28" t="s">
        <v>30</v>
      </c>
      <c r="F5" s="45" t="s">
        <v>41</v>
      </c>
      <c r="G5" s="46">
        <v>0</v>
      </c>
      <c r="H5" s="47" t="s">
        <v>32</v>
      </c>
      <c r="I5" s="48">
        <v>0</v>
      </c>
      <c r="J5" s="33" t="s">
        <v>33</v>
      </c>
      <c r="K5" s="49">
        <v>0</v>
      </c>
      <c r="L5" s="50" t="s">
        <v>42</v>
      </c>
      <c r="M5" s="51">
        <v>0</v>
      </c>
      <c r="N5" s="52" t="s">
        <v>33</v>
      </c>
      <c r="O5" s="34">
        <v>1</v>
      </c>
      <c r="P5" s="37" t="s">
        <v>43</v>
      </c>
      <c r="Q5" s="38">
        <v>1</v>
      </c>
      <c r="R5" s="53" t="s">
        <v>44</v>
      </c>
      <c r="S5" s="40">
        <f t="shared" si="0"/>
        <v>1</v>
      </c>
      <c r="T5" s="41" t="s">
        <v>37</v>
      </c>
      <c r="U5" s="48">
        <v>0</v>
      </c>
      <c r="V5" s="54" t="s">
        <v>45</v>
      </c>
      <c r="W5" s="48">
        <v>0</v>
      </c>
      <c r="X5" s="27" t="s">
        <v>46</v>
      </c>
      <c r="Y5" s="55">
        <v>1</v>
      </c>
      <c r="Z5" s="44">
        <f t="shared" si="1"/>
        <v>1</v>
      </c>
    </row>
    <row r="6" spans="1:26" ht="90.75" customHeight="1" x14ac:dyDescent="0.2">
      <c r="A6" s="24"/>
      <c r="B6" s="25"/>
      <c r="C6" s="26">
        <v>0.2</v>
      </c>
      <c r="D6" s="27" t="s">
        <v>47</v>
      </c>
      <c r="E6" s="28" t="s">
        <v>48</v>
      </c>
      <c r="F6" s="45" t="s">
        <v>49</v>
      </c>
      <c r="G6" s="46">
        <v>0.5</v>
      </c>
      <c r="H6" s="37" t="s">
        <v>50</v>
      </c>
      <c r="I6" s="48">
        <v>0.5</v>
      </c>
      <c r="J6" s="56" t="s">
        <v>51</v>
      </c>
      <c r="K6" s="49">
        <v>0.5</v>
      </c>
      <c r="L6" s="37" t="s">
        <v>52</v>
      </c>
      <c r="M6" s="48">
        <v>0.5</v>
      </c>
      <c r="N6" s="56" t="s">
        <v>53</v>
      </c>
      <c r="O6" s="49">
        <v>0</v>
      </c>
      <c r="P6" s="37" t="s">
        <v>54</v>
      </c>
      <c r="Q6" s="51">
        <v>0</v>
      </c>
      <c r="R6" s="39" t="s">
        <v>33</v>
      </c>
      <c r="S6" s="40">
        <f t="shared" si="0"/>
        <v>1</v>
      </c>
      <c r="T6" s="41" t="s">
        <v>55</v>
      </c>
      <c r="U6" s="48">
        <v>0.5</v>
      </c>
      <c r="V6" s="37" t="s">
        <v>56</v>
      </c>
      <c r="W6" s="48">
        <v>0.5</v>
      </c>
      <c r="X6" s="27" t="s">
        <v>39</v>
      </c>
      <c r="Y6" s="55">
        <v>0</v>
      </c>
      <c r="Z6" s="44">
        <f t="shared" si="1"/>
        <v>1</v>
      </c>
    </row>
    <row r="7" spans="1:26" ht="71.25" customHeight="1" x14ac:dyDescent="0.2">
      <c r="A7" s="24"/>
      <c r="B7" s="25" t="s">
        <v>57</v>
      </c>
      <c r="C7" s="57">
        <v>1</v>
      </c>
      <c r="D7" s="27" t="s">
        <v>58</v>
      </c>
      <c r="E7" s="28" t="s">
        <v>48</v>
      </c>
      <c r="F7" s="45" t="s">
        <v>59</v>
      </c>
      <c r="G7" s="46">
        <v>1</v>
      </c>
      <c r="H7" s="37" t="s">
        <v>60</v>
      </c>
      <c r="I7" s="48">
        <v>1</v>
      </c>
      <c r="J7" s="56" t="s">
        <v>61</v>
      </c>
      <c r="K7" s="49">
        <v>0</v>
      </c>
      <c r="L7" s="37" t="s">
        <v>62</v>
      </c>
      <c r="M7" s="48">
        <v>0</v>
      </c>
      <c r="N7" s="58" t="s">
        <v>33</v>
      </c>
      <c r="O7" s="34">
        <v>0</v>
      </c>
      <c r="P7" s="37" t="s">
        <v>63</v>
      </c>
      <c r="Q7" s="38">
        <v>0</v>
      </c>
      <c r="R7" s="39" t="s">
        <v>33</v>
      </c>
      <c r="S7" s="40">
        <f t="shared" si="0"/>
        <v>1</v>
      </c>
      <c r="T7" s="41" t="s">
        <v>64</v>
      </c>
      <c r="U7" s="48">
        <v>1</v>
      </c>
      <c r="V7" s="54" t="s">
        <v>65</v>
      </c>
      <c r="W7" s="48">
        <v>0</v>
      </c>
      <c r="X7" s="27" t="s">
        <v>66</v>
      </c>
      <c r="Y7" s="55">
        <v>0</v>
      </c>
      <c r="Z7" s="44">
        <f t="shared" si="1"/>
        <v>1</v>
      </c>
    </row>
    <row r="8" spans="1:26" ht="140.25" customHeight="1" x14ac:dyDescent="0.2">
      <c r="A8" s="24"/>
      <c r="B8" s="25" t="s">
        <v>67</v>
      </c>
      <c r="C8" s="57">
        <v>1</v>
      </c>
      <c r="D8" s="27" t="s">
        <v>68</v>
      </c>
      <c r="E8" s="28" t="s">
        <v>48</v>
      </c>
      <c r="F8" s="45" t="s">
        <v>69</v>
      </c>
      <c r="G8" s="46">
        <v>0.7</v>
      </c>
      <c r="H8" s="37" t="s">
        <v>70</v>
      </c>
      <c r="I8" s="48">
        <v>0.7</v>
      </c>
      <c r="J8" s="56" t="s">
        <v>71</v>
      </c>
      <c r="K8" s="49">
        <v>0.15</v>
      </c>
      <c r="L8" s="37" t="s">
        <v>72</v>
      </c>
      <c r="M8" s="48">
        <v>0.15</v>
      </c>
      <c r="N8" s="56" t="s">
        <v>73</v>
      </c>
      <c r="O8" s="49">
        <v>0.15</v>
      </c>
      <c r="P8" s="59" t="s">
        <v>74</v>
      </c>
      <c r="Q8" s="51">
        <v>0.15</v>
      </c>
      <c r="R8" s="53" t="s">
        <v>75</v>
      </c>
      <c r="S8" s="40">
        <f t="shared" si="0"/>
        <v>1</v>
      </c>
      <c r="T8" s="41" t="s">
        <v>76</v>
      </c>
      <c r="U8" s="48">
        <v>0.7</v>
      </c>
      <c r="V8" s="54" t="s">
        <v>77</v>
      </c>
      <c r="W8" s="48">
        <v>0.15</v>
      </c>
      <c r="X8" s="60" t="s">
        <v>78</v>
      </c>
      <c r="Y8" s="55">
        <v>0.15</v>
      </c>
      <c r="Z8" s="44">
        <f t="shared" si="1"/>
        <v>1</v>
      </c>
    </row>
    <row r="9" spans="1:26" ht="67.5" customHeight="1" x14ac:dyDescent="0.2">
      <c r="A9" s="24"/>
      <c r="B9" s="25" t="s">
        <v>79</v>
      </c>
      <c r="C9" s="57">
        <v>1</v>
      </c>
      <c r="D9" s="61" t="s">
        <v>80</v>
      </c>
      <c r="E9" s="28" t="s">
        <v>48</v>
      </c>
      <c r="F9" s="45" t="s">
        <v>81</v>
      </c>
      <c r="G9" s="46">
        <v>0.33</v>
      </c>
      <c r="H9" s="37" t="s">
        <v>82</v>
      </c>
      <c r="I9" s="48">
        <v>0.33</v>
      </c>
      <c r="J9" s="56" t="s">
        <v>83</v>
      </c>
      <c r="K9" s="49">
        <v>0.33</v>
      </c>
      <c r="L9" s="62" t="s">
        <v>84</v>
      </c>
      <c r="M9" s="48">
        <v>0.33</v>
      </c>
      <c r="N9" s="56" t="s">
        <v>85</v>
      </c>
      <c r="O9" s="49">
        <v>0.34</v>
      </c>
      <c r="P9" s="59" t="s">
        <v>86</v>
      </c>
      <c r="Q9" s="51">
        <v>0.34</v>
      </c>
      <c r="R9" s="53" t="s">
        <v>87</v>
      </c>
      <c r="S9" s="40">
        <f t="shared" si="0"/>
        <v>1</v>
      </c>
      <c r="T9" s="41" t="s">
        <v>88</v>
      </c>
      <c r="U9" s="48">
        <v>0.22</v>
      </c>
      <c r="V9" s="37" t="s">
        <v>89</v>
      </c>
      <c r="W9" s="48">
        <v>0.29299999999999998</v>
      </c>
      <c r="X9" s="60" t="s">
        <v>90</v>
      </c>
      <c r="Y9" s="55">
        <v>0.49</v>
      </c>
      <c r="Z9" s="44">
        <f t="shared" si="1"/>
        <v>1.0030000000000001</v>
      </c>
    </row>
    <row r="10" spans="1:26" ht="106.5" customHeight="1" x14ac:dyDescent="0.2">
      <c r="A10" s="24"/>
      <c r="B10" s="25" t="s">
        <v>91</v>
      </c>
      <c r="C10" s="57">
        <v>1</v>
      </c>
      <c r="D10" s="27" t="s">
        <v>92</v>
      </c>
      <c r="E10" s="28" t="s">
        <v>30</v>
      </c>
      <c r="F10" s="45" t="s">
        <v>93</v>
      </c>
      <c r="G10" s="46">
        <v>0.3</v>
      </c>
      <c r="H10" s="59" t="s">
        <v>94</v>
      </c>
      <c r="I10" s="48">
        <v>0.3</v>
      </c>
      <c r="J10" s="63" t="s">
        <v>95</v>
      </c>
      <c r="K10" s="49">
        <v>0.3</v>
      </c>
      <c r="L10" s="42" t="s">
        <v>96</v>
      </c>
      <c r="M10" s="48">
        <v>0.3</v>
      </c>
      <c r="N10" s="64" t="s">
        <v>97</v>
      </c>
      <c r="O10" s="49">
        <v>0.4</v>
      </c>
      <c r="P10" s="37" t="s">
        <v>98</v>
      </c>
      <c r="Q10" s="51">
        <v>0.4</v>
      </c>
      <c r="R10" s="53" t="s">
        <v>99</v>
      </c>
      <c r="S10" s="40">
        <f t="shared" si="0"/>
        <v>1</v>
      </c>
      <c r="T10" s="41" t="s">
        <v>100</v>
      </c>
      <c r="U10" s="48">
        <v>0.3</v>
      </c>
      <c r="V10" s="37" t="s">
        <v>101</v>
      </c>
      <c r="W10" s="48">
        <v>0.3</v>
      </c>
      <c r="X10" s="65" t="s">
        <v>102</v>
      </c>
      <c r="Y10" s="55">
        <v>0.4</v>
      </c>
      <c r="Z10" s="44">
        <f t="shared" si="1"/>
        <v>1</v>
      </c>
    </row>
    <row r="11" spans="1:26" ht="111.75" customHeight="1" x14ac:dyDescent="0.2">
      <c r="A11" s="66" t="s">
        <v>103</v>
      </c>
      <c r="B11" s="25" t="s">
        <v>104</v>
      </c>
      <c r="C11" s="57">
        <v>0.4</v>
      </c>
      <c r="D11" s="67" t="s">
        <v>105</v>
      </c>
      <c r="E11" s="68" t="s">
        <v>48</v>
      </c>
      <c r="F11" s="69" t="s">
        <v>106</v>
      </c>
      <c r="G11" s="46">
        <v>0.5</v>
      </c>
      <c r="H11" s="37" t="s">
        <v>107</v>
      </c>
      <c r="I11" s="48">
        <v>0.5</v>
      </c>
      <c r="J11" s="56" t="s">
        <v>108</v>
      </c>
      <c r="K11" s="46">
        <v>0.5</v>
      </c>
      <c r="L11" s="37" t="s">
        <v>109</v>
      </c>
      <c r="M11" s="48">
        <v>0.5</v>
      </c>
      <c r="N11" s="56" t="s">
        <v>110</v>
      </c>
      <c r="O11" s="46">
        <v>0</v>
      </c>
      <c r="P11" s="54" t="s">
        <v>111</v>
      </c>
      <c r="Q11" s="48">
        <v>0</v>
      </c>
      <c r="R11" s="53" t="s">
        <v>112</v>
      </c>
      <c r="S11" s="40">
        <f t="shared" si="0"/>
        <v>1</v>
      </c>
      <c r="T11" s="41" t="s">
        <v>113</v>
      </c>
      <c r="U11" s="48">
        <v>0.5</v>
      </c>
      <c r="V11" s="54" t="s">
        <v>114</v>
      </c>
      <c r="W11" s="48">
        <v>0.5</v>
      </c>
      <c r="X11" s="27" t="s">
        <v>115</v>
      </c>
      <c r="Y11" s="55">
        <v>0</v>
      </c>
      <c r="Z11" s="44">
        <f t="shared" si="1"/>
        <v>1</v>
      </c>
    </row>
    <row r="12" spans="1:26" ht="102.75" customHeight="1" x14ac:dyDescent="0.2">
      <c r="A12" s="70"/>
      <c r="B12" s="25"/>
      <c r="C12" s="57">
        <v>0.35</v>
      </c>
      <c r="D12" s="67" t="s">
        <v>116</v>
      </c>
      <c r="E12" s="68" t="s">
        <v>117</v>
      </c>
      <c r="F12" s="69" t="s">
        <v>118</v>
      </c>
      <c r="G12" s="46">
        <v>0.33</v>
      </c>
      <c r="H12" s="37" t="s">
        <v>119</v>
      </c>
      <c r="I12" s="48">
        <v>0.33</v>
      </c>
      <c r="J12" s="56" t="s">
        <v>120</v>
      </c>
      <c r="K12" s="46">
        <v>0.33</v>
      </c>
      <c r="L12" s="37" t="s">
        <v>121</v>
      </c>
      <c r="M12" s="48">
        <v>0.33</v>
      </c>
      <c r="N12" s="56" t="s">
        <v>122</v>
      </c>
      <c r="O12" s="46">
        <v>0.34</v>
      </c>
      <c r="P12" s="37" t="s">
        <v>123</v>
      </c>
      <c r="Q12" s="48">
        <v>0.34</v>
      </c>
      <c r="R12" s="53" t="s">
        <v>124</v>
      </c>
      <c r="S12" s="40">
        <f t="shared" si="0"/>
        <v>1</v>
      </c>
      <c r="T12" s="41" t="s">
        <v>125</v>
      </c>
      <c r="U12" s="48">
        <v>0.33</v>
      </c>
      <c r="V12" s="54" t="s">
        <v>126</v>
      </c>
      <c r="W12" s="48">
        <v>0.33</v>
      </c>
      <c r="X12" s="27" t="s">
        <v>127</v>
      </c>
      <c r="Y12" s="55">
        <v>0.34</v>
      </c>
      <c r="Z12" s="44">
        <f t="shared" si="1"/>
        <v>1</v>
      </c>
    </row>
    <row r="13" spans="1:26" ht="200.25" customHeight="1" x14ac:dyDescent="0.2">
      <c r="A13" s="70"/>
      <c r="B13" s="25"/>
      <c r="C13" s="57">
        <v>0.25</v>
      </c>
      <c r="D13" s="67" t="s">
        <v>128</v>
      </c>
      <c r="E13" s="68" t="s">
        <v>129</v>
      </c>
      <c r="F13" s="69" t="s">
        <v>130</v>
      </c>
      <c r="G13" s="46">
        <v>0</v>
      </c>
      <c r="H13" s="37" t="s">
        <v>131</v>
      </c>
      <c r="I13" s="48">
        <v>0.33</v>
      </c>
      <c r="J13" s="56" t="s">
        <v>132</v>
      </c>
      <c r="K13" s="46">
        <v>1</v>
      </c>
      <c r="L13" s="37" t="s">
        <v>133</v>
      </c>
      <c r="M13" s="48">
        <f>+K13-I13</f>
        <v>0.66999999999999993</v>
      </c>
      <c r="N13" s="56" t="s">
        <v>134</v>
      </c>
      <c r="O13" s="46">
        <v>0</v>
      </c>
      <c r="P13" s="37" t="s">
        <v>135</v>
      </c>
      <c r="Q13" s="48">
        <v>0</v>
      </c>
      <c r="R13" s="53" t="s">
        <v>136</v>
      </c>
      <c r="S13" s="40">
        <f t="shared" si="0"/>
        <v>1</v>
      </c>
      <c r="T13" s="41" t="s">
        <v>137</v>
      </c>
      <c r="U13" s="48">
        <v>0.33</v>
      </c>
      <c r="V13" s="56" t="s">
        <v>138</v>
      </c>
      <c r="W13" s="48">
        <v>0.67</v>
      </c>
      <c r="X13" s="27" t="s">
        <v>139</v>
      </c>
      <c r="Y13" s="55">
        <v>0</v>
      </c>
      <c r="Z13" s="44">
        <f t="shared" si="1"/>
        <v>1</v>
      </c>
    </row>
    <row r="14" spans="1:26" ht="89.25" customHeight="1" x14ac:dyDescent="0.2">
      <c r="A14" s="70"/>
      <c r="B14" s="71" t="s">
        <v>140</v>
      </c>
      <c r="C14" s="57">
        <v>0.3</v>
      </c>
      <c r="D14" s="72" t="s">
        <v>141</v>
      </c>
      <c r="E14" s="68" t="s">
        <v>142</v>
      </c>
      <c r="F14" s="69" t="s">
        <v>143</v>
      </c>
      <c r="G14" s="46">
        <v>0.5</v>
      </c>
      <c r="H14" s="37" t="s">
        <v>144</v>
      </c>
      <c r="I14" s="48">
        <v>0.5</v>
      </c>
      <c r="J14" s="56" t="s">
        <v>145</v>
      </c>
      <c r="K14" s="46">
        <v>0.5</v>
      </c>
      <c r="L14" s="37" t="s">
        <v>146</v>
      </c>
      <c r="M14" s="48">
        <v>0.5</v>
      </c>
      <c r="N14" s="56" t="s">
        <v>147</v>
      </c>
      <c r="O14" s="49">
        <v>0</v>
      </c>
      <c r="P14" s="37" t="s">
        <v>54</v>
      </c>
      <c r="Q14" s="51">
        <v>0</v>
      </c>
      <c r="R14" s="39" t="s">
        <v>33</v>
      </c>
      <c r="S14" s="40">
        <f t="shared" si="0"/>
        <v>1</v>
      </c>
      <c r="T14" s="41" t="s">
        <v>148</v>
      </c>
      <c r="U14" s="48">
        <v>0</v>
      </c>
      <c r="V14" s="54" t="s">
        <v>149</v>
      </c>
      <c r="W14" s="48">
        <v>0.5</v>
      </c>
      <c r="X14" s="27" t="s">
        <v>150</v>
      </c>
      <c r="Y14" s="55">
        <v>0.5</v>
      </c>
      <c r="Z14" s="44">
        <f t="shared" si="1"/>
        <v>1</v>
      </c>
    </row>
    <row r="15" spans="1:26" ht="72" customHeight="1" x14ac:dyDescent="0.2">
      <c r="A15" s="73"/>
      <c r="B15" s="74"/>
      <c r="C15" s="57">
        <v>0.7</v>
      </c>
      <c r="D15" s="67" t="s">
        <v>151</v>
      </c>
      <c r="E15" s="68" t="s">
        <v>48</v>
      </c>
      <c r="F15" s="69" t="s">
        <v>152</v>
      </c>
      <c r="G15" s="46">
        <v>0.33</v>
      </c>
      <c r="H15" s="37" t="s">
        <v>153</v>
      </c>
      <c r="I15" s="48">
        <v>0.33</v>
      </c>
      <c r="J15" s="56" t="s">
        <v>154</v>
      </c>
      <c r="K15" s="46">
        <v>0.33</v>
      </c>
      <c r="L15" s="54" t="s">
        <v>155</v>
      </c>
      <c r="M15" s="48">
        <v>0.33</v>
      </c>
      <c r="N15" s="75" t="s">
        <v>156</v>
      </c>
      <c r="O15" s="46">
        <v>0.34</v>
      </c>
      <c r="P15" s="54" t="s">
        <v>157</v>
      </c>
      <c r="Q15" s="48">
        <v>0.34</v>
      </c>
      <c r="R15" s="53" t="s">
        <v>158</v>
      </c>
      <c r="S15" s="40">
        <f t="shared" si="0"/>
        <v>1</v>
      </c>
      <c r="T15" s="41" t="s">
        <v>159</v>
      </c>
      <c r="U15" s="48">
        <v>0.33</v>
      </c>
      <c r="V15" s="37" t="s">
        <v>160</v>
      </c>
      <c r="W15" s="48">
        <v>0.33</v>
      </c>
      <c r="X15" s="65" t="s">
        <v>161</v>
      </c>
      <c r="Y15" s="55">
        <v>0.34</v>
      </c>
      <c r="Z15" s="44">
        <f t="shared" si="1"/>
        <v>1</v>
      </c>
    </row>
    <row r="16" spans="1:26" ht="108" customHeight="1" x14ac:dyDescent="0.2">
      <c r="A16" s="76" t="s">
        <v>162</v>
      </c>
      <c r="B16" s="77" t="s">
        <v>163</v>
      </c>
      <c r="C16" s="57">
        <v>0.15</v>
      </c>
      <c r="D16" s="67" t="s">
        <v>164</v>
      </c>
      <c r="E16" s="68" t="s">
        <v>165</v>
      </c>
      <c r="F16" s="78" t="s">
        <v>166</v>
      </c>
      <c r="G16" s="46">
        <v>0.33</v>
      </c>
      <c r="H16" s="37" t="s">
        <v>167</v>
      </c>
      <c r="I16" s="48">
        <v>0.33</v>
      </c>
      <c r="J16" s="79" t="s">
        <v>168</v>
      </c>
      <c r="K16" s="46">
        <v>0.33</v>
      </c>
      <c r="L16" s="37" t="s">
        <v>169</v>
      </c>
      <c r="M16" s="48">
        <v>0.33</v>
      </c>
      <c r="N16" s="56" t="s">
        <v>170</v>
      </c>
      <c r="O16" s="46">
        <v>0.34</v>
      </c>
      <c r="P16" s="37" t="s">
        <v>171</v>
      </c>
      <c r="Q16" s="48">
        <v>0.34</v>
      </c>
      <c r="R16" s="53" t="s">
        <v>172</v>
      </c>
      <c r="S16" s="40">
        <f t="shared" si="0"/>
        <v>1</v>
      </c>
      <c r="T16" s="80" t="s">
        <v>173</v>
      </c>
      <c r="U16" s="48">
        <v>0.33</v>
      </c>
      <c r="V16" s="37" t="s">
        <v>174</v>
      </c>
      <c r="W16" s="48">
        <v>0.33</v>
      </c>
      <c r="X16" s="60" t="s">
        <v>175</v>
      </c>
      <c r="Y16" s="55">
        <v>0.34</v>
      </c>
      <c r="Z16" s="44">
        <f t="shared" si="1"/>
        <v>1</v>
      </c>
    </row>
    <row r="17" spans="1:26" ht="255" customHeight="1" x14ac:dyDescent="0.2">
      <c r="A17" s="81"/>
      <c r="B17" s="82"/>
      <c r="C17" s="57">
        <v>0.15</v>
      </c>
      <c r="D17" s="67" t="s">
        <v>176</v>
      </c>
      <c r="E17" s="68" t="s">
        <v>165</v>
      </c>
      <c r="F17" s="69" t="s">
        <v>177</v>
      </c>
      <c r="G17" s="46">
        <v>0.33</v>
      </c>
      <c r="H17" s="37" t="s">
        <v>178</v>
      </c>
      <c r="I17" s="48">
        <v>0.33</v>
      </c>
      <c r="J17" s="79" t="s">
        <v>179</v>
      </c>
      <c r="K17" s="46">
        <v>0.33</v>
      </c>
      <c r="L17" s="37" t="s">
        <v>180</v>
      </c>
      <c r="M17" s="48">
        <v>0.33</v>
      </c>
      <c r="N17" s="56" t="s">
        <v>181</v>
      </c>
      <c r="O17" s="46">
        <v>0.34</v>
      </c>
      <c r="P17" s="83" t="s">
        <v>182</v>
      </c>
      <c r="Q17" s="48">
        <v>0.34</v>
      </c>
      <c r="R17" s="53" t="s">
        <v>183</v>
      </c>
      <c r="S17" s="40">
        <f t="shared" si="0"/>
        <v>1</v>
      </c>
      <c r="T17" s="80" t="s">
        <v>184</v>
      </c>
      <c r="U17" s="48">
        <v>0.33</v>
      </c>
      <c r="V17" s="54" t="s">
        <v>185</v>
      </c>
      <c r="W17" s="48">
        <v>0.33</v>
      </c>
      <c r="X17" s="60" t="s">
        <v>186</v>
      </c>
      <c r="Y17" s="55">
        <v>0.34</v>
      </c>
      <c r="Z17" s="44">
        <f t="shared" si="1"/>
        <v>1</v>
      </c>
    </row>
    <row r="18" spans="1:26" ht="84" customHeight="1" x14ac:dyDescent="0.2">
      <c r="A18" s="81"/>
      <c r="B18" s="82"/>
      <c r="C18" s="84">
        <v>0.15</v>
      </c>
      <c r="D18" s="27" t="s">
        <v>187</v>
      </c>
      <c r="E18" s="28" t="s">
        <v>165</v>
      </c>
      <c r="F18" s="45" t="s">
        <v>188</v>
      </c>
      <c r="G18" s="46">
        <v>0</v>
      </c>
      <c r="H18" s="47" t="s">
        <v>189</v>
      </c>
      <c r="I18" s="48">
        <v>0</v>
      </c>
      <c r="J18" s="33" t="s">
        <v>33</v>
      </c>
      <c r="K18" s="49">
        <v>0.5</v>
      </c>
      <c r="L18" s="37" t="s">
        <v>190</v>
      </c>
      <c r="M18" s="48">
        <v>0.5</v>
      </c>
      <c r="N18" s="50" t="s">
        <v>191</v>
      </c>
      <c r="O18" s="49">
        <v>0.5</v>
      </c>
      <c r="P18" s="37" t="s">
        <v>192</v>
      </c>
      <c r="Q18" s="51">
        <v>0.5</v>
      </c>
      <c r="R18" s="53" t="s">
        <v>193</v>
      </c>
      <c r="S18" s="40">
        <f t="shared" si="0"/>
        <v>1</v>
      </c>
      <c r="T18" s="80" t="s">
        <v>194</v>
      </c>
      <c r="U18" s="48">
        <v>0</v>
      </c>
      <c r="V18" s="54" t="s">
        <v>195</v>
      </c>
      <c r="W18" s="48">
        <v>0.5</v>
      </c>
      <c r="X18" s="54" t="s">
        <v>196</v>
      </c>
      <c r="Y18" s="55">
        <v>0.5</v>
      </c>
      <c r="Z18" s="44">
        <f t="shared" si="1"/>
        <v>1</v>
      </c>
    </row>
    <row r="19" spans="1:26" ht="109.5" customHeight="1" x14ac:dyDescent="0.2">
      <c r="A19" s="81"/>
      <c r="B19" s="82"/>
      <c r="C19" s="84">
        <v>0.15</v>
      </c>
      <c r="D19" s="27" t="s">
        <v>197</v>
      </c>
      <c r="E19" s="28" t="s">
        <v>165</v>
      </c>
      <c r="F19" s="45" t="s">
        <v>198</v>
      </c>
      <c r="G19" s="46">
        <v>0.33</v>
      </c>
      <c r="H19" s="37" t="s">
        <v>199</v>
      </c>
      <c r="I19" s="48">
        <v>0.33</v>
      </c>
      <c r="J19" s="79" t="s">
        <v>200</v>
      </c>
      <c r="K19" s="49">
        <v>0.33</v>
      </c>
      <c r="L19" s="83" t="s">
        <v>201</v>
      </c>
      <c r="M19" s="85">
        <v>0.33</v>
      </c>
      <c r="N19" s="56" t="s">
        <v>202</v>
      </c>
      <c r="O19" s="49">
        <v>0.34</v>
      </c>
      <c r="P19" s="83" t="s">
        <v>203</v>
      </c>
      <c r="Q19" s="51">
        <v>0.34</v>
      </c>
      <c r="R19" s="53" t="s">
        <v>204</v>
      </c>
      <c r="S19" s="40">
        <f t="shared" si="0"/>
        <v>1</v>
      </c>
      <c r="T19" s="80" t="s">
        <v>205</v>
      </c>
      <c r="U19" s="48">
        <v>0.33</v>
      </c>
      <c r="V19" s="54" t="s">
        <v>206</v>
      </c>
      <c r="W19" s="48">
        <v>0.33</v>
      </c>
      <c r="X19" s="54" t="s">
        <v>207</v>
      </c>
      <c r="Y19" s="55">
        <v>0.34</v>
      </c>
      <c r="Z19" s="44">
        <f t="shared" si="1"/>
        <v>1</v>
      </c>
    </row>
    <row r="20" spans="1:26" ht="160.5" customHeight="1" x14ac:dyDescent="0.2">
      <c r="A20" s="81"/>
      <c r="B20" s="82"/>
      <c r="C20" s="84">
        <v>0.15</v>
      </c>
      <c r="D20" s="27" t="s">
        <v>208</v>
      </c>
      <c r="E20" s="28" t="s">
        <v>209</v>
      </c>
      <c r="F20" s="45" t="s">
        <v>210</v>
      </c>
      <c r="G20" s="46">
        <v>0</v>
      </c>
      <c r="H20" s="37" t="s">
        <v>211</v>
      </c>
      <c r="I20" s="48">
        <v>0</v>
      </c>
      <c r="J20" s="52" t="s">
        <v>33</v>
      </c>
      <c r="K20" s="49">
        <v>0</v>
      </c>
      <c r="L20" s="86" t="s">
        <v>42</v>
      </c>
      <c r="M20" s="87">
        <v>0</v>
      </c>
      <c r="N20" s="52" t="s">
        <v>33</v>
      </c>
      <c r="O20" s="49">
        <v>1</v>
      </c>
      <c r="P20" s="37" t="s">
        <v>212</v>
      </c>
      <c r="Q20" s="38">
        <v>1</v>
      </c>
      <c r="R20" s="53" t="s">
        <v>213</v>
      </c>
      <c r="S20" s="40">
        <f t="shared" si="0"/>
        <v>1</v>
      </c>
      <c r="T20" s="80" t="s">
        <v>214</v>
      </c>
      <c r="U20" s="48">
        <v>0</v>
      </c>
      <c r="V20" s="54" t="s">
        <v>45</v>
      </c>
      <c r="W20" s="48">
        <v>0</v>
      </c>
      <c r="X20" s="54" t="s">
        <v>215</v>
      </c>
      <c r="Y20" s="55">
        <v>1</v>
      </c>
      <c r="Z20" s="44">
        <f t="shared" si="1"/>
        <v>1</v>
      </c>
    </row>
    <row r="21" spans="1:26" ht="106.5" customHeight="1" x14ac:dyDescent="0.2">
      <c r="A21" s="81"/>
      <c r="B21" s="88"/>
      <c r="C21" s="84">
        <v>0.25</v>
      </c>
      <c r="D21" s="27" t="s">
        <v>216</v>
      </c>
      <c r="E21" s="28" t="s">
        <v>217</v>
      </c>
      <c r="F21" s="45" t="s">
        <v>218</v>
      </c>
      <c r="G21" s="46">
        <v>1</v>
      </c>
      <c r="H21" s="37" t="s">
        <v>219</v>
      </c>
      <c r="I21" s="48">
        <v>1</v>
      </c>
      <c r="J21" s="56" t="s">
        <v>220</v>
      </c>
      <c r="K21" s="49">
        <v>0</v>
      </c>
      <c r="L21" s="54" t="s">
        <v>221</v>
      </c>
      <c r="M21" s="51">
        <v>0</v>
      </c>
      <c r="N21" s="52" t="s">
        <v>33</v>
      </c>
      <c r="O21" s="49">
        <v>0</v>
      </c>
      <c r="P21" s="37" t="s">
        <v>63</v>
      </c>
      <c r="Q21" s="38">
        <v>0</v>
      </c>
      <c r="R21" s="39" t="s">
        <v>33</v>
      </c>
      <c r="S21" s="40">
        <f t="shared" si="0"/>
        <v>1</v>
      </c>
      <c r="T21" s="41" t="s">
        <v>222</v>
      </c>
      <c r="U21" s="48">
        <v>1</v>
      </c>
      <c r="V21" s="54" t="s">
        <v>223</v>
      </c>
      <c r="W21" s="48">
        <v>0</v>
      </c>
      <c r="X21" s="27" t="s">
        <v>224</v>
      </c>
      <c r="Y21" s="55">
        <v>0</v>
      </c>
      <c r="Z21" s="44">
        <f t="shared" si="1"/>
        <v>1</v>
      </c>
    </row>
    <row r="22" spans="1:26" ht="117.75" customHeight="1" x14ac:dyDescent="0.2">
      <c r="A22" s="81"/>
      <c r="B22" s="77" t="s">
        <v>225</v>
      </c>
      <c r="C22" s="84">
        <v>0.3</v>
      </c>
      <c r="D22" s="89" t="s">
        <v>226</v>
      </c>
      <c r="E22" s="28" t="s">
        <v>227</v>
      </c>
      <c r="F22" s="90" t="s">
        <v>228</v>
      </c>
      <c r="G22" s="46">
        <v>0</v>
      </c>
      <c r="H22" s="37" t="s">
        <v>229</v>
      </c>
      <c r="I22" s="48">
        <v>0</v>
      </c>
      <c r="J22" s="52" t="s">
        <v>33</v>
      </c>
      <c r="K22" s="49">
        <v>0</v>
      </c>
      <c r="L22" s="54" t="s">
        <v>230</v>
      </c>
      <c r="M22" s="48">
        <v>0</v>
      </c>
      <c r="N22" s="52" t="s">
        <v>33</v>
      </c>
      <c r="O22" s="49">
        <v>1</v>
      </c>
      <c r="P22" s="37" t="s">
        <v>231</v>
      </c>
      <c r="Q22" s="51">
        <v>1</v>
      </c>
      <c r="R22" s="91" t="s">
        <v>232</v>
      </c>
      <c r="S22" s="40">
        <f t="shared" si="0"/>
        <v>1</v>
      </c>
      <c r="T22" s="92" t="s">
        <v>233</v>
      </c>
      <c r="U22" s="48">
        <v>0</v>
      </c>
      <c r="V22" s="93" t="s">
        <v>33</v>
      </c>
      <c r="W22" s="48">
        <v>0</v>
      </c>
      <c r="X22" s="89" t="s">
        <v>234</v>
      </c>
      <c r="Y22" s="55">
        <v>1</v>
      </c>
      <c r="Z22" s="44">
        <f t="shared" si="1"/>
        <v>1</v>
      </c>
    </row>
    <row r="23" spans="1:26" ht="115.5" customHeight="1" x14ac:dyDescent="0.2">
      <c r="A23" s="81"/>
      <c r="B23" s="82"/>
      <c r="C23" s="84">
        <v>0.2</v>
      </c>
      <c r="D23" s="89" t="s">
        <v>235</v>
      </c>
      <c r="E23" s="28" t="s">
        <v>236</v>
      </c>
      <c r="F23" s="90" t="s">
        <v>237</v>
      </c>
      <c r="G23" s="46">
        <v>0</v>
      </c>
      <c r="H23" s="37" t="s">
        <v>229</v>
      </c>
      <c r="I23" s="48">
        <v>0</v>
      </c>
      <c r="J23" s="52" t="s">
        <v>33</v>
      </c>
      <c r="K23" s="49">
        <v>0</v>
      </c>
      <c r="L23" s="54" t="s">
        <v>238</v>
      </c>
      <c r="M23" s="94">
        <v>0</v>
      </c>
      <c r="N23" s="52" t="s">
        <v>33</v>
      </c>
      <c r="O23" s="49">
        <v>1</v>
      </c>
      <c r="P23" s="37" t="s">
        <v>239</v>
      </c>
      <c r="Q23" s="51">
        <v>1</v>
      </c>
      <c r="R23" s="53" t="s">
        <v>240</v>
      </c>
      <c r="S23" s="40">
        <f t="shared" si="0"/>
        <v>1</v>
      </c>
      <c r="T23" s="92" t="s">
        <v>233</v>
      </c>
      <c r="U23" s="48">
        <v>0</v>
      </c>
      <c r="V23" s="93" t="s">
        <v>33</v>
      </c>
      <c r="W23" s="48">
        <v>0</v>
      </c>
      <c r="X23" s="89" t="s">
        <v>241</v>
      </c>
      <c r="Y23" s="55">
        <v>1</v>
      </c>
      <c r="Z23" s="44">
        <f t="shared" si="1"/>
        <v>1</v>
      </c>
    </row>
    <row r="24" spans="1:26" ht="111" customHeight="1" x14ac:dyDescent="0.2">
      <c r="A24" s="81"/>
      <c r="B24" s="82"/>
      <c r="C24" s="84">
        <v>0.4</v>
      </c>
      <c r="D24" s="27" t="s">
        <v>242</v>
      </c>
      <c r="E24" s="28" t="s">
        <v>243</v>
      </c>
      <c r="F24" s="45" t="s">
        <v>244</v>
      </c>
      <c r="G24" s="46">
        <v>0</v>
      </c>
      <c r="H24" s="37" t="s">
        <v>245</v>
      </c>
      <c r="I24" s="48">
        <v>0</v>
      </c>
      <c r="J24" s="79" t="s">
        <v>246</v>
      </c>
      <c r="K24" s="49">
        <v>0</v>
      </c>
      <c r="L24" s="54" t="s">
        <v>230</v>
      </c>
      <c r="M24" s="51">
        <v>0</v>
      </c>
      <c r="N24" s="52" t="s">
        <v>33</v>
      </c>
      <c r="O24" s="49">
        <v>1</v>
      </c>
      <c r="P24" s="54" t="s">
        <v>247</v>
      </c>
      <c r="Q24" s="51">
        <v>1</v>
      </c>
      <c r="R24" s="53" t="s">
        <v>248</v>
      </c>
      <c r="S24" s="40">
        <f t="shared" si="0"/>
        <v>1</v>
      </c>
      <c r="T24" s="92" t="s">
        <v>233</v>
      </c>
      <c r="U24" s="48">
        <v>0</v>
      </c>
      <c r="V24" s="47" t="s">
        <v>233</v>
      </c>
      <c r="W24" s="48">
        <v>0</v>
      </c>
      <c r="X24" s="95" t="s">
        <v>249</v>
      </c>
      <c r="Y24" s="55">
        <v>1</v>
      </c>
      <c r="Z24" s="44">
        <f t="shared" si="1"/>
        <v>1</v>
      </c>
    </row>
    <row r="25" spans="1:26" ht="12.75" customHeight="1" x14ac:dyDescent="0.2">
      <c r="A25" s="81"/>
      <c r="B25" s="88"/>
      <c r="C25" s="84">
        <v>0.1</v>
      </c>
      <c r="D25" s="27" t="s">
        <v>250</v>
      </c>
      <c r="E25" s="28" t="s">
        <v>251</v>
      </c>
      <c r="F25" s="90" t="s">
        <v>252</v>
      </c>
      <c r="G25" s="46">
        <v>0</v>
      </c>
      <c r="H25" s="37" t="s">
        <v>253</v>
      </c>
      <c r="I25" s="48">
        <v>0</v>
      </c>
      <c r="J25" s="79" t="s">
        <v>254</v>
      </c>
      <c r="K25" s="49">
        <v>1</v>
      </c>
      <c r="L25" s="37" t="s">
        <v>255</v>
      </c>
      <c r="M25" s="48">
        <v>1</v>
      </c>
      <c r="N25" s="56" t="s">
        <v>256</v>
      </c>
      <c r="O25" s="49">
        <v>0</v>
      </c>
      <c r="P25" s="37" t="s">
        <v>36</v>
      </c>
      <c r="Q25" s="38">
        <v>0</v>
      </c>
      <c r="R25" s="39" t="s">
        <v>33</v>
      </c>
      <c r="S25" s="40">
        <f t="shared" si="0"/>
        <v>1</v>
      </c>
      <c r="T25" s="80" t="s">
        <v>214</v>
      </c>
      <c r="U25" s="48">
        <v>0</v>
      </c>
      <c r="V25" s="54" t="s">
        <v>257</v>
      </c>
      <c r="W25" s="48">
        <v>1</v>
      </c>
      <c r="X25" s="96" t="s">
        <v>258</v>
      </c>
      <c r="Y25" s="55">
        <v>0</v>
      </c>
      <c r="Z25" s="44">
        <f t="shared" si="1"/>
        <v>1</v>
      </c>
    </row>
    <row r="26" spans="1:26" ht="12.75" customHeight="1" x14ac:dyDescent="0.2">
      <c r="A26" s="81"/>
      <c r="B26" s="77" t="s">
        <v>259</v>
      </c>
      <c r="C26" s="84">
        <v>0.25</v>
      </c>
      <c r="D26" s="27" t="s">
        <v>260</v>
      </c>
      <c r="E26" s="28" t="s">
        <v>165</v>
      </c>
      <c r="F26" s="45" t="s">
        <v>261</v>
      </c>
      <c r="G26" s="46">
        <v>0</v>
      </c>
      <c r="H26" s="83" t="s">
        <v>262</v>
      </c>
      <c r="I26" s="48">
        <v>0</v>
      </c>
      <c r="J26" s="52" t="s">
        <v>33</v>
      </c>
      <c r="K26" s="49">
        <v>0.5</v>
      </c>
      <c r="L26" s="37" t="s">
        <v>263</v>
      </c>
      <c r="M26" s="48">
        <v>0.5</v>
      </c>
      <c r="N26" s="50" t="s">
        <v>264</v>
      </c>
      <c r="O26" s="49">
        <v>0.5</v>
      </c>
      <c r="P26" s="60" t="s">
        <v>265</v>
      </c>
      <c r="Q26" s="51">
        <v>0.5</v>
      </c>
      <c r="R26" s="97" t="s">
        <v>266</v>
      </c>
      <c r="S26" s="40">
        <f t="shared" si="0"/>
        <v>1</v>
      </c>
      <c r="T26" s="80" t="s">
        <v>214</v>
      </c>
      <c r="U26" s="48">
        <v>0</v>
      </c>
      <c r="V26" s="54" t="s">
        <v>267</v>
      </c>
      <c r="W26" s="48">
        <v>0.5</v>
      </c>
      <c r="X26" s="54" t="s">
        <v>268</v>
      </c>
      <c r="Y26" s="55">
        <v>0.5</v>
      </c>
      <c r="Z26" s="44">
        <f t="shared" si="1"/>
        <v>1</v>
      </c>
    </row>
    <row r="27" spans="1:26" ht="78.75" customHeight="1" x14ac:dyDescent="0.2">
      <c r="A27" s="81"/>
      <c r="B27" s="82"/>
      <c r="C27" s="84">
        <v>0.2</v>
      </c>
      <c r="D27" s="27" t="s">
        <v>269</v>
      </c>
      <c r="E27" s="28" t="s">
        <v>30</v>
      </c>
      <c r="F27" s="45" t="s">
        <v>270</v>
      </c>
      <c r="G27" s="46">
        <v>0</v>
      </c>
      <c r="H27" s="83" t="s">
        <v>262</v>
      </c>
      <c r="I27" s="48">
        <v>0</v>
      </c>
      <c r="J27" s="52" t="s">
        <v>33</v>
      </c>
      <c r="K27" s="49">
        <v>0</v>
      </c>
      <c r="L27" s="54" t="s">
        <v>230</v>
      </c>
      <c r="M27" s="48">
        <v>0</v>
      </c>
      <c r="N27" s="52" t="s">
        <v>33</v>
      </c>
      <c r="O27" s="49">
        <v>1</v>
      </c>
      <c r="P27" s="83" t="s">
        <v>271</v>
      </c>
      <c r="Q27" s="51">
        <v>1</v>
      </c>
      <c r="R27" s="53" t="s">
        <v>272</v>
      </c>
      <c r="S27" s="40">
        <f t="shared" si="0"/>
        <v>1</v>
      </c>
      <c r="T27" s="92" t="s">
        <v>233</v>
      </c>
      <c r="U27" s="48">
        <v>0</v>
      </c>
      <c r="V27" s="47" t="s">
        <v>233</v>
      </c>
      <c r="W27" s="48">
        <v>0</v>
      </c>
      <c r="X27" s="27" t="s">
        <v>273</v>
      </c>
      <c r="Y27" s="55">
        <v>1</v>
      </c>
      <c r="Z27" s="44">
        <f t="shared" si="1"/>
        <v>1</v>
      </c>
    </row>
    <row r="28" spans="1:26" ht="117" customHeight="1" x14ac:dyDescent="0.2">
      <c r="A28" s="81"/>
      <c r="B28" s="82"/>
      <c r="C28" s="84">
        <v>0.15</v>
      </c>
      <c r="D28" s="67" t="s">
        <v>274</v>
      </c>
      <c r="E28" s="28" t="s">
        <v>227</v>
      </c>
      <c r="F28" s="90" t="s">
        <v>275</v>
      </c>
      <c r="G28" s="46">
        <v>0</v>
      </c>
      <c r="H28" s="83" t="s">
        <v>262</v>
      </c>
      <c r="I28" s="48">
        <v>0</v>
      </c>
      <c r="J28" s="52" t="s">
        <v>33</v>
      </c>
      <c r="K28" s="49">
        <v>0</v>
      </c>
      <c r="L28" s="54" t="s">
        <v>230</v>
      </c>
      <c r="M28" s="48">
        <v>0</v>
      </c>
      <c r="N28" s="52" t="s">
        <v>33</v>
      </c>
      <c r="O28" s="49">
        <v>1</v>
      </c>
      <c r="P28" s="83" t="s">
        <v>276</v>
      </c>
      <c r="Q28" s="51">
        <f>+G28+K28+O28</f>
        <v>1</v>
      </c>
      <c r="R28" s="91" t="s">
        <v>277</v>
      </c>
      <c r="S28" s="40">
        <f t="shared" si="0"/>
        <v>1</v>
      </c>
      <c r="T28" s="92" t="s">
        <v>233</v>
      </c>
      <c r="U28" s="48">
        <v>0</v>
      </c>
      <c r="V28" s="93" t="s">
        <v>33</v>
      </c>
      <c r="W28" s="48">
        <v>0</v>
      </c>
      <c r="X28" s="27" t="s">
        <v>278</v>
      </c>
      <c r="Y28" s="55">
        <v>1</v>
      </c>
      <c r="Z28" s="44">
        <f t="shared" si="1"/>
        <v>1</v>
      </c>
    </row>
    <row r="29" spans="1:26" ht="108.75" customHeight="1" x14ac:dyDescent="0.2">
      <c r="A29" s="81"/>
      <c r="B29" s="82"/>
      <c r="C29" s="84">
        <v>0.15</v>
      </c>
      <c r="D29" s="67" t="s">
        <v>279</v>
      </c>
      <c r="E29" s="28" t="s">
        <v>48</v>
      </c>
      <c r="F29" s="98" t="s">
        <v>280</v>
      </c>
      <c r="G29" s="46">
        <v>0</v>
      </c>
      <c r="H29" s="83" t="s">
        <v>262</v>
      </c>
      <c r="I29" s="48">
        <v>0</v>
      </c>
      <c r="J29" s="52" t="s">
        <v>33</v>
      </c>
      <c r="K29" s="49">
        <v>1</v>
      </c>
      <c r="L29" s="99" t="s">
        <v>281</v>
      </c>
      <c r="M29" s="94">
        <v>1</v>
      </c>
      <c r="N29" s="56" t="s">
        <v>282</v>
      </c>
      <c r="O29" s="49">
        <v>0</v>
      </c>
      <c r="P29" s="54" t="s">
        <v>36</v>
      </c>
      <c r="Q29" s="51">
        <v>0</v>
      </c>
      <c r="R29" s="39" t="s">
        <v>33</v>
      </c>
      <c r="S29" s="40">
        <f t="shared" si="0"/>
        <v>1</v>
      </c>
      <c r="T29" s="41" t="s">
        <v>37</v>
      </c>
      <c r="U29" s="48">
        <v>0</v>
      </c>
      <c r="V29" s="54" t="s">
        <v>283</v>
      </c>
      <c r="W29" s="48">
        <v>1</v>
      </c>
      <c r="X29" s="27" t="s">
        <v>284</v>
      </c>
      <c r="Y29" s="55">
        <v>0</v>
      </c>
      <c r="Z29" s="44">
        <f t="shared" si="1"/>
        <v>1</v>
      </c>
    </row>
    <row r="30" spans="1:26" ht="12.75" customHeight="1" x14ac:dyDescent="0.2">
      <c r="A30" s="81"/>
      <c r="B30" s="88"/>
      <c r="C30" s="84">
        <v>0.25</v>
      </c>
      <c r="D30" s="67" t="s">
        <v>285</v>
      </c>
      <c r="E30" s="28" t="s">
        <v>286</v>
      </c>
      <c r="F30" s="69" t="s">
        <v>287</v>
      </c>
      <c r="G30" s="46">
        <v>0</v>
      </c>
      <c r="H30" s="83" t="s">
        <v>262</v>
      </c>
      <c r="I30" s="48">
        <v>0</v>
      </c>
      <c r="J30" s="52" t="s">
        <v>33</v>
      </c>
      <c r="K30" s="49">
        <v>0</v>
      </c>
      <c r="L30" s="54" t="s">
        <v>230</v>
      </c>
      <c r="M30" s="51">
        <v>0</v>
      </c>
      <c r="N30" s="52" t="s">
        <v>33</v>
      </c>
      <c r="O30" s="49">
        <v>1</v>
      </c>
      <c r="P30" s="54" t="s">
        <v>288</v>
      </c>
      <c r="Q30" s="51">
        <f>+G30+K30+O30</f>
        <v>1</v>
      </c>
      <c r="R30" s="53" t="s">
        <v>289</v>
      </c>
      <c r="S30" s="40">
        <f t="shared" si="0"/>
        <v>1</v>
      </c>
      <c r="T30" s="92" t="s">
        <v>233</v>
      </c>
      <c r="U30" s="48">
        <v>0</v>
      </c>
      <c r="V30" s="47" t="s">
        <v>233</v>
      </c>
      <c r="W30" s="48">
        <v>0</v>
      </c>
      <c r="X30" s="27" t="s">
        <v>290</v>
      </c>
      <c r="Y30" s="55">
        <v>1</v>
      </c>
      <c r="Z30" s="44">
        <f t="shared" si="1"/>
        <v>1</v>
      </c>
    </row>
    <row r="31" spans="1:26" ht="77.25" customHeight="1" x14ac:dyDescent="0.2">
      <c r="A31" s="81"/>
      <c r="B31" s="77" t="s">
        <v>291</v>
      </c>
      <c r="C31" s="84">
        <v>0.6</v>
      </c>
      <c r="D31" s="67" t="s">
        <v>292</v>
      </c>
      <c r="E31" s="28" t="s">
        <v>48</v>
      </c>
      <c r="F31" s="100" t="s">
        <v>293</v>
      </c>
      <c r="G31" s="46">
        <v>1</v>
      </c>
      <c r="H31" s="37" t="s">
        <v>294</v>
      </c>
      <c r="I31" s="48">
        <v>1</v>
      </c>
      <c r="J31" s="56" t="s">
        <v>295</v>
      </c>
      <c r="K31" s="49">
        <v>0</v>
      </c>
      <c r="L31" s="101" t="s">
        <v>296</v>
      </c>
      <c r="M31" s="94">
        <v>0</v>
      </c>
      <c r="N31" s="52" t="s">
        <v>33</v>
      </c>
      <c r="O31" s="49">
        <v>0</v>
      </c>
      <c r="P31" s="37" t="s">
        <v>63</v>
      </c>
      <c r="Q31" s="38">
        <v>0</v>
      </c>
      <c r="R31" s="39" t="s">
        <v>33</v>
      </c>
      <c r="S31" s="40">
        <f t="shared" si="0"/>
        <v>1</v>
      </c>
      <c r="T31" s="41" t="s">
        <v>297</v>
      </c>
      <c r="U31" s="48">
        <v>1</v>
      </c>
      <c r="V31" s="54" t="s">
        <v>223</v>
      </c>
      <c r="W31" s="48">
        <v>0</v>
      </c>
      <c r="X31" s="27" t="s">
        <v>298</v>
      </c>
      <c r="Y31" s="55">
        <v>0</v>
      </c>
      <c r="Z31" s="44">
        <f t="shared" si="1"/>
        <v>1</v>
      </c>
    </row>
    <row r="32" spans="1:26" ht="162.75" customHeight="1" x14ac:dyDescent="0.2">
      <c r="A32" s="81"/>
      <c r="B32" s="82"/>
      <c r="C32" s="84">
        <v>0.25</v>
      </c>
      <c r="D32" s="67" t="s">
        <v>299</v>
      </c>
      <c r="E32" s="28" t="s">
        <v>300</v>
      </c>
      <c r="F32" s="100" t="s">
        <v>301</v>
      </c>
      <c r="G32" s="46">
        <v>0.33</v>
      </c>
      <c r="H32" s="37" t="s">
        <v>302</v>
      </c>
      <c r="I32" s="48">
        <v>0.33</v>
      </c>
      <c r="J32" s="56" t="s">
        <v>303</v>
      </c>
      <c r="K32" s="49">
        <v>0.33</v>
      </c>
      <c r="L32" s="37" t="s">
        <v>304</v>
      </c>
      <c r="M32" s="48">
        <v>0.33</v>
      </c>
      <c r="N32" s="56" t="s">
        <v>305</v>
      </c>
      <c r="O32" s="49">
        <v>0.34</v>
      </c>
      <c r="P32" s="37" t="s">
        <v>306</v>
      </c>
      <c r="Q32" s="51">
        <v>0.34</v>
      </c>
      <c r="R32" s="53" t="s">
        <v>307</v>
      </c>
      <c r="S32" s="40">
        <f t="shared" si="0"/>
        <v>1</v>
      </c>
      <c r="T32" s="41" t="s">
        <v>308</v>
      </c>
      <c r="U32" s="48">
        <v>0.33</v>
      </c>
      <c r="V32" s="54" t="s">
        <v>309</v>
      </c>
      <c r="W32" s="48">
        <v>0.33</v>
      </c>
      <c r="X32" s="67" t="s">
        <v>737</v>
      </c>
      <c r="Y32" s="55">
        <v>0.34</v>
      </c>
      <c r="Z32" s="194">
        <f t="shared" si="1"/>
        <v>1</v>
      </c>
    </row>
    <row r="33" spans="1:26" ht="124.5" customHeight="1" x14ac:dyDescent="0.2">
      <c r="A33" s="102"/>
      <c r="B33" s="88"/>
      <c r="C33" s="84">
        <v>0.15</v>
      </c>
      <c r="D33" s="67" t="s">
        <v>310</v>
      </c>
      <c r="E33" s="28" t="s">
        <v>300</v>
      </c>
      <c r="F33" s="100" t="s">
        <v>311</v>
      </c>
      <c r="G33" s="46">
        <v>0.33</v>
      </c>
      <c r="H33" s="83" t="s">
        <v>312</v>
      </c>
      <c r="I33" s="48">
        <v>0.33</v>
      </c>
      <c r="J33" s="56" t="s">
        <v>313</v>
      </c>
      <c r="K33" s="49">
        <v>0.33</v>
      </c>
      <c r="L33" s="37" t="s">
        <v>314</v>
      </c>
      <c r="M33" s="103">
        <v>0.33</v>
      </c>
      <c r="N33" s="56" t="s">
        <v>315</v>
      </c>
      <c r="O33" s="49">
        <v>0.34</v>
      </c>
      <c r="P33" s="37" t="s">
        <v>316</v>
      </c>
      <c r="Q33" s="51">
        <v>0.34</v>
      </c>
      <c r="R33" s="53" t="s">
        <v>317</v>
      </c>
      <c r="S33" s="40">
        <f t="shared" si="0"/>
        <v>1</v>
      </c>
      <c r="T33" s="41" t="s">
        <v>318</v>
      </c>
      <c r="U33" s="48">
        <v>0</v>
      </c>
      <c r="V33" s="37" t="s">
        <v>319</v>
      </c>
      <c r="W33" s="48">
        <v>0.33</v>
      </c>
      <c r="X33" s="65" t="s">
        <v>320</v>
      </c>
      <c r="Y33" s="55">
        <v>0.67</v>
      </c>
      <c r="Z33" s="44">
        <f t="shared" si="1"/>
        <v>1</v>
      </c>
    </row>
    <row r="34" spans="1:26" ht="12.75" customHeight="1" x14ac:dyDescent="0.2">
      <c r="A34" s="76" t="s">
        <v>321</v>
      </c>
      <c r="B34" s="104" t="s">
        <v>322</v>
      </c>
      <c r="C34" s="84">
        <v>0.4</v>
      </c>
      <c r="D34" s="67" t="s">
        <v>323</v>
      </c>
      <c r="E34" s="28" t="s">
        <v>324</v>
      </c>
      <c r="F34" s="90" t="s">
        <v>325</v>
      </c>
      <c r="G34" s="46">
        <v>0.33</v>
      </c>
      <c r="H34" s="37" t="s">
        <v>326</v>
      </c>
      <c r="I34" s="48">
        <v>0.33</v>
      </c>
      <c r="J34" s="56" t="s">
        <v>327</v>
      </c>
      <c r="K34" s="49">
        <v>0.33</v>
      </c>
      <c r="L34" s="37" t="s">
        <v>328</v>
      </c>
      <c r="M34" s="48">
        <v>0.33</v>
      </c>
      <c r="N34" s="56" t="s">
        <v>329</v>
      </c>
      <c r="O34" s="49">
        <v>0.34</v>
      </c>
      <c r="P34" s="59" t="s">
        <v>330</v>
      </c>
      <c r="Q34" s="48">
        <v>0.34</v>
      </c>
      <c r="R34" s="53" t="s">
        <v>331</v>
      </c>
      <c r="S34" s="40">
        <f t="shared" si="0"/>
        <v>1</v>
      </c>
      <c r="T34" s="80" t="s">
        <v>332</v>
      </c>
      <c r="U34" s="48">
        <v>0.33</v>
      </c>
      <c r="V34" s="83" t="s">
        <v>333</v>
      </c>
      <c r="W34" s="48">
        <v>0.33</v>
      </c>
      <c r="X34" s="65" t="s">
        <v>334</v>
      </c>
      <c r="Y34" s="55">
        <v>0.34</v>
      </c>
      <c r="Z34" s="44">
        <f t="shared" si="1"/>
        <v>1</v>
      </c>
    </row>
    <row r="35" spans="1:26" ht="12.75" customHeight="1" x14ac:dyDescent="0.2">
      <c r="A35" s="81"/>
      <c r="B35" s="105"/>
      <c r="C35" s="84">
        <v>0.4</v>
      </c>
      <c r="D35" s="67" t="s">
        <v>335</v>
      </c>
      <c r="E35" s="28" t="s">
        <v>324</v>
      </c>
      <c r="F35" s="90" t="s">
        <v>336</v>
      </c>
      <c r="G35" s="46">
        <v>0</v>
      </c>
      <c r="H35" s="37" t="s">
        <v>337</v>
      </c>
      <c r="I35" s="48">
        <v>0</v>
      </c>
      <c r="J35" s="52" t="s">
        <v>33</v>
      </c>
      <c r="K35" s="49">
        <v>1</v>
      </c>
      <c r="L35" s="37" t="s">
        <v>338</v>
      </c>
      <c r="M35" s="48">
        <v>0.98</v>
      </c>
      <c r="N35" s="56" t="s">
        <v>339</v>
      </c>
      <c r="O35" s="49">
        <v>0</v>
      </c>
      <c r="P35" s="59" t="s">
        <v>340</v>
      </c>
      <c r="Q35" s="48">
        <v>0.02</v>
      </c>
      <c r="R35" s="53" t="s">
        <v>341</v>
      </c>
      <c r="S35" s="40">
        <f t="shared" si="0"/>
        <v>1</v>
      </c>
      <c r="T35" s="92" t="s">
        <v>233</v>
      </c>
      <c r="U35" s="48">
        <v>0</v>
      </c>
      <c r="V35" s="83" t="s">
        <v>342</v>
      </c>
      <c r="W35" s="48">
        <v>1</v>
      </c>
      <c r="X35" s="27" t="s">
        <v>343</v>
      </c>
      <c r="Y35" s="55">
        <v>0</v>
      </c>
      <c r="Z35" s="44">
        <f t="shared" si="1"/>
        <v>1</v>
      </c>
    </row>
    <row r="36" spans="1:26" ht="122.25" customHeight="1" x14ac:dyDescent="0.2">
      <c r="A36" s="81"/>
      <c r="B36" s="106"/>
      <c r="C36" s="84">
        <v>0.2</v>
      </c>
      <c r="D36" s="67" t="s">
        <v>344</v>
      </c>
      <c r="E36" s="28" t="s">
        <v>48</v>
      </c>
      <c r="F36" s="90" t="s">
        <v>345</v>
      </c>
      <c r="G36" s="46">
        <v>0</v>
      </c>
      <c r="H36" s="37" t="s">
        <v>346</v>
      </c>
      <c r="I36" s="48">
        <v>0.05</v>
      </c>
      <c r="J36" s="56" t="s">
        <v>347</v>
      </c>
      <c r="K36" s="49">
        <v>0</v>
      </c>
      <c r="L36" s="37" t="s">
        <v>348</v>
      </c>
      <c r="M36" s="48">
        <v>0.95</v>
      </c>
      <c r="N36" s="56" t="s">
        <v>349</v>
      </c>
      <c r="O36" s="49">
        <v>1</v>
      </c>
      <c r="P36" s="37" t="s">
        <v>350</v>
      </c>
      <c r="Q36" s="48">
        <v>0</v>
      </c>
      <c r="R36" s="53" t="s">
        <v>351</v>
      </c>
      <c r="S36" s="40">
        <f t="shared" si="0"/>
        <v>1</v>
      </c>
      <c r="T36" s="41" t="s">
        <v>37</v>
      </c>
      <c r="U36" s="48">
        <v>0</v>
      </c>
      <c r="V36" s="54" t="s">
        <v>352</v>
      </c>
      <c r="W36" s="48">
        <v>1</v>
      </c>
      <c r="X36" s="27" t="s">
        <v>343</v>
      </c>
      <c r="Y36" s="55">
        <v>0</v>
      </c>
      <c r="Z36" s="44">
        <f t="shared" si="1"/>
        <v>1</v>
      </c>
    </row>
    <row r="37" spans="1:26" ht="12.75" customHeight="1" x14ac:dyDescent="0.2">
      <c r="A37" s="81"/>
      <c r="B37" s="77" t="s">
        <v>353</v>
      </c>
      <c r="C37" s="84">
        <v>0.3</v>
      </c>
      <c r="D37" s="67" t="s">
        <v>354</v>
      </c>
      <c r="E37" s="28" t="s">
        <v>324</v>
      </c>
      <c r="F37" s="90" t="s">
        <v>355</v>
      </c>
      <c r="G37" s="46">
        <v>0.33</v>
      </c>
      <c r="H37" s="37" t="s">
        <v>356</v>
      </c>
      <c r="I37" s="48">
        <v>0.33</v>
      </c>
      <c r="J37" s="56" t="s">
        <v>357</v>
      </c>
      <c r="K37" s="49">
        <v>0.33</v>
      </c>
      <c r="L37" s="37" t="s">
        <v>358</v>
      </c>
      <c r="M37" s="48">
        <v>0.33</v>
      </c>
      <c r="N37" s="56" t="s">
        <v>359</v>
      </c>
      <c r="O37" s="49">
        <v>0.34</v>
      </c>
      <c r="P37" s="37" t="s">
        <v>356</v>
      </c>
      <c r="Q37" s="48">
        <v>0.34</v>
      </c>
      <c r="R37" s="53" t="s">
        <v>360</v>
      </c>
      <c r="S37" s="40">
        <f t="shared" si="0"/>
        <v>1</v>
      </c>
      <c r="T37" s="80" t="s">
        <v>361</v>
      </c>
      <c r="U37" s="48">
        <v>0.33</v>
      </c>
      <c r="V37" s="83" t="s">
        <v>362</v>
      </c>
      <c r="W37" s="48">
        <v>0.33</v>
      </c>
      <c r="X37" s="27" t="s">
        <v>363</v>
      </c>
      <c r="Y37" s="55">
        <v>0.34</v>
      </c>
      <c r="Z37" s="44">
        <f t="shared" si="1"/>
        <v>1</v>
      </c>
    </row>
    <row r="38" spans="1:26" ht="187.5" customHeight="1" x14ac:dyDescent="0.2">
      <c r="A38" s="81"/>
      <c r="B38" s="88"/>
      <c r="C38" s="84">
        <v>0.7</v>
      </c>
      <c r="D38" s="27" t="s">
        <v>364</v>
      </c>
      <c r="E38" s="28" t="s">
        <v>365</v>
      </c>
      <c r="F38" s="45" t="s">
        <v>366</v>
      </c>
      <c r="G38" s="46">
        <v>0</v>
      </c>
      <c r="H38" s="37" t="s">
        <v>367</v>
      </c>
      <c r="I38" s="48">
        <v>0</v>
      </c>
      <c r="J38" s="52" t="s">
        <v>33</v>
      </c>
      <c r="K38" s="49">
        <v>0.5</v>
      </c>
      <c r="L38" s="37" t="s">
        <v>368</v>
      </c>
      <c r="M38" s="48">
        <v>0.5</v>
      </c>
      <c r="N38" s="56" t="s">
        <v>369</v>
      </c>
      <c r="O38" s="49">
        <v>0.5</v>
      </c>
      <c r="P38" s="37" t="s">
        <v>370</v>
      </c>
      <c r="Q38" s="51">
        <v>0.5</v>
      </c>
      <c r="R38" s="53" t="s">
        <v>371</v>
      </c>
      <c r="S38" s="40">
        <f t="shared" si="0"/>
        <v>1</v>
      </c>
      <c r="T38" s="80" t="s">
        <v>214</v>
      </c>
      <c r="U38" s="48">
        <v>0</v>
      </c>
      <c r="V38" s="54" t="s">
        <v>372</v>
      </c>
      <c r="W38" s="48">
        <v>0.5</v>
      </c>
      <c r="X38" s="96" t="s">
        <v>373</v>
      </c>
      <c r="Y38" s="55">
        <v>0.5</v>
      </c>
      <c r="Z38" s="44">
        <f t="shared" si="1"/>
        <v>1</v>
      </c>
    </row>
    <row r="39" spans="1:26" ht="119.25" customHeight="1" x14ac:dyDescent="0.2">
      <c r="A39" s="81"/>
      <c r="B39" s="104" t="s">
        <v>374</v>
      </c>
      <c r="C39" s="84">
        <v>0.25</v>
      </c>
      <c r="D39" s="67" t="s">
        <v>375</v>
      </c>
      <c r="E39" s="28" t="s">
        <v>227</v>
      </c>
      <c r="F39" s="45" t="s">
        <v>376</v>
      </c>
      <c r="G39" s="46">
        <v>0.33</v>
      </c>
      <c r="H39" s="37" t="s">
        <v>377</v>
      </c>
      <c r="I39" s="48">
        <v>0.33</v>
      </c>
      <c r="J39" s="56" t="s">
        <v>378</v>
      </c>
      <c r="K39" s="49">
        <v>0.33</v>
      </c>
      <c r="L39" s="37" t="s">
        <v>379</v>
      </c>
      <c r="M39" s="48">
        <v>0.33</v>
      </c>
      <c r="N39" s="56" t="s">
        <v>380</v>
      </c>
      <c r="O39" s="49">
        <v>0.34</v>
      </c>
      <c r="P39" s="37" t="s">
        <v>381</v>
      </c>
      <c r="Q39" s="51">
        <v>0.34</v>
      </c>
      <c r="R39" s="107" t="s">
        <v>382</v>
      </c>
      <c r="S39" s="40">
        <f t="shared" si="0"/>
        <v>1</v>
      </c>
      <c r="T39" s="108" t="s">
        <v>383</v>
      </c>
      <c r="U39" s="48">
        <v>0.33</v>
      </c>
      <c r="V39" s="83" t="s">
        <v>384</v>
      </c>
      <c r="W39" s="48">
        <v>0.17</v>
      </c>
      <c r="X39" s="67" t="s">
        <v>385</v>
      </c>
      <c r="Y39" s="55">
        <v>0</v>
      </c>
      <c r="Z39" s="178">
        <f t="shared" si="1"/>
        <v>0.5</v>
      </c>
    </row>
    <row r="40" spans="1:26" ht="12.75" customHeight="1" x14ac:dyDescent="0.2">
      <c r="A40" s="81"/>
      <c r="B40" s="105"/>
      <c r="C40" s="84">
        <v>0.25</v>
      </c>
      <c r="D40" s="27" t="s">
        <v>386</v>
      </c>
      <c r="E40" s="68" t="s">
        <v>387</v>
      </c>
      <c r="F40" s="45" t="s">
        <v>388</v>
      </c>
      <c r="G40" s="46">
        <v>0</v>
      </c>
      <c r="H40" s="60" t="s">
        <v>389</v>
      </c>
      <c r="I40" s="48">
        <v>0</v>
      </c>
      <c r="J40" s="33" t="s">
        <v>33</v>
      </c>
      <c r="K40" s="49">
        <v>0</v>
      </c>
      <c r="L40" s="37" t="s">
        <v>390</v>
      </c>
      <c r="M40" s="48">
        <v>1</v>
      </c>
      <c r="N40" s="75" t="s">
        <v>391</v>
      </c>
      <c r="O40" s="49">
        <v>1</v>
      </c>
      <c r="P40" s="37" t="s">
        <v>392</v>
      </c>
      <c r="Q40" s="51">
        <v>1</v>
      </c>
      <c r="R40" s="91" t="s">
        <v>393</v>
      </c>
      <c r="S40" s="40">
        <f t="shared" si="0"/>
        <v>2</v>
      </c>
      <c r="T40" s="92" t="s">
        <v>233</v>
      </c>
      <c r="U40" s="48">
        <v>0</v>
      </c>
      <c r="V40" s="42" t="s">
        <v>394</v>
      </c>
      <c r="W40" s="109">
        <v>1</v>
      </c>
      <c r="X40" s="27" t="s">
        <v>395</v>
      </c>
      <c r="Y40" s="55">
        <v>0</v>
      </c>
      <c r="Z40" s="44">
        <f t="shared" si="1"/>
        <v>1</v>
      </c>
    </row>
    <row r="41" spans="1:26" ht="12.75" customHeight="1" x14ac:dyDescent="0.2">
      <c r="A41" s="81"/>
      <c r="B41" s="105"/>
      <c r="C41" s="84">
        <v>0.25</v>
      </c>
      <c r="D41" s="89" t="s">
        <v>396</v>
      </c>
      <c r="E41" s="68" t="s">
        <v>387</v>
      </c>
      <c r="F41" s="45" t="s">
        <v>397</v>
      </c>
      <c r="G41" s="46">
        <v>0</v>
      </c>
      <c r="H41" s="59" t="s">
        <v>398</v>
      </c>
      <c r="I41" s="48">
        <v>0</v>
      </c>
      <c r="J41" s="33" t="s">
        <v>33</v>
      </c>
      <c r="K41" s="49">
        <v>0</v>
      </c>
      <c r="L41" s="54" t="s">
        <v>399</v>
      </c>
      <c r="M41" s="48">
        <v>1</v>
      </c>
      <c r="N41" s="56" t="s">
        <v>400</v>
      </c>
      <c r="O41" s="49">
        <v>1</v>
      </c>
      <c r="P41" s="37" t="s">
        <v>401</v>
      </c>
      <c r="Q41" s="38">
        <v>0</v>
      </c>
      <c r="R41" s="39" t="s">
        <v>33</v>
      </c>
      <c r="S41" s="40">
        <f t="shared" si="0"/>
        <v>1</v>
      </c>
      <c r="T41" s="92" t="s">
        <v>233</v>
      </c>
      <c r="U41" s="48">
        <v>0</v>
      </c>
      <c r="V41" s="42" t="s">
        <v>402</v>
      </c>
      <c r="W41" s="109">
        <v>1</v>
      </c>
      <c r="X41" s="27" t="s">
        <v>403</v>
      </c>
      <c r="Y41" s="55">
        <v>0</v>
      </c>
      <c r="Z41" s="44">
        <f t="shared" si="1"/>
        <v>1</v>
      </c>
    </row>
    <row r="42" spans="1:26" ht="12.75" customHeight="1" x14ac:dyDescent="0.2">
      <c r="A42" s="81"/>
      <c r="B42" s="106"/>
      <c r="C42" s="84">
        <v>0.25</v>
      </c>
      <c r="D42" s="110" t="s">
        <v>404</v>
      </c>
      <c r="E42" s="28" t="s">
        <v>227</v>
      </c>
      <c r="F42" s="45" t="s">
        <v>405</v>
      </c>
      <c r="G42" s="46">
        <v>0</v>
      </c>
      <c r="H42" s="111" t="s">
        <v>33</v>
      </c>
      <c r="I42" s="48">
        <v>0</v>
      </c>
      <c r="J42" s="33" t="s">
        <v>33</v>
      </c>
      <c r="K42" s="49">
        <v>0</v>
      </c>
      <c r="L42" s="111" t="s">
        <v>33</v>
      </c>
      <c r="M42" s="48">
        <v>0</v>
      </c>
      <c r="N42" s="112" t="s">
        <v>33</v>
      </c>
      <c r="O42" s="49">
        <v>1</v>
      </c>
      <c r="P42" s="37" t="s">
        <v>406</v>
      </c>
      <c r="Q42" s="51">
        <v>1</v>
      </c>
      <c r="R42" s="107" t="s">
        <v>407</v>
      </c>
      <c r="S42" s="40">
        <f t="shared" si="0"/>
        <v>1</v>
      </c>
      <c r="T42" s="108"/>
      <c r="U42" s="48">
        <v>0</v>
      </c>
      <c r="V42" s="83"/>
      <c r="W42" s="48">
        <v>0</v>
      </c>
      <c r="X42" s="110" t="s">
        <v>734</v>
      </c>
      <c r="Y42" s="55">
        <v>1</v>
      </c>
      <c r="Z42" s="44">
        <f t="shared" si="1"/>
        <v>1</v>
      </c>
    </row>
    <row r="43" spans="1:26" ht="90.75" customHeight="1" x14ac:dyDescent="0.2">
      <c r="A43" s="81"/>
      <c r="B43" s="113" t="s">
        <v>408</v>
      </c>
      <c r="C43" s="84">
        <v>0.7</v>
      </c>
      <c r="D43" s="67" t="s">
        <v>409</v>
      </c>
      <c r="E43" s="28" t="s">
        <v>227</v>
      </c>
      <c r="F43" s="45" t="s">
        <v>410</v>
      </c>
      <c r="G43" s="46">
        <v>0.33</v>
      </c>
      <c r="H43" s="37" t="s">
        <v>411</v>
      </c>
      <c r="I43" s="48">
        <v>0.33</v>
      </c>
      <c r="J43" s="79" t="s">
        <v>412</v>
      </c>
      <c r="K43" s="49">
        <v>0.33</v>
      </c>
      <c r="L43" s="42" t="s">
        <v>413</v>
      </c>
      <c r="M43" s="48">
        <v>0.33</v>
      </c>
      <c r="N43" s="114" t="s">
        <v>414</v>
      </c>
      <c r="O43" s="49">
        <v>0.34</v>
      </c>
      <c r="P43" s="37" t="s">
        <v>415</v>
      </c>
      <c r="Q43" s="115">
        <v>0.34</v>
      </c>
      <c r="R43" s="107" t="s">
        <v>416</v>
      </c>
      <c r="S43" s="40">
        <f t="shared" si="0"/>
        <v>1</v>
      </c>
      <c r="T43" s="108" t="s">
        <v>417</v>
      </c>
      <c r="U43" s="48">
        <v>0.33</v>
      </c>
      <c r="V43" s="83" t="s">
        <v>418</v>
      </c>
      <c r="W43" s="48">
        <v>0.33</v>
      </c>
      <c r="X43" s="83" t="s">
        <v>419</v>
      </c>
      <c r="Y43" s="55">
        <v>0.34</v>
      </c>
      <c r="Z43" s="44">
        <f t="shared" si="1"/>
        <v>1</v>
      </c>
    </row>
    <row r="44" spans="1:26" ht="117.75" customHeight="1" x14ac:dyDescent="0.2">
      <c r="A44" s="81"/>
      <c r="B44" s="113"/>
      <c r="C44" s="84">
        <v>0.3</v>
      </c>
      <c r="D44" s="27" t="s">
        <v>420</v>
      </c>
      <c r="E44" s="28" t="s">
        <v>421</v>
      </c>
      <c r="F44" s="45" t="s">
        <v>422</v>
      </c>
      <c r="G44" s="46">
        <v>0.33</v>
      </c>
      <c r="H44" s="37" t="s">
        <v>423</v>
      </c>
      <c r="I44" s="48">
        <v>0.33</v>
      </c>
      <c r="J44" s="56" t="s">
        <v>424</v>
      </c>
      <c r="K44" s="49">
        <v>0.33</v>
      </c>
      <c r="L44" s="42" t="s">
        <v>425</v>
      </c>
      <c r="M44" s="51">
        <v>0.33</v>
      </c>
      <c r="N44" s="56" t="s">
        <v>426</v>
      </c>
      <c r="O44" s="49">
        <v>0.34</v>
      </c>
      <c r="P44" s="37" t="s">
        <v>427</v>
      </c>
      <c r="Q44" s="115">
        <v>0.34</v>
      </c>
      <c r="R44" s="53" t="s">
        <v>428</v>
      </c>
      <c r="S44" s="40">
        <f t="shared" si="0"/>
        <v>1</v>
      </c>
      <c r="T44" s="80" t="s">
        <v>429</v>
      </c>
      <c r="U44" s="48">
        <v>0.33</v>
      </c>
      <c r="V44" s="54" t="s">
        <v>430</v>
      </c>
      <c r="W44" s="48">
        <v>0.33</v>
      </c>
      <c r="X44" s="95" t="s">
        <v>431</v>
      </c>
      <c r="Y44" s="116">
        <v>0.34</v>
      </c>
      <c r="Z44" s="44">
        <f t="shared" si="1"/>
        <v>1</v>
      </c>
    </row>
    <row r="45" spans="1:26" ht="12.75" customHeight="1" x14ac:dyDescent="0.2">
      <c r="A45" s="81"/>
      <c r="B45" s="77" t="s">
        <v>432</v>
      </c>
      <c r="C45" s="84">
        <v>0.7</v>
      </c>
      <c r="D45" s="67" t="s">
        <v>433</v>
      </c>
      <c r="E45" s="28" t="s">
        <v>227</v>
      </c>
      <c r="F45" s="45" t="s">
        <v>434</v>
      </c>
      <c r="G45" s="46">
        <v>0.33</v>
      </c>
      <c r="H45" s="37" t="s">
        <v>435</v>
      </c>
      <c r="I45" s="48">
        <v>0.33</v>
      </c>
      <c r="J45" s="79" t="s">
        <v>436</v>
      </c>
      <c r="K45" s="49">
        <v>0.33</v>
      </c>
      <c r="L45" s="42" t="s">
        <v>437</v>
      </c>
      <c r="M45" s="48">
        <v>0.33</v>
      </c>
      <c r="N45" s="56" t="s">
        <v>438</v>
      </c>
      <c r="O45" s="49">
        <v>0.34</v>
      </c>
      <c r="P45" s="37" t="s">
        <v>439</v>
      </c>
      <c r="Q45" s="48">
        <v>0.34</v>
      </c>
      <c r="R45" s="53" t="s">
        <v>440</v>
      </c>
      <c r="S45" s="40">
        <f t="shared" si="0"/>
        <v>1</v>
      </c>
      <c r="T45" s="108" t="s">
        <v>441</v>
      </c>
      <c r="U45" s="48">
        <v>0.33</v>
      </c>
      <c r="V45" s="83" t="s">
        <v>442</v>
      </c>
      <c r="W45" s="48">
        <v>0.33</v>
      </c>
      <c r="X45" s="67" t="s">
        <v>443</v>
      </c>
      <c r="Y45" s="55">
        <v>0.34</v>
      </c>
      <c r="Z45" s="44">
        <f t="shared" si="1"/>
        <v>1</v>
      </c>
    </row>
    <row r="46" spans="1:26" ht="165" customHeight="1" x14ac:dyDescent="0.2">
      <c r="A46" s="102"/>
      <c r="B46" s="88"/>
      <c r="C46" s="113">
        <v>0.3</v>
      </c>
      <c r="D46" s="27" t="s">
        <v>444</v>
      </c>
      <c r="E46" s="68" t="s">
        <v>48</v>
      </c>
      <c r="F46" s="45" t="s">
        <v>445</v>
      </c>
      <c r="G46" s="46">
        <v>0</v>
      </c>
      <c r="H46" s="47" t="s">
        <v>32</v>
      </c>
      <c r="I46" s="48">
        <v>0</v>
      </c>
      <c r="J46" s="33" t="s">
        <v>33</v>
      </c>
      <c r="K46" s="49">
        <v>0</v>
      </c>
      <c r="L46" s="54" t="s">
        <v>230</v>
      </c>
      <c r="M46" s="48">
        <v>0</v>
      </c>
      <c r="N46" s="52" t="s">
        <v>33</v>
      </c>
      <c r="O46" s="49">
        <v>1</v>
      </c>
      <c r="P46" s="54" t="s">
        <v>446</v>
      </c>
      <c r="Q46" s="51">
        <v>1</v>
      </c>
      <c r="R46" s="53" t="s">
        <v>447</v>
      </c>
      <c r="S46" s="40">
        <f t="shared" si="0"/>
        <v>1</v>
      </c>
      <c r="T46" s="92" t="s">
        <v>233</v>
      </c>
      <c r="U46" s="48">
        <v>0</v>
      </c>
      <c r="V46" s="54" t="s">
        <v>45</v>
      </c>
      <c r="W46" s="48">
        <v>0</v>
      </c>
      <c r="X46" s="60" t="s">
        <v>448</v>
      </c>
      <c r="Y46" s="55">
        <v>1</v>
      </c>
      <c r="Z46" s="44">
        <f t="shared" si="1"/>
        <v>1</v>
      </c>
    </row>
    <row r="47" spans="1:26" ht="12.75" customHeight="1" x14ac:dyDescent="0.2">
      <c r="A47" s="117" t="s">
        <v>449</v>
      </c>
      <c r="B47" s="77" t="s">
        <v>450</v>
      </c>
      <c r="C47" s="84">
        <v>0.1</v>
      </c>
      <c r="D47" s="89" t="s">
        <v>451</v>
      </c>
      <c r="E47" s="68" t="s">
        <v>387</v>
      </c>
      <c r="F47" s="45" t="s">
        <v>452</v>
      </c>
      <c r="G47" s="118">
        <v>0</v>
      </c>
      <c r="H47" s="37" t="s">
        <v>453</v>
      </c>
      <c r="I47" s="48">
        <v>0.5</v>
      </c>
      <c r="J47" s="56" t="s">
        <v>454</v>
      </c>
      <c r="K47" s="49">
        <v>1</v>
      </c>
      <c r="L47" s="37" t="s">
        <v>455</v>
      </c>
      <c r="M47" s="48">
        <v>0.5</v>
      </c>
      <c r="N47" s="56" t="s">
        <v>456</v>
      </c>
      <c r="O47" s="119">
        <v>0</v>
      </c>
      <c r="P47" s="60" t="s">
        <v>457</v>
      </c>
      <c r="Q47" s="120">
        <v>0</v>
      </c>
      <c r="R47" s="121" t="s">
        <v>33</v>
      </c>
      <c r="S47" s="40">
        <f t="shared" si="0"/>
        <v>1</v>
      </c>
      <c r="T47" s="108" t="s">
        <v>458</v>
      </c>
      <c r="U47" s="122">
        <v>0.5</v>
      </c>
      <c r="V47" s="56" t="s">
        <v>459</v>
      </c>
      <c r="W47" s="48">
        <v>0.5</v>
      </c>
      <c r="X47" s="67" t="s">
        <v>460</v>
      </c>
      <c r="Y47" s="55">
        <v>0</v>
      </c>
      <c r="Z47" s="44">
        <f t="shared" si="1"/>
        <v>1</v>
      </c>
    </row>
    <row r="48" spans="1:26" ht="12.75" customHeight="1" x14ac:dyDescent="0.2">
      <c r="A48" s="117"/>
      <c r="B48" s="82"/>
      <c r="C48" s="84">
        <v>0.1</v>
      </c>
      <c r="D48" s="89" t="s">
        <v>461</v>
      </c>
      <c r="E48" s="68" t="s">
        <v>387</v>
      </c>
      <c r="F48" s="90" t="s">
        <v>462</v>
      </c>
      <c r="G48" s="118">
        <v>0</v>
      </c>
      <c r="H48" s="37" t="s">
        <v>463</v>
      </c>
      <c r="I48" s="48">
        <v>0.5</v>
      </c>
      <c r="J48" s="56" t="s">
        <v>464</v>
      </c>
      <c r="K48" s="119">
        <v>0</v>
      </c>
      <c r="L48" s="37" t="s">
        <v>465</v>
      </c>
      <c r="M48" s="48">
        <v>0.5</v>
      </c>
      <c r="N48" s="75" t="s">
        <v>466</v>
      </c>
      <c r="O48" s="119">
        <v>1</v>
      </c>
      <c r="P48" s="60" t="s">
        <v>457</v>
      </c>
      <c r="Q48" s="120">
        <v>0</v>
      </c>
      <c r="R48" s="121" t="s">
        <v>33</v>
      </c>
      <c r="S48" s="40">
        <f t="shared" si="0"/>
        <v>1</v>
      </c>
      <c r="T48" s="108" t="s">
        <v>467</v>
      </c>
      <c r="U48" s="48">
        <v>0.5</v>
      </c>
      <c r="V48" s="83" t="s">
        <v>468</v>
      </c>
      <c r="W48" s="122">
        <v>0.5</v>
      </c>
      <c r="X48" s="67" t="s">
        <v>460</v>
      </c>
      <c r="Y48" s="55">
        <v>0</v>
      </c>
      <c r="Z48" s="44">
        <f t="shared" si="1"/>
        <v>1</v>
      </c>
    </row>
    <row r="49" spans="1:26" ht="12.75" customHeight="1" x14ac:dyDescent="0.2">
      <c r="A49" s="117"/>
      <c r="B49" s="82"/>
      <c r="C49" s="84">
        <v>0.1</v>
      </c>
      <c r="D49" s="27" t="s">
        <v>469</v>
      </c>
      <c r="E49" s="28" t="s">
        <v>470</v>
      </c>
      <c r="F49" s="45" t="s">
        <v>471</v>
      </c>
      <c r="G49" s="30">
        <v>0.33</v>
      </c>
      <c r="H49" s="37" t="s">
        <v>472</v>
      </c>
      <c r="I49" s="32">
        <v>0.33</v>
      </c>
      <c r="J49" s="56" t="s">
        <v>473</v>
      </c>
      <c r="K49" s="123">
        <v>0.33</v>
      </c>
      <c r="L49" s="54" t="s">
        <v>474</v>
      </c>
      <c r="M49" s="48">
        <v>0.33</v>
      </c>
      <c r="N49" s="56" t="s">
        <v>475</v>
      </c>
      <c r="O49" s="123">
        <v>0.34</v>
      </c>
      <c r="P49" s="54" t="s">
        <v>476</v>
      </c>
      <c r="Q49" s="48">
        <v>0.34</v>
      </c>
      <c r="R49" s="53" t="s">
        <v>477</v>
      </c>
      <c r="S49" s="40">
        <f t="shared" si="0"/>
        <v>1</v>
      </c>
      <c r="T49" s="108" t="s">
        <v>478</v>
      </c>
      <c r="U49" s="48">
        <v>0.33</v>
      </c>
      <c r="V49" s="83" t="s">
        <v>479</v>
      </c>
      <c r="W49" s="48">
        <v>0.33</v>
      </c>
      <c r="X49" s="27" t="s">
        <v>480</v>
      </c>
      <c r="Y49" s="55">
        <v>0.34</v>
      </c>
      <c r="Z49" s="44">
        <f t="shared" si="1"/>
        <v>1</v>
      </c>
    </row>
    <row r="50" spans="1:26" ht="149.25" customHeight="1" x14ac:dyDescent="0.2">
      <c r="A50" s="117"/>
      <c r="B50" s="82"/>
      <c r="C50" s="84">
        <v>0.1</v>
      </c>
      <c r="D50" s="27" t="s">
        <v>481</v>
      </c>
      <c r="E50" s="28" t="s">
        <v>482</v>
      </c>
      <c r="F50" s="90" t="s">
        <v>483</v>
      </c>
      <c r="G50" s="46">
        <v>0.33</v>
      </c>
      <c r="H50" s="37" t="s">
        <v>484</v>
      </c>
      <c r="I50" s="48">
        <v>0.33</v>
      </c>
      <c r="J50" s="56" t="s">
        <v>485</v>
      </c>
      <c r="K50" s="119">
        <v>0.33</v>
      </c>
      <c r="L50" s="54" t="s">
        <v>486</v>
      </c>
      <c r="M50" s="48">
        <v>0.33</v>
      </c>
      <c r="N50" s="56" t="s">
        <v>487</v>
      </c>
      <c r="O50" s="119">
        <v>0.34</v>
      </c>
      <c r="P50" s="54" t="s">
        <v>488</v>
      </c>
      <c r="Q50" s="120">
        <v>0.26</v>
      </c>
      <c r="R50" s="53" t="s">
        <v>489</v>
      </c>
      <c r="S50" s="40">
        <f t="shared" si="0"/>
        <v>0.92</v>
      </c>
      <c r="T50" s="80" t="s">
        <v>490</v>
      </c>
      <c r="U50" s="48">
        <v>0.33</v>
      </c>
      <c r="V50" s="54" t="s">
        <v>491</v>
      </c>
      <c r="W50" s="48">
        <v>0.16500000000000001</v>
      </c>
      <c r="X50" s="54" t="s">
        <v>492</v>
      </c>
      <c r="Y50" s="124">
        <v>0.5</v>
      </c>
      <c r="Z50" s="44">
        <f t="shared" si="1"/>
        <v>0.995</v>
      </c>
    </row>
    <row r="51" spans="1:26" ht="159.75" customHeight="1" x14ac:dyDescent="0.2">
      <c r="A51" s="117"/>
      <c r="B51" s="82"/>
      <c r="C51" s="84">
        <v>0.1</v>
      </c>
      <c r="D51" s="27" t="s">
        <v>493</v>
      </c>
      <c r="E51" s="28" t="s">
        <v>217</v>
      </c>
      <c r="F51" s="90" t="s">
        <v>494</v>
      </c>
      <c r="G51" s="46">
        <v>0.33</v>
      </c>
      <c r="H51" s="37" t="s">
        <v>495</v>
      </c>
      <c r="I51" s="48">
        <v>0.33</v>
      </c>
      <c r="J51" s="56" t="s">
        <v>496</v>
      </c>
      <c r="K51" s="119">
        <v>0.33</v>
      </c>
      <c r="L51" s="37" t="s">
        <v>497</v>
      </c>
      <c r="M51" s="48">
        <v>0.33</v>
      </c>
      <c r="N51" s="56" t="s">
        <v>498</v>
      </c>
      <c r="O51" s="119">
        <v>0.34</v>
      </c>
      <c r="P51" s="54" t="s">
        <v>499</v>
      </c>
      <c r="Q51" s="48">
        <v>0.34</v>
      </c>
      <c r="R51" s="53" t="s">
        <v>500</v>
      </c>
      <c r="S51" s="40">
        <f t="shared" si="0"/>
        <v>1</v>
      </c>
      <c r="T51" s="41" t="s">
        <v>501</v>
      </c>
      <c r="U51" s="48">
        <v>0.33</v>
      </c>
      <c r="V51" s="37" t="s">
        <v>502</v>
      </c>
      <c r="W51" s="48">
        <v>0.33</v>
      </c>
      <c r="X51" s="27" t="s">
        <v>503</v>
      </c>
      <c r="Y51" s="55">
        <v>0.34</v>
      </c>
      <c r="Z51" s="44">
        <f t="shared" si="1"/>
        <v>1</v>
      </c>
    </row>
    <row r="52" spans="1:26" ht="236.25" customHeight="1" x14ac:dyDescent="0.2">
      <c r="A52" s="117"/>
      <c r="B52" s="82"/>
      <c r="C52" s="84">
        <v>0.1</v>
      </c>
      <c r="D52" s="125" t="s">
        <v>504</v>
      </c>
      <c r="E52" s="126" t="s">
        <v>505</v>
      </c>
      <c r="F52" s="127" t="s">
        <v>506</v>
      </c>
      <c r="G52" s="30">
        <v>0.33</v>
      </c>
      <c r="H52" s="37" t="s">
        <v>507</v>
      </c>
      <c r="I52" s="32">
        <v>0.33</v>
      </c>
      <c r="J52" s="56" t="s">
        <v>508</v>
      </c>
      <c r="K52" s="123">
        <v>0.33</v>
      </c>
      <c r="L52" s="37" t="s">
        <v>509</v>
      </c>
      <c r="M52" s="48">
        <v>0.33</v>
      </c>
      <c r="N52" s="56" t="s">
        <v>510</v>
      </c>
      <c r="O52" s="123">
        <v>0.34</v>
      </c>
      <c r="P52" s="42" t="s">
        <v>511</v>
      </c>
      <c r="Q52" s="128">
        <v>0.34</v>
      </c>
      <c r="R52" s="53" t="s">
        <v>512</v>
      </c>
      <c r="S52" s="40">
        <f t="shared" si="0"/>
        <v>1</v>
      </c>
      <c r="T52" s="108" t="s">
        <v>513</v>
      </c>
      <c r="U52" s="48">
        <v>0.33</v>
      </c>
      <c r="V52" s="83" t="s">
        <v>514</v>
      </c>
      <c r="W52" s="48">
        <v>0.33</v>
      </c>
      <c r="X52" s="125" t="s">
        <v>515</v>
      </c>
      <c r="Y52" s="55">
        <v>0.34</v>
      </c>
      <c r="Z52" s="44">
        <f t="shared" si="1"/>
        <v>1</v>
      </c>
    </row>
    <row r="53" spans="1:26" ht="79.5" customHeight="1" x14ac:dyDescent="0.2">
      <c r="A53" s="117"/>
      <c r="B53" s="82"/>
      <c r="C53" s="84">
        <v>0.1</v>
      </c>
      <c r="D53" s="27" t="s">
        <v>516</v>
      </c>
      <c r="E53" s="28" t="s">
        <v>165</v>
      </c>
      <c r="F53" s="45" t="s">
        <v>517</v>
      </c>
      <c r="G53" s="46">
        <v>0.33</v>
      </c>
      <c r="H53" s="37" t="s">
        <v>518</v>
      </c>
      <c r="I53" s="48">
        <v>0.33</v>
      </c>
      <c r="J53" s="79" t="s">
        <v>519</v>
      </c>
      <c r="K53" s="119">
        <v>0.33</v>
      </c>
      <c r="L53" s="54" t="s">
        <v>520</v>
      </c>
      <c r="M53" s="48">
        <v>0.33</v>
      </c>
      <c r="N53" s="56" t="s">
        <v>521</v>
      </c>
      <c r="O53" s="119">
        <v>0.34</v>
      </c>
      <c r="P53" s="37" t="s">
        <v>522</v>
      </c>
      <c r="Q53" s="120">
        <v>0.34</v>
      </c>
      <c r="R53" s="53" t="s">
        <v>523</v>
      </c>
      <c r="S53" s="40">
        <f t="shared" si="0"/>
        <v>1</v>
      </c>
      <c r="T53" s="80" t="s">
        <v>524</v>
      </c>
      <c r="U53" s="48">
        <v>0.33</v>
      </c>
      <c r="V53" s="54" t="s">
        <v>525</v>
      </c>
      <c r="W53" s="48">
        <v>0.33</v>
      </c>
      <c r="X53" s="54" t="s">
        <v>526</v>
      </c>
      <c r="Y53" s="55">
        <v>0.34</v>
      </c>
      <c r="Z53" s="44">
        <f t="shared" si="1"/>
        <v>1</v>
      </c>
    </row>
    <row r="54" spans="1:26" ht="138.75" customHeight="1" x14ac:dyDescent="0.2">
      <c r="A54" s="117"/>
      <c r="B54" s="82"/>
      <c r="C54" s="84">
        <v>0.1</v>
      </c>
      <c r="D54" s="67" t="s">
        <v>527</v>
      </c>
      <c r="E54" s="68" t="s">
        <v>48</v>
      </c>
      <c r="F54" s="69" t="s">
        <v>528</v>
      </c>
      <c r="G54" s="46">
        <v>0.33</v>
      </c>
      <c r="H54" s="37" t="s">
        <v>529</v>
      </c>
      <c r="I54" s="48">
        <v>0.33</v>
      </c>
      <c r="J54" s="56" t="s">
        <v>530</v>
      </c>
      <c r="K54" s="119">
        <v>0.33</v>
      </c>
      <c r="L54" s="54" t="s">
        <v>531</v>
      </c>
      <c r="M54" s="48">
        <v>0.33</v>
      </c>
      <c r="N54" s="56" t="s">
        <v>532</v>
      </c>
      <c r="O54" s="119">
        <v>0.34</v>
      </c>
      <c r="P54" s="54" t="s">
        <v>533</v>
      </c>
      <c r="Q54" s="120">
        <v>0.34</v>
      </c>
      <c r="R54" s="53" t="s">
        <v>534</v>
      </c>
      <c r="S54" s="40">
        <f t="shared" si="0"/>
        <v>1</v>
      </c>
      <c r="T54" s="41" t="s">
        <v>535</v>
      </c>
      <c r="U54" s="48">
        <v>0.33</v>
      </c>
      <c r="V54" s="54" t="s">
        <v>536</v>
      </c>
      <c r="W54" s="48">
        <v>0.33</v>
      </c>
      <c r="X54" s="27" t="s">
        <v>537</v>
      </c>
      <c r="Y54" s="55">
        <v>0.34</v>
      </c>
      <c r="Z54" s="44">
        <f t="shared" si="1"/>
        <v>1</v>
      </c>
    </row>
    <row r="55" spans="1:26" ht="12.75" customHeight="1" x14ac:dyDescent="0.2">
      <c r="A55" s="117"/>
      <c r="B55" s="82"/>
      <c r="C55" s="84">
        <v>0.1</v>
      </c>
      <c r="D55" s="67" t="s">
        <v>538</v>
      </c>
      <c r="E55" s="68" t="s">
        <v>539</v>
      </c>
      <c r="F55" s="69" t="s">
        <v>540</v>
      </c>
      <c r="G55" s="46">
        <v>0.2</v>
      </c>
      <c r="H55" s="37" t="s">
        <v>541</v>
      </c>
      <c r="I55" s="48">
        <v>0.5</v>
      </c>
      <c r="J55" s="56" t="s">
        <v>542</v>
      </c>
      <c r="K55" s="46">
        <v>0.8</v>
      </c>
      <c r="L55" s="37" t="s">
        <v>543</v>
      </c>
      <c r="M55" s="48">
        <f>(0.5/3)*2</f>
        <v>0.33333333333333331</v>
      </c>
      <c r="N55" s="56" t="s">
        <v>544</v>
      </c>
      <c r="O55" s="46">
        <v>0</v>
      </c>
      <c r="P55" s="37" t="s">
        <v>545</v>
      </c>
      <c r="Q55" s="120">
        <f>(0.5/3)*1</f>
        <v>0.16666666666666666</v>
      </c>
      <c r="R55" s="53" t="s">
        <v>546</v>
      </c>
      <c r="S55" s="40">
        <f t="shared" si="0"/>
        <v>0.99999999999999989</v>
      </c>
      <c r="T55" s="80" t="s">
        <v>547</v>
      </c>
      <c r="U55" s="48">
        <v>0.2</v>
      </c>
      <c r="V55" s="54" t="s">
        <v>548</v>
      </c>
      <c r="W55" s="48">
        <v>0.8</v>
      </c>
      <c r="X55" s="96" t="s">
        <v>549</v>
      </c>
      <c r="Y55" s="55">
        <v>0</v>
      </c>
      <c r="Z55" s="44">
        <f t="shared" si="1"/>
        <v>1</v>
      </c>
    </row>
    <row r="56" spans="1:26" ht="165" customHeight="1" x14ac:dyDescent="0.2">
      <c r="A56" s="117"/>
      <c r="B56" s="88"/>
      <c r="C56" s="84">
        <v>0.1</v>
      </c>
      <c r="D56" s="27" t="s">
        <v>550</v>
      </c>
      <c r="E56" s="28" t="s">
        <v>551</v>
      </c>
      <c r="F56" s="45" t="s">
        <v>552</v>
      </c>
      <c r="G56" s="46">
        <v>0.1</v>
      </c>
      <c r="H56" s="37" t="s">
        <v>553</v>
      </c>
      <c r="I56" s="48">
        <v>0</v>
      </c>
      <c r="J56" s="56" t="s">
        <v>554</v>
      </c>
      <c r="K56" s="119">
        <v>0.7</v>
      </c>
      <c r="L56" s="37" t="s">
        <v>555</v>
      </c>
      <c r="M56" s="48">
        <v>0.8</v>
      </c>
      <c r="N56" s="114" t="s">
        <v>556</v>
      </c>
      <c r="O56" s="119">
        <v>0.2</v>
      </c>
      <c r="P56" s="54" t="s">
        <v>557</v>
      </c>
      <c r="Q56" s="120">
        <v>0.2</v>
      </c>
      <c r="R56" s="177" t="s">
        <v>558</v>
      </c>
      <c r="S56" s="40">
        <f t="shared" si="0"/>
        <v>1</v>
      </c>
      <c r="T56" s="80" t="s">
        <v>559</v>
      </c>
      <c r="U56" s="48">
        <v>0</v>
      </c>
      <c r="V56" s="54" t="s">
        <v>560</v>
      </c>
      <c r="W56" s="48">
        <v>0.33</v>
      </c>
      <c r="X56" s="179" t="s">
        <v>735</v>
      </c>
      <c r="Y56" s="55">
        <v>0.67</v>
      </c>
      <c r="Z56" s="44">
        <f t="shared" si="1"/>
        <v>1</v>
      </c>
    </row>
    <row r="57" spans="1:26" ht="108" customHeight="1" x14ac:dyDescent="0.2">
      <c r="A57" s="117"/>
      <c r="B57" s="129" t="s">
        <v>561</v>
      </c>
      <c r="C57" s="84">
        <v>1</v>
      </c>
      <c r="D57" s="67" t="s">
        <v>562</v>
      </c>
      <c r="E57" s="68" t="s">
        <v>227</v>
      </c>
      <c r="F57" s="69" t="s">
        <v>563</v>
      </c>
      <c r="G57" s="46">
        <v>0.33</v>
      </c>
      <c r="H57" s="37" t="s">
        <v>564</v>
      </c>
      <c r="I57" s="48">
        <v>0.33</v>
      </c>
      <c r="J57" s="56" t="s">
        <v>565</v>
      </c>
      <c r="K57" s="46">
        <v>0.33</v>
      </c>
      <c r="L57" s="54" t="s">
        <v>566</v>
      </c>
      <c r="M57" s="48">
        <v>0.33</v>
      </c>
      <c r="N57" s="114" t="s">
        <v>567</v>
      </c>
      <c r="O57" s="46">
        <v>0.34</v>
      </c>
      <c r="P57" s="37" t="s">
        <v>568</v>
      </c>
      <c r="Q57" s="48">
        <v>0.34</v>
      </c>
      <c r="R57" s="53" t="s">
        <v>569</v>
      </c>
      <c r="S57" s="40">
        <f t="shared" si="0"/>
        <v>1</v>
      </c>
      <c r="T57" s="108" t="s">
        <v>570</v>
      </c>
      <c r="U57" s="48">
        <v>0</v>
      </c>
      <c r="V57" s="83" t="s">
        <v>571</v>
      </c>
      <c r="W57" s="48">
        <v>0.33</v>
      </c>
      <c r="X57" s="130" t="s">
        <v>572</v>
      </c>
      <c r="Y57" s="55">
        <v>0.34</v>
      </c>
      <c r="Z57" s="178">
        <f t="shared" si="1"/>
        <v>0.67</v>
      </c>
    </row>
    <row r="58" spans="1:26" ht="84.75" customHeight="1" x14ac:dyDescent="0.2">
      <c r="A58" s="117"/>
      <c r="B58" s="129" t="s">
        <v>573</v>
      </c>
      <c r="C58" s="84">
        <v>0.15</v>
      </c>
      <c r="D58" s="27" t="s">
        <v>574</v>
      </c>
      <c r="E58" s="28" t="s">
        <v>165</v>
      </c>
      <c r="F58" s="45" t="s">
        <v>575</v>
      </c>
      <c r="G58" s="46">
        <v>1</v>
      </c>
      <c r="H58" s="37" t="s">
        <v>576</v>
      </c>
      <c r="I58" s="48">
        <v>1</v>
      </c>
      <c r="J58" s="79" t="s">
        <v>577</v>
      </c>
      <c r="K58" s="49">
        <v>0</v>
      </c>
      <c r="L58" s="54" t="s">
        <v>296</v>
      </c>
      <c r="M58" s="48">
        <v>0</v>
      </c>
      <c r="N58" s="52" t="s">
        <v>33</v>
      </c>
      <c r="O58" s="49">
        <v>0</v>
      </c>
      <c r="P58" s="54" t="s">
        <v>296</v>
      </c>
      <c r="Q58" s="48">
        <v>0</v>
      </c>
      <c r="R58" s="121" t="s">
        <v>33</v>
      </c>
      <c r="S58" s="40">
        <f t="shared" si="0"/>
        <v>1</v>
      </c>
      <c r="T58" s="80" t="s">
        <v>578</v>
      </c>
      <c r="U58" s="48">
        <v>1</v>
      </c>
      <c r="V58" s="83" t="s">
        <v>65</v>
      </c>
      <c r="W58" s="131">
        <v>0</v>
      </c>
      <c r="X58" s="60" t="s">
        <v>65</v>
      </c>
      <c r="Y58" s="55">
        <v>0</v>
      </c>
      <c r="Z58" s="44">
        <f t="shared" si="1"/>
        <v>1</v>
      </c>
    </row>
    <row r="59" spans="1:26" ht="86.25" customHeight="1" x14ac:dyDescent="0.2">
      <c r="A59" s="117"/>
      <c r="B59" s="129"/>
      <c r="C59" s="84">
        <v>0.35</v>
      </c>
      <c r="D59" s="27" t="s">
        <v>579</v>
      </c>
      <c r="E59" s="28" t="s">
        <v>580</v>
      </c>
      <c r="F59" s="69" t="s">
        <v>581</v>
      </c>
      <c r="G59" s="46">
        <v>0.33</v>
      </c>
      <c r="H59" s="37" t="s">
        <v>582</v>
      </c>
      <c r="I59" s="48">
        <v>0.33</v>
      </c>
      <c r="J59" s="56" t="s">
        <v>583</v>
      </c>
      <c r="K59" s="46">
        <v>0.33</v>
      </c>
      <c r="L59" s="54" t="s">
        <v>584</v>
      </c>
      <c r="M59" s="48">
        <v>0.33</v>
      </c>
      <c r="N59" s="56" t="s">
        <v>585</v>
      </c>
      <c r="O59" s="46">
        <v>0.34</v>
      </c>
      <c r="P59" s="37" t="s">
        <v>586</v>
      </c>
      <c r="Q59" s="48">
        <v>0.34</v>
      </c>
      <c r="R59" s="53" t="s">
        <v>587</v>
      </c>
      <c r="S59" s="40">
        <f t="shared" si="0"/>
        <v>1</v>
      </c>
      <c r="T59" s="41" t="s">
        <v>588</v>
      </c>
      <c r="U59" s="48">
        <v>0.33</v>
      </c>
      <c r="V59" s="83" t="s">
        <v>589</v>
      </c>
      <c r="W59" s="131">
        <v>0.33</v>
      </c>
      <c r="X59" s="27" t="s">
        <v>590</v>
      </c>
      <c r="Y59" s="55">
        <v>0.34</v>
      </c>
      <c r="Z59" s="44">
        <f t="shared" si="1"/>
        <v>1</v>
      </c>
    </row>
    <row r="60" spans="1:26" ht="41.25" customHeight="1" x14ac:dyDescent="0.2">
      <c r="A60" s="117"/>
      <c r="B60" s="129"/>
      <c r="C60" s="84">
        <v>0.25</v>
      </c>
      <c r="D60" s="27" t="s">
        <v>591</v>
      </c>
      <c r="E60" s="28" t="s">
        <v>580</v>
      </c>
      <c r="F60" s="69" t="s">
        <v>592</v>
      </c>
      <c r="G60" s="46">
        <v>0</v>
      </c>
      <c r="H60" s="37" t="s">
        <v>593</v>
      </c>
      <c r="I60" s="48">
        <v>0.05</v>
      </c>
      <c r="J60" s="56" t="s">
        <v>594</v>
      </c>
      <c r="K60" s="46">
        <v>0.5</v>
      </c>
      <c r="L60" s="54" t="s">
        <v>595</v>
      </c>
      <c r="M60" s="48">
        <v>0.95</v>
      </c>
      <c r="N60" s="56" t="s">
        <v>596</v>
      </c>
      <c r="O60" s="46">
        <v>0.5</v>
      </c>
      <c r="P60" s="54" t="s">
        <v>597</v>
      </c>
      <c r="Q60" s="48">
        <v>0</v>
      </c>
      <c r="R60" s="53" t="s">
        <v>598</v>
      </c>
      <c r="S60" s="40">
        <f t="shared" si="0"/>
        <v>1</v>
      </c>
      <c r="T60" s="41" t="s">
        <v>599</v>
      </c>
      <c r="U60" s="48">
        <v>0.05</v>
      </c>
      <c r="V60" s="83" t="s">
        <v>600</v>
      </c>
      <c r="W60" s="131">
        <v>0.95</v>
      </c>
      <c r="X60" s="67" t="s">
        <v>460</v>
      </c>
      <c r="Y60" s="55">
        <v>0</v>
      </c>
      <c r="Z60" s="44">
        <f t="shared" si="1"/>
        <v>1</v>
      </c>
    </row>
    <row r="61" spans="1:26" ht="47.25" customHeight="1" x14ac:dyDescent="0.2">
      <c r="A61" s="117"/>
      <c r="B61" s="129"/>
      <c r="C61" s="84">
        <v>0.25</v>
      </c>
      <c r="D61" s="27" t="s">
        <v>601</v>
      </c>
      <c r="E61" s="28" t="s">
        <v>580</v>
      </c>
      <c r="F61" s="69" t="s">
        <v>602</v>
      </c>
      <c r="G61" s="46">
        <v>0</v>
      </c>
      <c r="H61" s="37" t="s">
        <v>603</v>
      </c>
      <c r="I61" s="48">
        <v>0</v>
      </c>
      <c r="J61" s="33" t="s">
        <v>33</v>
      </c>
      <c r="K61" s="46">
        <v>0.5</v>
      </c>
      <c r="L61" s="54" t="s">
        <v>604</v>
      </c>
      <c r="M61" s="48">
        <v>1</v>
      </c>
      <c r="N61" s="56" t="s">
        <v>605</v>
      </c>
      <c r="O61" s="46">
        <v>0.5</v>
      </c>
      <c r="P61" s="54" t="s">
        <v>597</v>
      </c>
      <c r="Q61" s="48">
        <v>0</v>
      </c>
      <c r="R61" s="53" t="s">
        <v>606</v>
      </c>
      <c r="S61" s="40">
        <f t="shared" si="0"/>
        <v>1</v>
      </c>
      <c r="T61" s="41" t="s">
        <v>233</v>
      </c>
      <c r="U61" s="48">
        <v>0</v>
      </c>
      <c r="V61" s="83" t="s">
        <v>607</v>
      </c>
      <c r="W61" s="122">
        <v>1</v>
      </c>
      <c r="X61" s="67" t="s">
        <v>460</v>
      </c>
      <c r="Y61" s="132">
        <v>0</v>
      </c>
      <c r="Z61" s="44">
        <f t="shared" si="1"/>
        <v>1</v>
      </c>
    </row>
    <row r="62" spans="1:26" ht="12.75" customHeight="1" x14ac:dyDescent="0.2">
      <c r="A62" s="117"/>
      <c r="B62" s="77" t="s">
        <v>608</v>
      </c>
      <c r="C62" s="84">
        <v>0.5</v>
      </c>
      <c r="D62" s="125" t="s">
        <v>609</v>
      </c>
      <c r="E62" s="28" t="s">
        <v>610</v>
      </c>
      <c r="F62" s="45" t="s">
        <v>611</v>
      </c>
      <c r="G62" s="46">
        <v>0</v>
      </c>
      <c r="H62" s="37" t="s">
        <v>612</v>
      </c>
      <c r="I62" s="48">
        <v>0</v>
      </c>
      <c r="J62" s="33" t="s">
        <v>33</v>
      </c>
      <c r="K62" s="49">
        <v>0</v>
      </c>
      <c r="L62" s="37" t="s">
        <v>613</v>
      </c>
      <c r="M62" s="48">
        <v>0</v>
      </c>
      <c r="N62" s="52" t="s">
        <v>33</v>
      </c>
      <c r="O62" s="49">
        <v>1</v>
      </c>
      <c r="P62" s="37" t="s">
        <v>614</v>
      </c>
      <c r="Q62" s="51">
        <v>1</v>
      </c>
      <c r="R62" s="53" t="s">
        <v>615</v>
      </c>
      <c r="S62" s="40">
        <f t="shared" si="0"/>
        <v>1</v>
      </c>
      <c r="T62" s="41" t="s">
        <v>233</v>
      </c>
      <c r="U62" s="48">
        <v>0</v>
      </c>
      <c r="V62" s="83" t="s">
        <v>616</v>
      </c>
      <c r="W62" s="48">
        <v>0</v>
      </c>
      <c r="X62" s="133" t="s">
        <v>736</v>
      </c>
      <c r="Y62" s="55">
        <v>0</v>
      </c>
      <c r="Z62" s="178">
        <f t="shared" si="1"/>
        <v>0</v>
      </c>
    </row>
    <row r="63" spans="1:26" ht="12.75" customHeight="1" x14ac:dyDescent="0.2">
      <c r="A63" s="117"/>
      <c r="B63" s="88"/>
      <c r="C63" s="84">
        <v>0.5</v>
      </c>
      <c r="D63" s="125" t="s">
        <v>617</v>
      </c>
      <c r="E63" s="28" t="s">
        <v>618</v>
      </c>
      <c r="F63" s="45" t="s">
        <v>619</v>
      </c>
      <c r="G63" s="46">
        <v>0</v>
      </c>
      <c r="H63" s="37" t="s">
        <v>603</v>
      </c>
      <c r="I63" s="48">
        <v>0</v>
      </c>
      <c r="J63" s="33" t="s">
        <v>33</v>
      </c>
      <c r="K63" s="49">
        <v>0</v>
      </c>
      <c r="L63" s="54" t="s">
        <v>230</v>
      </c>
      <c r="M63" s="48">
        <v>0</v>
      </c>
      <c r="N63" s="52" t="s">
        <v>33</v>
      </c>
      <c r="O63" s="49">
        <v>1</v>
      </c>
      <c r="P63" s="37" t="s">
        <v>620</v>
      </c>
      <c r="Q63" s="51">
        <v>1</v>
      </c>
      <c r="R63" s="53" t="s">
        <v>621</v>
      </c>
      <c r="S63" s="40">
        <f t="shared" si="0"/>
        <v>1</v>
      </c>
      <c r="T63" s="41" t="s">
        <v>233</v>
      </c>
      <c r="U63" s="48">
        <v>0</v>
      </c>
      <c r="V63" s="83" t="s">
        <v>616</v>
      </c>
      <c r="W63" s="48">
        <v>0</v>
      </c>
      <c r="X63" s="133" t="s">
        <v>622</v>
      </c>
      <c r="Y63" s="55">
        <v>1</v>
      </c>
      <c r="Z63" s="44">
        <f t="shared" si="1"/>
        <v>1</v>
      </c>
    </row>
    <row r="64" spans="1:26" ht="12.75" customHeight="1" x14ac:dyDescent="0.2">
      <c r="A64" s="117"/>
      <c r="B64" s="134" t="s">
        <v>623</v>
      </c>
      <c r="C64" s="84">
        <v>1</v>
      </c>
      <c r="D64" s="67" t="s">
        <v>624</v>
      </c>
      <c r="E64" s="68" t="s">
        <v>227</v>
      </c>
      <c r="F64" s="69" t="s">
        <v>625</v>
      </c>
      <c r="G64" s="46">
        <v>0.33</v>
      </c>
      <c r="H64" s="37" t="s">
        <v>626</v>
      </c>
      <c r="I64" s="48">
        <v>0.33</v>
      </c>
      <c r="J64" s="135" t="s">
        <v>627</v>
      </c>
      <c r="K64" s="46">
        <v>0.33</v>
      </c>
      <c r="L64" s="54" t="s">
        <v>628</v>
      </c>
      <c r="M64" s="48">
        <v>0.33</v>
      </c>
      <c r="N64" s="56" t="s">
        <v>629</v>
      </c>
      <c r="O64" s="46">
        <v>0.34</v>
      </c>
      <c r="P64" s="37" t="s">
        <v>630</v>
      </c>
      <c r="Q64" s="48">
        <v>0.34</v>
      </c>
      <c r="R64" s="53" t="s">
        <v>631</v>
      </c>
      <c r="S64" s="40">
        <f t="shared" si="0"/>
        <v>1</v>
      </c>
      <c r="T64" s="108" t="s">
        <v>632</v>
      </c>
      <c r="U64" s="48">
        <v>0.33</v>
      </c>
      <c r="V64" s="83" t="s">
        <v>633</v>
      </c>
      <c r="W64" s="48">
        <v>0.33</v>
      </c>
      <c r="X64" s="133" t="s">
        <v>634</v>
      </c>
      <c r="Y64" s="55">
        <v>0.34</v>
      </c>
      <c r="Z64" s="44">
        <f t="shared" si="1"/>
        <v>1</v>
      </c>
    </row>
    <row r="65" spans="1:26" ht="114" customHeight="1" x14ac:dyDescent="0.2">
      <c r="A65" s="117" t="s">
        <v>635</v>
      </c>
      <c r="B65" s="134" t="s">
        <v>636</v>
      </c>
      <c r="C65" s="113">
        <v>0.15</v>
      </c>
      <c r="D65" s="27" t="s">
        <v>637</v>
      </c>
      <c r="E65" s="68" t="s">
        <v>387</v>
      </c>
      <c r="F65" s="90" t="s">
        <v>638</v>
      </c>
      <c r="G65" s="46">
        <v>0</v>
      </c>
      <c r="H65" s="60" t="s">
        <v>639</v>
      </c>
      <c r="I65" s="48">
        <v>0.3</v>
      </c>
      <c r="J65" s="56" t="s">
        <v>640</v>
      </c>
      <c r="K65" s="49">
        <v>0</v>
      </c>
      <c r="L65" s="37" t="s">
        <v>641</v>
      </c>
      <c r="M65" s="48">
        <v>0.7</v>
      </c>
      <c r="N65" s="79" t="s">
        <v>642</v>
      </c>
      <c r="O65" s="49">
        <v>1</v>
      </c>
      <c r="P65" s="83" t="s">
        <v>643</v>
      </c>
      <c r="Q65" s="48">
        <v>0</v>
      </c>
      <c r="R65" s="91" t="s">
        <v>644</v>
      </c>
      <c r="S65" s="40">
        <f t="shared" si="0"/>
        <v>1</v>
      </c>
      <c r="T65" s="41" t="s">
        <v>645</v>
      </c>
      <c r="U65" s="48">
        <v>0.25</v>
      </c>
      <c r="V65" s="83" t="s">
        <v>646</v>
      </c>
      <c r="W65" s="122">
        <v>0.25</v>
      </c>
      <c r="X65" s="60" t="s">
        <v>647</v>
      </c>
      <c r="Y65" s="124">
        <v>0.5</v>
      </c>
      <c r="Z65" s="44">
        <f t="shared" si="1"/>
        <v>1</v>
      </c>
    </row>
    <row r="66" spans="1:26" ht="96.75" customHeight="1" x14ac:dyDescent="0.2">
      <c r="A66" s="117"/>
      <c r="B66" s="136"/>
      <c r="C66" s="113">
        <v>0.45</v>
      </c>
      <c r="D66" s="27" t="s">
        <v>648</v>
      </c>
      <c r="E66" s="68" t="s">
        <v>48</v>
      </c>
      <c r="F66" s="45" t="s">
        <v>649</v>
      </c>
      <c r="G66" s="46">
        <v>0.33</v>
      </c>
      <c r="H66" s="37" t="s">
        <v>650</v>
      </c>
      <c r="I66" s="48">
        <v>0.33</v>
      </c>
      <c r="J66" s="56" t="s">
        <v>651</v>
      </c>
      <c r="K66" s="49">
        <v>0.33</v>
      </c>
      <c r="L66" s="37" t="s">
        <v>652</v>
      </c>
      <c r="M66" s="48">
        <v>0.33</v>
      </c>
      <c r="N66" s="56" t="s">
        <v>653</v>
      </c>
      <c r="O66" s="49">
        <v>0.34</v>
      </c>
      <c r="P66" s="83" t="s">
        <v>654</v>
      </c>
      <c r="Q66" s="48">
        <v>0.34</v>
      </c>
      <c r="R66" s="53" t="s">
        <v>655</v>
      </c>
      <c r="S66" s="40">
        <f t="shared" si="0"/>
        <v>1</v>
      </c>
      <c r="T66" s="41" t="s">
        <v>656</v>
      </c>
      <c r="U66" s="48">
        <v>0.33</v>
      </c>
      <c r="V66" s="37" t="s">
        <v>657</v>
      </c>
      <c r="W66" s="48">
        <v>0.33</v>
      </c>
      <c r="X66" s="65" t="s">
        <v>658</v>
      </c>
      <c r="Y66" s="55">
        <v>0.34</v>
      </c>
      <c r="Z66" s="44">
        <f t="shared" si="1"/>
        <v>1</v>
      </c>
    </row>
    <row r="67" spans="1:26" ht="126.75" customHeight="1" x14ac:dyDescent="0.2">
      <c r="A67" s="117"/>
      <c r="B67" s="137"/>
      <c r="C67" s="113">
        <v>0.4</v>
      </c>
      <c r="D67" s="27" t="s">
        <v>659</v>
      </c>
      <c r="E67" s="68" t="s">
        <v>217</v>
      </c>
      <c r="F67" s="45" t="s">
        <v>660</v>
      </c>
      <c r="G67" s="46">
        <v>0.33</v>
      </c>
      <c r="H67" s="37" t="s">
        <v>661</v>
      </c>
      <c r="I67" s="48">
        <v>0.33</v>
      </c>
      <c r="J67" s="56" t="s">
        <v>662</v>
      </c>
      <c r="K67" s="49">
        <v>0.33</v>
      </c>
      <c r="L67" s="54" t="s">
        <v>663</v>
      </c>
      <c r="M67" s="48">
        <v>0.33</v>
      </c>
      <c r="N67" s="56" t="s">
        <v>664</v>
      </c>
      <c r="O67" s="49">
        <v>0.34</v>
      </c>
      <c r="P67" s="83" t="s">
        <v>665</v>
      </c>
      <c r="Q67" s="48">
        <v>0.34</v>
      </c>
      <c r="R67" s="53" t="s">
        <v>666</v>
      </c>
      <c r="S67" s="40">
        <f t="shared" si="0"/>
        <v>1</v>
      </c>
      <c r="T67" s="41" t="s">
        <v>667</v>
      </c>
      <c r="U67" s="48">
        <v>0.33</v>
      </c>
      <c r="V67" s="37" t="s">
        <v>668</v>
      </c>
      <c r="W67" s="48">
        <v>0.33</v>
      </c>
      <c r="X67" s="60" t="s">
        <v>669</v>
      </c>
      <c r="Y67" s="55">
        <v>0.34</v>
      </c>
      <c r="Z67" s="44">
        <f t="shared" si="1"/>
        <v>1</v>
      </c>
    </row>
    <row r="68" spans="1:26" ht="12.75" customHeight="1" x14ac:dyDescent="0.2">
      <c r="A68" s="117"/>
      <c r="B68" s="138" t="s">
        <v>670</v>
      </c>
      <c r="C68" s="113">
        <v>0.2</v>
      </c>
      <c r="D68" s="89" t="s">
        <v>671</v>
      </c>
      <c r="E68" s="68" t="s">
        <v>387</v>
      </c>
      <c r="F68" s="45" t="s">
        <v>397</v>
      </c>
      <c r="G68" s="46">
        <v>0</v>
      </c>
      <c r="H68" s="60" t="s">
        <v>398</v>
      </c>
      <c r="I68" s="48">
        <v>0</v>
      </c>
      <c r="J68" s="33" t="s">
        <v>33</v>
      </c>
      <c r="K68" s="49">
        <v>0</v>
      </c>
      <c r="L68" s="37" t="s">
        <v>672</v>
      </c>
      <c r="M68" s="48">
        <v>1</v>
      </c>
      <c r="N68" s="56" t="s">
        <v>673</v>
      </c>
      <c r="O68" s="49">
        <v>1</v>
      </c>
      <c r="P68" s="37" t="s">
        <v>674</v>
      </c>
      <c r="Q68" s="48">
        <v>0</v>
      </c>
      <c r="R68" s="121" t="s">
        <v>33</v>
      </c>
      <c r="S68" s="40">
        <f t="shared" si="0"/>
        <v>1</v>
      </c>
      <c r="T68" s="139" t="s">
        <v>233</v>
      </c>
      <c r="U68" s="48">
        <v>0</v>
      </c>
      <c r="V68" s="37" t="s">
        <v>675</v>
      </c>
      <c r="W68" s="122">
        <v>0</v>
      </c>
      <c r="X68" s="140" t="s">
        <v>676</v>
      </c>
      <c r="Y68" s="55">
        <v>0</v>
      </c>
      <c r="Z68" s="178">
        <f t="shared" si="1"/>
        <v>0</v>
      </c>
    </row>
    <row r="69" spans="1:26" ht="72" customHeight="1" x14ac:dyDescent="0.2">
      <c r="A69" s="117"/>
      <c r="B69" s="138"/>
      <c r="C69" s="113">
        <v>0.4</v>
      </c>
      <c r="D69" s="141" t="s">
        <v>677</v>
      </c>
      <c r="E69" s="68" t="s">
        <v>48</v>
      </c>
      <c r="F69" s="45" t="s">
        <v>678</v>
      </c>
      <c r="G69" s="46">
        <v>0</v>
      </c>
      <c r="H69" s="37" t="s">
        <v>679</v>
      </c>
      <c r="I69" s="48">
        <v>0</v>
      </c>
      <c r="J69" s="33" t="s">
        <v>33</v>
      </c>
      <c r="K69" s="49">
        <v>0.5</v>
      </c>
      <c r="L69" s="37" t="s">
        <v>680</v>
      </c>
      <c r="M69" s="48">
        <v>0.5</v>
      </c>
      <c r="N69" s="56" t="s">
        <v>681</v>
      </c>
      <c r="O69" s="49">
        <v>0.5</v>
      </c>
      <c r="P69" s="54" t="s">
        <v>682</v>
      </c>
      <c r="Q69" s="48">
        <v>0.5</v>
      </c>
      <c r="R69" s="53" t="s">
        <v>683</v>
      </c>
      <c r="S69" s="40">
        <f t="shared" si="0"/>
        <v>1</v>
      </c>
      <c r="T69" s="41" t="s">
        <v>37</v>
      </c>
      <c r="U69" s="48">
        <v>0</v>
      </c>
      <c r="V69" s="54" t="s">
        <v>684</v>
      </c>
      <c r="W69" s="48">
        <v>0.5</v>
      </c>
      <c r="X69" s="54" t="s">
        <v>685</v>
      </c>
      <c r="Y69" s="55">
        <v>0.5</v>
      </c>
      <c r="Z69" s="44">
        <f t="shared" si="1"/>
        <v>1</v>
      </c>
    </row>
    <row r="70" spans="1:26" ht="12.75" customHeight="1" x14ac:dyDescent="0.2">
      <c r="A70" s="117"/>
      <c r="B70" s="138"/>
      <c r="C70" s="113">
        <v>0.4</v>
      </c>
      <c r="D70" s="27" t="s">
        <v>686</v>
      </c>
      <c r="E70" s="68" t="s">
        <v>48</v>
      </c>
      <c r="F70" s="142" t="s">
        <v>687</v>
      </c>
      <c r="G70" s="46">
        <v>0</v>
      </c>
      <c r="H70" s="83" t="s">
        <v>688</v>
      </c>
      <c r="I70" s="48">
        <v>0</v>
      </c>
      <c r="J70" s="33" t="s">
        <v>33</v>
      </c>
      <c r="K70" s="49">
        <v>0</v>
      </c>
      <c r="L70" s="54" t="s">
        <v>230</v>
      </c>
      <c r="M70" s="48">
        <v>0</v>
      </c>
      <c r="N70" s="52" t="s">
        <v>33</v>
      </c>
      <c r="O70" s="49">
        <v>1</v>
      </c>
      <c r="P70" s="54" t="s">
        <v>689</v>
      </c>
      <c r="Q70" s="48">
        <v>1</v>
      </c>
      <c r="R70" s="53" t="s">
        <v>690</v>
      </c>
      <c r="S70" s="40">
        <f t="shared" si="0"/>
        <v>1</v>
      </c>
      <c r="T70" s="41" t="s">
        <v>37</v>
      </c>
      <c r="U70" s="48">
        <v>0</v>
      </c>
      <c r="V70" s="54" t="s">
        <v>45</v>
      </c>
      <c r="W70" s="48">
        <v>0</v>
      </c>
      <c r="X70" s="37" t="s">
        <v>733</v>
      </c>
      <c r="Y70" s="55">
        <v>1</v>
      </c>
      <c r="Z70" s="44">
        <f t="shared" si="1"/>
        <v>1</v>
      </c>
    </row>
    <row r="71" spans="1:26" ht="57" customHeight="1" x14ac:dyDescent="0.2">
      <c r="A71" s="76" t="s">
        <v>691</v>
      </c>
      <c r="B71" s="134" t="s">
        <v>692</v>
      </c>
      <c r="C71" s="113">
        <v>0.3</v>
      </c>
      <c r="D71" s="125" t="s">
        <v>693</v>
      </c>
      <c r="E71" s="126" t="s">
        <v>470</v>
      </c>
      <c r="F71" s="45" t="s">
        <v>694</v>
      </c>
      <c r="G71" s="30">
        <v>0.33</v>
      </c>
      <c r="H71" s="37" t="s">
        <v>695</v>
      </c>
      <c r="I71" s="32">
        <v>0.33</v>
      </c>
      <c r="J71" s="56" t="s">
        <v>696</v>
      </c>
      <c r="K71" s="143">
        <v>0.33</v>
      </c>
      <c r="L71" s="54" t="s">
        <v>697</v>
      </c>
      <c r="M71" s="48">
        <v>0.33</v>
      </c>
      <c r="N71" s="56" t="s">
        <v>698</v>
      </c>
      <c r="O71" s="143">
        <v>0.34</v>
      </c>
      <c r="P71" s="54" t="s">
        <v>699</v>
      </c>
      <c r="Q71" s="144">
        <v>0.34</v>
      </c>
      <c r="R71" s="53" t="s">
        <v>700</v>
      </c>
      <c r="S71" s="40">
        <f t="shared" si="0"/>
        <v>1</v>
      </c>
      <c r="T71" s="108" t="s">
        <v>701</v>
      </c>
      <c r="U71" s="48">
        <v>0.33</v>
      </c>
      <c r="V71" s="83" t="s">
        <v>702</v>
      </c>
      <c r="W71" s="48">
        <v>0.33</v>
      </c>
      <c r="X71" s="37" t="s">
        <v>703</v>
      </c>
      <c r="Y71" s="55">
        <v>0.34</v>
      </c>
      <c r="Z71" s="44">
        <f t="shared" si="1"/>
        <v>1</v>
      </c>
    </row>
    <row r="72" spans="1:26" ht="215.25" customHeight="1" x14ac:dyDescent="0.2">
      <c r="A72" s="81"/>
      <c r="B72" s="136"/>
      <c r="C72" s="113">
        <v>0.35</v>
      </c>
      <c r="D72" s="125" t="s">
        <v>704</v>
      </c>
      <c r="E72" s="68" t="s">
        <v>705</v>
      </c>
      <c r="F72" s="145" t="s">
        <v>706</v>
      </c>
      <c r="G72" s="46">
        <v>0</v>
      </c>
      <c r="H72" s="37" t="s">
        <v>707</v>
      </c>
      <c r="I72" s="32">
        <v>0.33</v>
      </c>
      <c r="J72" s="56" t="s">
        <v>708</v>
      </c>
      <c r="K72" s="49">
        <v>0.5</v>
      </c>
      <c r="L72" s="54" t="s">
        <v>709</v>
      </c>
      <c r="M72" s="48">
        <v>0.25</v>
      </c>
      <c r="N72" s="56" t="s">
        <v>710</v>
      </c>
      <c r="O72" s="49">
        <v>0.5</v>
      </c>
      <c r="P72" s="37" t="s">
        <v>711</v>
      </c>
      <c r="Q72" s="51">
        <v>0.5</v>
      </c>
      <c r="R72" s="53" t="s">
        <v>712</v>
      </c>
      <c r="S72" s="40">
        <f t="shared" si="0"/>
        <v>1.08</v>
      </c>
      <c r="T72" s="108" t="s">
        <v>713</v>
      </c>
      <c r="U72" s="48">
        <v>0.3</v>
      </c>
      <c r="V72" s="37" t="s">
        <v>714</v>
      </c>
      <c r="W72" s="122">
        <v>0.3</v>
      </c>
      <c r="X72" s="125" t="s">
        <v>715</v>
      </c>
      <c r="Y72" s="55">
        <v>0.4</v>
      </c>
      <c r="Z72" s="44">
        <f t="shared" si="1"/>
        <v>1</v>
      </c>
    </row>
    <row r="73" spans="1:26" ht="12.75" customHeight="1" x14ac:dyDescent="0.2">
      <c r="A73" s="146"/>
      <c r="B73" s="147"/>
      <c r="C73" s="148">
        <v>0.35</v>
      </c>
      <c r="D73" s="149" t="s">
        <v>716</v>
      </c>
      <c r="E73" s="150" t="s">
        <v>717</v>
      </c>
      <c r="F73" s="151" t="s">
        <v>718</v>
      </c>
      <c r="G73" s="152">
        <v>0</v>
      </c>
      <c r="H73" s="153" t="s">
        <v>389</v>
      </c>
      <c r="I73" s="154">
        <v>0</v>
      </c>
      <c r="J73" s="155" t="s">
        <v>719</v>
      </c>
      <c r="K73" s="156">
        <v>0.5</v>
      </c>
      <c r="L73" s="157" t="s">
        <v>720</v>
      </c>
      <c r="M73" s="154">
        <v>0.5</v>
      </c>
      <c r="N73" s="158" t="s">
        <v>721</v>
      </c>
      <c r="O73" s="156">
        <v>0.5</v>
      </c>
      <c r="P73" s="159" t="s">
        <v>722</v>
      </c>
      <c r="Q73" s="160">
        <v>0.5</v>
      </c>
      <c r="R73" s="161" t="s">
        <v>569</v>
      </c>
      <c r="S73" s="162">
        <f t="shared" si="0"/>
        <v>1</v>
      </c>
      <c r="T73" s="163" t="s">
        <v>37</v>
      </c>
      <c r="U73" s="154">
        <v>0</v>
      </c>
      <c r="V73" s="164" t="s">
        <v>723</v>
      </c>
      <c r="W73" s="165">
        <v>0.5</v>
      </c>
      <c r="X73" s="149" t="s">
        <v>724</v>
      </c>
      <c r="Y73" s="166">
        <v>0.5</v>
      </c>
      <c r="Z73" s="167">
        <f t="shared" si="1"/>
        <v>1</v>
      </c>
    </row>
    <row r="74" spans="1:26" ht="12.75" customHeight="1" x14ac:dyDescent="0.2">
      <c r="A74" s="168"/>
      <c r="B74" s="168"/>
      <c r="C74" s="169"/>
      <c r="D74" s="168"/>
      <c r="E74" s="170"/>
      <c r="F74" s="170"/>
      <c r="G74" s="170"/>
      <c r="H74" s="168"/>
      <c r="I74" s="168"/>
      <c r="J74" s="168"/>
      <c r="K74" s="170"/>
      <c r="L74" s="168"/>
      <c r="M74" s="168"/>
      <c r="N74" s="168"/>
      <c r="O74" s="170"/>
      <c r="P74" s="168"/>
      <c r="Q74" s="168"/>
      <c r="R74" s="168"/>
      <c r="S74" s="168"/>
      <c r="T74" s="168"/>
      <c r="U74" s="168"/>
      <c r="V74" s="168"/>
      <c r="W74" s="168"/>
      <c r="X74" s="168"/>
      <c r="Y74" s="168"/>
      <c r="Z74" s="168"/>
    </row>
    <row r="75" spans="1:26" ht="12.75" customHeight="1" x14ac:dyDescent="0.2">
      <c r="A75" s="168"/>
      <c r="B75" s="168"/>
      <c r="C75" s="169"/>
      <c r="D75" s="168"/>
      <c r="E75" s="170"/>
      <c r="F75" s="170"/>
      <c r="G75" s="170"/>
      <c r="H75" s="168"/>
      <c r="I75" s="168"/>
      <c r="J75" s="168"/>
      <c r="K75" s="170"/>
      <c r="L75" s="168"/>
      <c r="M75" s="168"/>
      <c r="N75" s="168"/>
      <c r="O75" s="170"/>
      <c r="P75" s="168"/>
      <c r="Q75" s="168"/>
      <c r="R75" s="168"/>
      <c r="S75" s="168"/>
      <c r="T75" s="168"/>
      <c r="U75" s="168"/>
      <c r="V75" s="168"/>
      <c r="W75" s="168"/>
      <c r="X75" s="168"/>
      <c r="Y75" s="168"/>
      <c r="Z75" s="168"/>
    </row>
    <row r="76" spans="1:26" ht="12.75" customHeight="1" x14ac:dyDescent="0.2">
      <c r="A76" s="168"/>
      <c r="B76" s="168"/>
      <c r="C76" s="169"/>
      <c r="D76" s="168"/>
      <c r="E76" s="170"/>
      <c r="F76" s="170"/>
      <c r="G76" s="170"/>
      <c r="H76" s="168"/>
      <c r="I76" s="168"/>
      <c r="J76" s="168"/>
      <c r="K76" s="170"/>
      <c r="L76" s="168"/>
      <c r="M76" s="168"/>
      <c r="N76" s="168"/>
      <c r="O76" s="170"/>
      <c r="P76" s="168"/>
      <c r="Q76" s="168"/>
      <c r="R76" s="168"/>
      <c r="S76" s="168"/>
      <c r="T76" s="168"/>
      <c r="U76" s="168"/>
      <c r="V76" s="168"/>
      <c r="W76" s="168"/>
      <c r="X76" s="168"/>
      <c r="Y76" s="168"/>
      <c r="Z76" s="168"/>
    </row>
    <row r="77" spans="1:26" ht="12.75" customHeight="1" x14ac:dyDescent="0.2">
      <c r="A77" s="168"/>
      <c r="B77" s="168"/>
      <c r="C77" s="169"/>
      <c r="D77" s="168"/>
      <c r="E77" s="170"/>
      <c r="F77" s="170"/>
      <c r="G77" s="170"/>
      <c r="H77" s="168"/>
      <c r="I77" s="168"/>
      <c r="J77" s="168"/>
      <c r="K77" s="170"/>
      <c r="L77" s="168"/>
      <c r="M77" s="168"/>
      <c r="N77" s="168"/>
      <c r="O77" s="170"/>
      <c r="P77" s="168"/>
      <c r="Q77" s="168"/>
      <c r="R77" s="168"/>
      <c r="S77" s="168"/>
      <c r="T77" s="168"/>
      <c r="U77" s="168"/>
      <c r="V77" s="168"/>
      <c r="W77" s="168"/>
      <c r="X77" s="168"/>
      <c r="Y77" s="168"/>
      <c r="Z77" s="168"/>
    </row>
    <row r="78" spans="1:26" ht="12.75" customHeight="1" x14ac:dyDescent="0.2">
      <c r="A78" s="168"/>
      <c r="B78" s="168"/>
      <c r="C78" s="169"/>
      <c r="D78" s="168"/>
      <c r="E78" s="170"/>
      <c r="F78" s="170"/>
      <c r="G78" s="170"/>
      <c r="H78" s="168"/>
      <c r="I78" s="168"/>
      <c r="J78" s="168"/>
      <c r="K78" s="170"/>
      <c r="L78" s="168"/>
      <c r="M78" s="168"/>
      <c r="N78" s="168"/>
      <c r="O78" s="170"/>
      <c r="P78" s="168"/>
      <c r="Q78" s="168"/>
      <c r="R78" s="168"/>
      <c r="S78" s="168"/>
      <c r="T78" s="168"/>
      <c r="U78" s="168"/>
      <c r="V78" s="168"/>
      <c r="W78" s="168"/>
      <c r="X78" s="168"/>
      <c r="Y78" s="168"/>
      <c r="Z78" s="168"/>
    </row>
    <row r="79" spans="1:26" ht="12.75" customHeight="1" x14ac:dyDescent="0.2">
      <c r="A79" s="168"/>
      <c r="B79" s="168"/>
      <c r="C79" s="169"/>
      <c r="D79" s="168"/>
      <c r="E79" s="170"/>
      <c r="F79" s="170"/>
      <c r="G79" s="170"/>
      <c r="H79" s="168"/>
      <c r="I79" s="168"/>
      <c r="J79" s="168"/>
      <c r="K79" s="170"/>
      <c r="L79" s="168"/>
      <c r="M79" s="168"/>
      <c r="N79" s="168"/>
      <c r="O79" s="170"/>
      <c r="P79" s="168"/>
      <c r="Q79" s="168"/>
      <c r="R79" s="168"/>
      <c r="S79" s="168"/>
      <c r="T79" s="168"/>
      <c r="U79" s="168"/>
      <c r="V79" s="168"/>
      <c r="W79" s="168"/>
      <c r="X79" s="168"/>
      <c r="Y79" s="168"/>
      <c r="Z79" s="168"/>
    </row>
    <row r="80" spans="1:26" ht="12.75" customHeight="1" x14ac:dyDescent="0.2">
      <c r="A80" s="168"/>
      <c r="B80" s="168"/>
      <c r="C80" s="169"/>
      <c r="D80" s="168"/>
      <c r="E80" s="170"/>
      <c r="F80" s="170"/>
      <c r="G80" s="170"/>
      <c r="H80" s="168"/>
      <c r="I80" s="168"/>
      <c r="J80" s="168"/>
      <c r="K80" s="170"/>
      <c r="L80" s="168"/>
      <c r="M80" s="168"/>
      <c r="N80" s="168"/>
      <c r="O80" s="170"/>
      <c r="P80" s="168"/>
      <c r="Q80" s="168"/>
      <c r="R80" s="168"/>
      <c r="S80" s="168"/>
      <c r="T80" s="168"/>
      <c r="U80" s="168"/>
      <c r="V80" s="168"/>
      <c r="W80" s="168"/>
      <c r="X80" s="168"/>
      <c r="Y80" s="168"/>
      <c r="Z80" s="168"/>
    </row>
    <row r="81" spans="1:26" ht="12.75" customHeight="1" x14ac:dyDescent="0.2">
      <c r="A81" s="168"/>
      <c r="B81" s="168"/>
      <c r="C81" s="169"/>
      <c r="D81" s="168"/>
      <c r="E81" s="170"/>
      <c r="F81" s="170"/>
      <c r="G81" s="170"/>
      <c r="H81" s="168"/>
      <c r="I81" s="168"/>
      <c r="J81" s="168"/>
      <c r="K81" s="170"/>
      <c r="L81" s="168"/>
      <c r="M81" s="168"/>
      <c r="N81" s="168"/>
      <c r="O81" s="170"/>
      <c r="P81" s="168"/>
      <c r="Q81" s="168"/>
      <c r="R81" s="168"/>
      <c r="S81" s="168"/>
      <c r="T81" s="168"/>
      <c r="U81" s="168"/>
      <c r="V81" s="168"/>
      <c r="W81" s="168"/>
      <c r="X81" s="168"/>
      <c r="Y81" s="168"/>
      <c r="Z81" s="168"/>
    </row>
    <row r="82" spans="1:26" ht="12.75" customHeight="1" x14ac:dyDescent="0.2">
      <c r="A82" s="168"/>
      <c r="B82" s="168"/>
      <c r="C82" s="169"/>
      <c r="D82" s="168"/>
      <c r="E82" s="170"/>
      <c r="F82" s="170"/>
      <c r="G82" s="170"/>
      <c r="H82" s="168"/>
      <c r="I82" s="168"/>
      <c r="J82" s="168"/>
      <c r="K82" s="170"/>
      <c r="L82" s="168"/>
      <c r="M82" s="168"/>
      <c r="N82" s="168"/>
      <c r="O82" s="170"/>
      <c r="P82" s="168"/>
      <c r="Q82" s="168"/>
      <c r="R82" s="168"/>
      <c r="S82" s="168"/>
      <c r="T82" s="168"/>
      <c r="U82" s="168"/>
      <c r="V82" s="168"/>
      <c r="W82" s="168"/>
      <c r="X82" s="168"/>
      <c r="Y82" s="168"/>
      <c r="Z82" s="168"/>
    </row>
    <row r="83" spans="1:26" ht="12.75" customHeight="1" x14ac:dyDescent="0.2">
      <c r="A83" s="168"/>
      <c r="B83" s="168"/>
      <c r="C83" s="169"/>
      <c r="D83" s="168"/>
      <c r="E83" s="170"/>
      <c r="F83" s="170"/>
      <c r="G83" s="170"/>
      <c r="H83" s="168"/>
      <c r="I83" s="168"/>
      <c r="J83" s="168"/>
      <c r="K83" s="170"/>
      <c r="L83" s="168"/>
      <c r="M83" s="168"/>
      <c r="N83" s="168"/>
      <c r="O83" s="170"/>
      <c r="P83" s="168"/>
      <c r="Q83" s="168"/>
      <c r="R83" s="168"/>
      <c r="S83" s="168"/>
      <c r="T83" s="168"/>
      <c r="U83" s="168"/>
      <c r="V83" s="168"/>
      <c r="W83" s="168"/>
      <c r="X83" s="168"/>
      <c r="Y83" s="168"/>
      <c r="Z83" s="168"/>
    </row>
    <row r="84" spans="1:26" ht="12.75" customHeight="1" x14ac:dyDescent="0.2">
      <c r="A84" s="168"/>
      <c r="B84" s="168"/>
      <c r="C84" s="169"/>
      <c r="D84" s="168"/>
      <c r="E84" s="170"/>
      <c r="F84" s="170"/>
      <c r="G84" s="170"/>
      <c r="H84" s="168"/>
      <c r="I84" s="168"/>
      <c r="J84" s="168"/>
      <c r="K84" s="170"/>
      <c r="L84" s="168"/>
      <c r="M84" s="168"/>
      <c r="N84" s="168"/>
      <c r="O84" s="170"/>
      <c r="P84" s="168"/>
      <c r="Q84" s="168"/>
      <c r="R84" s="168"/>
      <c r="S84" s="168"/>
      <c r="T84" s="168"/>
      <c r="U84" s="168"/>
      <c r="V84" s="168"/>
      <c r="W84" s="168"/>
      <c r="X84" s="168"/>
      <c r="Y84" s="168"/>
      <c r="Z84" s="168"/>
    </row>
    <row r="85" spans="1:26" ht="12.75" customHeight="1" x14ac:dyDescent="0.2">
      <c r="A85" s="168"/>
      <c r="B85" s="168"/>
      <c r="C85" s="169"/>
      <c r="D85" s="168"/>
      <c r="E85" s="170"/>
      <c r="F85" s="170"/>
      <c r="G85" s="170"/>
      <c r="H85" s="168"/>
      <c r="I85" s="168"/>
      <c r="J85" s="168"/>
      <c r="K85" s="170"/>
      <c r="L85" s="168"/>
      <c r="M85" s="168"/>
      <c r="N85" s="168"/>
      <c r="O85" s="170"/>
      <c r="P85" s="168"/>
      <c r="Q85" s="168"/>
      <c r="R85" s="168"/>
      <c r="S85" s="168"/>
      <c r="T85" s="168"/>
      <c r="U85" s="168"/>
      <c r="V85" s="168"/>
      <c r="W85" s="168"/>
      <c r="X85" s="168"/>
      <c r="Y85" s="168"/>
      <c r="Z85" s="168"/>
    </row>
    <row r="86" spans="1:26" ht="12.75" customHeight="1" x14ac:dyDescent="0.2">
      <c r="A86" s="168"/>
      <c r="B86" s="168"/>
      <c r="C86" s="169"/>
      <c r="D86" s="168"/>
      <c r="E86" s="170"/>
      <c r="F86" s="170"/>
      <c r="G86" s="170"/>
      <c r="H86" s="168"/>
      <c r="I86" s="168"/>
      <c r="J86" s="168"/>
      <c r="K86" s="170"/>
      <c r="L86" s="168"/>
      <c r="M86" s="168"/>
      <c r="N86" s="168"/>
      <c r="O86" s="170"/>
      <c r="P86" s="168"/>
      <c r="Q86" s="168"/>
      <c r="R86" s="168"/>
      <c r="S86" s="168"/>
      <c r="T86" s="168"/>
      <c r="U86" s="168"/>
      <c r="V86" s="168"/>
      <c r="W86" s="168"/>
      <c r="X86" s="168"/>
      <c r="Y86" s="168"/>
      <c r="Z86" s="168"/>
    </row>
    <row r="87" spans="1:26" ht="12.75" customHeight="1" x14ac:dyDescent="0.2">
      <c r="A87" s="168"/>
      <c r="B87" s="168"/>
      <c r="C87" s="169"/>
      <c r="D87" s="168"/>
      <c r="E87" s="170"/>
      <c r="F87" s="170"/>
      <c r="G87" s="170"/>
      <c r="H87" s="168"/>
      <c r="I87" s="168"/>
      <c r="J87" s="168"/>
      <c r="K87" s="170"/>
      <c r="L87" s="168"/>
      <c r="M87" s="168"/>
      <c r="N87" s="168"/>
      <c r="O87" s="170"/>
      <c r="P87" s="168"/>
      <c r="Q87" s="168"/>
      <c r="R87" s="168"/>
      <c r="S87" s="168"/>
      <c r="T87" s="168"/>
      <c r="U87" s="168"/>
      <c r="V87" s="168"/>
      <c r="W87" s="168"/>
      <c r="X87" s="168"/>
      <c r="Y87" s="168"/>
      <c r="Z87" s="168"/>
    </row>
    <row r="88" spans="1:26" ht="12.75" customHeight="1" x14ac:dyDescent="0.2">
      <c r="A88" s="168"/>
      <c r="B88" s="168"/>
      <c r="C88" s="169"/>
      <c r="D88" s="168"/>
      <c r="E88" s="170"/>
      <c r="F88" s="170"/>
      <c r="G88" s="170"/>
      <c r="H88" s="168"/>
      <c r="I88" s="168"/>
      <c r="J88" s="168"/>
      <c r="K88" s="170"/>
      <c r="L88" s="168"/>
      <c r="M88" s="168"/>
      <c r="N88" s="168"/>
      <c r="O88" s="170"/>
      <c r="P88" s="168"/>
      <c r="Q88" s="168"/>
      <c r="R88" s="168"/>
      <c r="S88" s="168"/>
      <c r="T88" s="168"/>
      <c r="U88" s="168"/>
      <c r="V88" s="168"/>
      <c r="W88" s="168"/>
      <c r="X88" s="168"/>
      <c r="Y88" s="168"/>
      <c r="Z88" s="168"/>
    </row>
    <row r="89" spans="1:26" ht="12.75" customHeight="1" x14ac:dyDescent="0.2">
      <c r="A89" s="168"/>
      <c r="B89" s="168"/>
      <c r="C89" s="169"/>
      <c r="D89" s="168"/>
      <c r="E89" s="170"/>
      <c r="F89" s="170"/>
      <c r="G89" s="170"/>
      <c r="H89" s="168"/>
      <c r="I89" s="168"/>
      <c r="J89" s="168"/>
      <c r="K89" s="170"/>
      <c r="L89" s="168"/>
      <c r="M89" s="168"/>
      <c r="N89" s="168"/>
      <c r="O89" s="170"/>
      <c r="P89" s="168"/>
      <c r="Q89" s="168"/>
      <c r="R89" s="168"/>
      <c r="S89" s="168"/>
      <c r="T89" s="168"/>
      <c r="U89" s="168"/>
      <c r="V89" s="168"/>
      <c r="W89" s="168"/>
      <c r="X89" s="168"/>
      <c r="Y89" s="168"/>
      <c r="Z89" s="168"/>
    </row>
    <row r="90" spans="1:26" ht="12.75" customHeight="1" x14ac:dyDescent="0.2">
      <c r="A90" s="168"/>
      <c r="B90" s="168"/>
      <c r="C90" s="169"/>
      <c r="D90" s="168"/>
      <c r="E90" s="170"/>
      <c r="F90" s="170"/>
      <c r="G90" s="170"/>
      <c r="H90" s="168"/>
      <c r="I90" s="168"/>
      <c r="J90" s="168"/>
      <c r="K90" s="170"/>
      <c r="L90" s="168"/>
      <c r="M90" s="168"/>
      <c r="N90" s="168"/>
      <c r="O90" s="170"/>
      <c r="P90" s="168"/>
      <c r="Q90" s="168"/>
      <c r="R90" s="168"/>
      <c r="S90" s="168"/>
      <c r="T90" s="168"/>
      <c r="U90" s="168"/>
      <c r="V90" s="168"/>
      <c r="W90" s="168"/>
      <c r="X90" s="168"/>
      <c r="Y90" s="168"/>
      <c r="Z90" s="168"/>
    </row>
    <row r="91" spans="1:26" ht="12.75" customHeight="1" x14ac:dyDescent="0.2">
      <c r="A91" s="168"/>
      <c r="B91" s="168"/>
      <c r="C91" s="169"/>
      <c r="D91" s="168"/>
      <c r="E91" s="170"/>
      <c r="F91" s="170"/>
      <c r="G91" s="170"/>
      <c r="H91" s="168"/>
      <c r="I91" s="168"/>
      <c r="J91" s="168"/>
      <c r="K91" s="170"/>
      <c r="L91" s="168"/>
      <c r="M91" s="168"/>
      <c r="N91" s="168"/>
      <c r="O91" s="170"/>
      <c r="P91" s="168"/>
      <c r="Q91" s="168"/>
      <c r="R91" s="168"/>
      <c r="S91" s="168"/>
      <c r="T91" s="168"/>
      <c r="U91" s="168"/>
      <c r="V91" s="168"/>
      <c r="W91" s="168"/>
      <c r="X91" s="168"/>
      <c r="Y91" s="168"/>
      <c r="Z91" s="168"/>
    </row>
    <row r="92" spans="1:26" ht="12.75" customHeight="1" x14ac:dyDescent="0.2">
      <c r="A92" s="168"/>
      <c r="B92" s="168"/>
      <c r="C92" s="169"/>
      <c r="D92" s="168"/>
      <c r="E92" s="170"/>
      <c r="F92" s="170"/>
      <c r="G92" s="170"/>
      <c r="H92" s="168"/>
      <c r="I92" s="168"/>
      <c r="J92" s="168"/>
      <c r="K92" s="170"/>
      <c r="L92" s="168"/>
      <c r="M92" s="168"/>
      <c r="N92" s="168"/>
      <c r="O92" s="170"/>
      <c r="P92" s="168"/>
      <c r="Q92" s="168"/>
      <c r="R92" s="168"/>
      <c r="S92" s="168"/>
      <c r="T92" s="168"/>
      <c r="U92" s="168"/>
      <c r="V92" s="168"/>
      <c r="W92" s="168"/>
      <c r="X92" s="168"/>
      <c r="Y92" s="168"/>
      <c r="Z92" s="168"/>
    </row>
    <row r="93" spans="1:26" ht="12.75" customHeight="1" x14ac:dyDescent="0.2">
      <c r="A93" s="168"/>
      <c r="B93" s="168"/>
      <c r="C93" s="169"/>
      <c r="D93" s="168"/>
      <c r="E93" s="170"/>
      <c r="F93" s="170"/>
      <c r="G93" s="170"/>
      <c r="H93" s="168"/>
      <c r="I93" s="168"/>
      <c r="J93" s="168"/>
      <c r="K93" s="170"/>
      <c r="L93" s="168"/>
      <c r="M93" s="168"/>
      <c r="N93" s="168"/>
      <c r="O93" s="170"/>
      <c r="P93" s="168"/>
      <c r="Q93" s="168"/>
      <c r="R93" s="168"/>
      <c r="S93" s="168"/>
      <c r="T93" s="168"/>
      <c r="U93" s="168"/>
      <c r="V93" s="168"/>
      <c r="W93" s="168"/>
      <c r="X93" s="168"/>
      <c r="Y93" s="168"/>
      <c r="Z93" s="168"/>
    </row>
    <row r="94" spans="1:26" ht="12.75" customHeight="1" x14ac:dyDescent="0.2">
      <c r="A94" s="168"/>
      <c r="B94" s="168"/>
      <c r="C94" s="169"/>
      <c r="D94" s="168"/>
      <c r="E94" s="170"/>
      <c r="F94" s="170"/>
      <c r="G94" s="170"/>
      <c r="H94" s="168"/>
      <c r="I94" s="168"/>
      <c r="J94" s="168"/>
      <c r="K94" s="170"/>
      <c r="L94" s="168"/>
      <c r="M94" s="168"/>
      <c r="N94" s="168"/>
      <c r="O94" s="170"/>
      <c r="P94" s="168"/>
      <c r="Q94" s="168"/>
      <c r="R94" s="168"/>
      <c r="S94" s="168"/>
      <c r="T94" s="168"/>
      <c r="U94" s="168"/>
      <c r="V94" s="168"/>
      <c r="W94" s="168"/>
      <c r="X94" s="168"/>
      <c r="Y94" s="168"/>
      <c r="Z94" s="168"/>
    </row>
    <row r="95" spans="1:26" ht="12.75" customHeight="1" x14ac:dyDescent="0.2">
      <c r="A95" s="168"/>
      <c r="B95" s="168"/>
      <c r="C95" s="169"/>
      <c r="D95" s="168"/>
      <c r="E95" s="170"/>
      <c r="F95" s="170"/>
      <c r="G95" s="170"/>
      <c r="H95" s="168"/>
      <c r="I95" s="168"/>
      <c r="J95" s="168"/>
      <c r="K95" s="170"/>
      <c r="L95" s="168"/>
      <c r="M95" s="168"/>
      <c r="N95" s="168"/>
      <c r="O95" s="170"/>
      <c r="P95" s="168"/>
      <c r="Q95" s="168"/>
      <c r="R95" s="168"/>
      <c r="S95" s="168"/>
      <c r="T95" s="168"/>
      <c r="U95" s="168"/>
      <c r="V95" s="168"/>
      <c r="W95" s="168"/>
      <c r="X95" s="168"/>
      <c r="Y95" s="168"/>
      <c r="Z95" s="168"/>
    </row>
    <row r="96" spans="1:26" ht="12.75" customHeight="1" x14ac:dyDescent="0.2">
      <c r="A96" s="168"/>
      <c r="B96" s="168"/>
      <c r="C96" s="169"/>
      <c r="D96" s="168"/>
      <c r="E96" s="170"/>
      <c r="F96" s="170"/>
      <c r="G96" s="170"/>
      <c r="H96" s="168"/>
      <c r="I96" s="168"/>
      <c r="J96" s="168"/>
      <c r="K96" s="170"/>
      <c r="L96" s="168"/>
      <c r="M96" s="168"/>
      <c r="N96" s="168"/>
      <c r="O96" s="170"/>
      <c r="P96" s="168"/>
      <c r="Q96" s="168"/>
      <c r="R96" s="168"/>
      <c r="S96" s="168"/>
      <c r="T96" s="168"/>
      <c r="U96" s="168"/>
      <c r="V96" s="168"/>
      <c r="W96" s="168"/>
      <c r="X96" s="168"/>
      <c r="Y96" s="168"/>
      <c r="Z96" s="168"/>
    </row>
    <row r="97" spans="1:26" ht="12.75" customHeight="1" x14ac:dyDescent="0.2">
      <c r="A97" s="168"/>
      <c r="B97" s="168"/>
      <c r="C97" s="169"/>
      <c r="D97" s="168"/>
      <c r="E97" s="170"/>
      <c r="F97" s="170"/>
      <c r="G97" s="170"/>
      <c r="H97" s="168"/>
      <c r="I97" s="168"/>
      <c r="J97" s="168"/>
      <c r="K97" s="170"/>
      <c r="L97" s="168"/>
      <c r="M97" s="168"/>
      <c r="N97" s="168"/>
      <c r="O97" s="170"/>
      <c r="P97" s="168"/>
      <c r="Q97" s="168"/>
      <c r="R97" s="168"/>
      <c r="S97" s="168"/>
      <c r="T97" s="168"/>
      <c r="U97" s="168"/>
      <c r="V97" s="168"/>
      <c r="W97" s="168"/>
      <c r="X97" s="168"/>
      <c r="Y97" s="168"/>
      <c r="Z97" s="168"/>
    </row>
    <row r="98" spans="1:26" ht="12.75" customHeight="1" x14ac:dyDescent="0.2">
      <c r="A98" s="168"/>
      <c r="B98" s="168"/>
      <c r="C98" s="169"/>
      <c r="D98" s="168"/>
      <c r="E98" s="170"/>
      <c r="F98" s="170"/>
      <c r="G98" s="170"/>
      <c r="H98" s="168"/>
      <c r="I98" s="168"/>
      <c r="J98" s="168"/>
      <c r="K98" s="170"/>
      <c r="L98" s="168"/>
      <c r="M98" s="168"/>
      <c r="N98" s="168"/>
      <c r="O98" s="170"/>
      <c r="P98" s="168"/>
      <c r="Q98" s="168"/>
      <c r="R98" s="168"/>
      <c r="S98" s="168"/>
      <c r="T98" s="168"/>
      <c r="U98" s="168"/>
      <c r="V98" s="168"/>
      <c r="W98" s="168"/>
      <c r="X98" s="168"/>
      <c r="Y98" s="168"/>
      <c r="Z98" s="168"/>
    </row>
    <row r="99" spans="1:26" ht="12.75" customHeight="1" x14ac:dyDescent="0.2">
      <c r="A99" s="168"/>
      <c r="B99" s="168"/>
      <c r="C99" s="169"/>
      <c r="D99" s="168"/>
      <c r="E99" s="170"/>
      <c r="F99" s="170"/>
      <c r="G99" s="170"/>
      <c r="H99" s="168"/>
      <c r="I99" s="168"/>
      <c r="J99" s="168"/>
      <c r="K99" s="170"/>
      <c r="L99" s="168"/>
      <c r="M99" s="168"/>
      <c r="N99" s="168"/>
      <c r="O99" s="170"/>
      <c r="P99" s="168"/>
      <c r="Q99" s="168"/>
      <c r="R99" s="168"/>
      <c r="S99" s="168"/>
      <c r="T99" s="168"/>
      <c r="U99" s="168"/>
      <c r="V99" s="168"/>
      <c r="W99" s="168"/>
      <c r="X99" s="168"/>
      <c r="Y99" s="168"/>
      <c r="Z99" s="168"/>
    </row>
    <row r="100" spans="1:26" ht="12.75" customHeight="1" x14ac:dyDescent="0.2">
      <c r="A100" s="168"/>
      <c r="B100" s="168"/>
      <c r="C100" s="169"/>
      <c r="D100" s="168"/>
      <c r="E100" s="170"/>
      <c r="F100" s="170"/>
      <c r="G100" s="170"/>
      <c r="H100" s="168"/>
      <c r="I100" s="168"/>
      <c r="J100" s="168"/>
      <c r="K100" s="170"/>
      <c r="L100" s="168"/>
      <c r="M100" s="168"/>
      <c r="N100" s="168"/>
      <c r="O100" s="170"/>
      <c r="P100" s="168"/>
      <c r="Q100" s="168"/>
      <c r="R100" s="168"/>
      <c r="S100" s="168"/>
      <c r="T100" s="168"/>
      <c r="U100" s="168"/>
      <c r="V100" s="168"/>
      <c r="W100" s="168"/>
      <c r="X100" s="168"/>
      <c r="Y100" s="168"/>
      <c r="Z100" s="168"/>
    </row>
    <row r="101" spans="1:26" ht="12.75" customHeight="1" x14ac:dyDescent="0.2">
      <c r="A101" s="168"/>
      <c r="B101" s="168"/>
      <c r="C101" s="169"/>
      <c r="D101" s="168"/>
      <c r="E101" s="170"/>
      <c r="F101" s="170"/>
      <c r="G101" s="170"/>
      <c r="H101" s="168"/>
      <c r="I101" s="168"/>
      <c r="J101" s="168"/>
      <c r="K101" s="170"/>
      <c r="L101" s="168"/>
      <c r="M101" s="168"/>
      <c r="N101" s="168"/>
      <c r="O101" s="170"/>
      <c r="P101" s="168"/>
      <c r="Q101" s="168"/>
      <c r="R101" s="168"/>
      <c r="S101" s="168"/>
      <c r="T101" s="168"/>
      <c r="U101" s="168"/>
      <c r="V101" s="168"/>
      <c r="W101" s="168"/>
      <c r="X101" s="168"/>
      <c r="Y101" s="168"/>
      <c r="Z101" s="168"/>
    </row>
    <row r="102" spans="1:26" ht="12.75" customHeight="1" x14ac:dyDescent="0.2">
      <c r="A102" s="168"/>
      <c r="B102" s="168"/>
      <c r="C102" s="169"/>
      <c r="D102" s="168"/>
      <c r="E102" s="170"/>
      <c r="F102" s="170"/>
      <c r="G102" s="170"/>
      <c r="H102" s="168"/>
      <c r="I102" s="168"/>
      <c r="J102" s="168"/>
      <c r="K102" s="170"/>
      <c r="L102" s="168"/>
      <c r="M102" s="168"/>
      <c r="N102" s="168"/>
      <c r="O102" s="170"/>
      <c r="P102" s="168"/>
      <c r="Q102" s="168"/>
      <c r="R102" s="168"/>
      <c r="S102" s="168"/>
      <c r="T102" s="168"/>
      <c r="U102" s="168"/>
      <c r="V102" s="168"/>
      <c r="W102" s="168"/>
      <c r="X102" s="168"/>
      <c r="Y102" s="168"/>
      <c r="Z102" s="168"/>
    </row>
    <row r="103" spans="1:26" ht="12.75" customHeight="1" x14ac:dyDescent="0.2">
      <c r="A103" s="168"/>
      <c r="B103" s="168"/>
      <c r="C103" s="169"/>
      <c r="D103" s="168"/>
      <c r="E103" s="170"/>
      <c r="F103" s="170"/>
      <c r="G103" s="170"/>
      <c r="H103" s="168"/>
      <c r="I103" s="168"/>
      <c r="J103" s="168"/>
      <c r="K103" s="170"/>
      <c r="L103" s="168"/>
      <c r="M103" s="168"/>
      <c r="N103" s="168"/>
      <c r="O103" s="170"/>
      <c r="P103" s="168"/>
      <c r="Q103" s="168"/>
      <c r="R103" s="168"/>
      <c r="S103" s="168"/>
      <c r="T103" s="168"/>
      <c r="U103" s="168"/>
      <c r="V103" s="168"/>
      <c r="W103" s="168"/>
      <c r="X103" s="168"/>
      <c r="Y103" s="168"/>
      <c r="Z103" s="168"/>
    </row>
    <row r="104" spans="1:26" ht="12.75" customHeight="1" x14ac:dyDescent="0.2">
      <c r="A104" s="168"/>
      <c r="B104" s="168"/>
      <c r="C104" s="169"/>
      <c r="D104" s="168"/>
      <c r="E104" s="170"/>
      <c r="F104" s="170"/>
      <c r="G104" s="170"/>
      <c r="H104" s="168"/>
      <c r="I104" s="168"/>
      <c r="J104" s="168"/>
      <c r="K104" s="170"/>
      <c r="L104" s="168"/>
      <c r="M104" s="168"/>
      <c r="N104" s="168"/>
      <c r="O104" s="170"/>
      <c r="P104" s="168"/>
      <c r="Q104" s="168"/>
      <c r="R104" s="168"/>
      <c r="S104" s="168"/>
      <c r="T104" s="168"/>
      <c r="U104" s="168"/>
      <c r="V104" s="168"/>
      <c r="W104" s="168"/>
      <c r="X104" s="168"/>
      <c r="Y104" s="168"/>
      <c r="Z104" s="168"/>
    </row>
    <row r="105" spans="1:26" ht="12.75" customHeight="1" x14ac:dyDescent="0.2">
      <c r="A105" s="168"/>
      <c r="B105" s="168"/>
      <c r="C105" s="169"/>
      <c r="D105" s="168"/>
      <c r="E105" s="170"/>
      <c r="F105" s="170"/>
      <c r="G105" s="170"/>
      <c r="H105" s="168"/>
      <c r="I105" s="168"/>
      <c r="J105" s="168"/>
      <c r="K105" s="170"/>
      <c r="L105" s="168"/>
      <c r="M105" s="168"/>
      <c r="N105" s="168"/>
      <c r="O105" s="170"/>
      <c r="P105" s="168"/>
      <c r="Q105" s="168"/>
      <c r="R105" s="168"/>
      <c r="S105" s="168"/>
      <c r="T105" s="168"/>
      <c r="U105" s="168"/>
      <c r="V105" s="168"/>
      <c r="W105" s="168"/>
      <c r="X105" s="168"/>
      <c r="Y105" s="168"/>
      <c r="Z105" s="168"/>
    </row>
    <row r="106" spans="1:26" ht="12.75" customHeight="1" x14ac:dyDescent="0.2">
      <c r="A106" s="168"/>
      <c r="B106" s="168"/>
      <c r="C106" s="169"/>
      <c r="D106" s="168"/>
      <c r="E106" s="170"/>
      <c r="F106" s="170"/>
      <c r="G106" s="170"/>
      <c r="H106" s="168"/>
      <c r="I106" s="168"/>
      <c r="J106" s="168"/>
      <c r="K106" s="170"/>
      <c r="L106" s="168"/>
      <c r="M106" s="168"/>
      <c r="N106" s="168"/>
      <c r="O106" s="170"/>
      <c r="P106" s="168"/>
      <c r="Q106" s="168"/>
      <c r="R106" s="168"/>
      <c r="S106" s="168"/>
      <c r="T106" s="168"/>
      <c r="U106" s="168"/>
      <c r="V106" s="168"/>
      <c r="W106" s="168"/>
      <c r="X106" s="168"/>
      <c r="Y106" s="168"/>
      <c r="Z106" s="168"/>
    </row>
    <row r="107" spans="1:26" ht="12.75" customHeight="1" x14ac:dyDescent="0.2">
      <c r="A107" s="168"/>
      <c r="B107" s="168"/>
      <c r="C107" s="169"/>
      <c r="D107" s="168"/>
      <c r="E107" s="170"/>
      <c r="F107" s="170"/>
      <c r="G107" s="170"/>
      <c r="H107" s="168"/>
      <c r="I107" s="168"/>
      <c r="J107" s="168"/>
      <c r="K107" s="170"/>
      <c r="L107" s="168"/>
      <c r="M107" s="168"/>
      <c r="N107" s="168"/>
      <c r="O107" s="170"/>
      <c r="P107" s="168"/>
      <c r="Q107" s="168"/>
      <c r="R107" s="168"/>
      <c r="S107" s="168"/>
      <c r="T107" s="168"/>
      <c r="U107" s="168"/>
      <c r="V107" s="168"/>
      <c r="W107" s="168"/>
      <c r="X107" s="168"/>
      <c r="Y107" s="168"/>
      <c r="Z107" s="168"/>
    </row>
    <row r="108" spans="1:26" ht="12.75" customHeight="1" x14ac:dyDescent="0.2">
      <c r="A108" s="168"/>
      <c r="B108" s="168"/>
      <c r="C108" s="169"/>
      <c r="D108" s="168"/>
      <c r="E108" s="170"/>
      <c r="F108" s="170"/>
      <c r="G108" s="170"/>
      <c r="H108" s="168"/>
      <c r="I108" s="168"/>
      <c r="J108" s="168"/>
      <c r="K108" s="170"/>
      <c r="L108" s="168"/>
      <c r="M108" s="168"/>
      <c r="N108" s="168"/>
      <c r="O108" s="170"/>
      <c r="P108" s="168"/>
      <c r="Q108" s="168"/>
      <c r="R108" s="168"/>
      <c r="S108" s="168"/>
      <c r="T108" s="168"/>
      <c r="U108" s="168"/>
      <c r="V108" s="168"/>
      <c r="W108" s="168"/>
      <c r="X108" s="168"/>
      <c r="Y108" s="168"/>
      <c r="Z108" s="168"/>
    </row>
    <row r="109" spans="1:26" ht="12.75" customHeight="1" x14ac:dyDescent="0.2">
      <c r="A109" s="168"/>
      <c r="B109" s="168"/>
      <c r="C109" s="169"/>
      <c r="D109" s="168"/>
      <c r="E109" s="170"/>
      <c r="F109" s="170"/>
      <c r="G109" s="170"/>
      <c r="H109" s="168"/>
      <c r="I109" s="168"/>
      <c r="J109" s="168"/>
      <c r="K109" s="170"/>
      <c r="L109" s="168"/>
      <c r="M109" s="168"/>
      <c r="N109" s="168"/>
      <c r="O109" s="170"/>
      <c r="P109" s="168"/>
      <c r="Q109" s="168"/>
      <c r="R109" s="168"/>
      <c r="S109" s="168"/>
      <c r="T109" s="168"/>
      <c r="U109" s="168"/>
      <c r="V109" s="168"/>
      <c r="W109" s="168"/>
      <c r="X109" s="168"/>
      <c r="Y109" s="168"/>
      <c r="Z109" s="168"/>
    </row>
    <row r="110" spans="1:26" ht="12.75" customHeight="1" x14ac:dyDescent="0.2">
      <c r="A110" s="168"/>
      <c r="B110" s="168"/>
      <c r="C110" s="169"/>
      <c r="D110" s="168"/>
      <c r="E110" s="170"/>
      <c r="F110" s="170"/>
      <c r="G110" s="170"/>
      <c r="H110" s="168"/>
      <c r="I110" s="168"/>
      <c r="J110" s="168"/>
      <c r="K110" s="170"/>
      <c r="L110" s="168"/>
      <c r="M110" s="168"/>
      <c r="N110" s="168"/>
      <c r="O110" s="170"/>
      <c r="P110" s="168"/>
      <c r="Q110" s="168"/>
      <c r="R110" s="168"/>
      <c r="S110" s="168"/>
      <c r="T110" s="168"/>
      <c r="U110" s="168"/>
      <c r="V110" s="168"/>
      <c r="W110" s="168"/>
      <c r="X110" s="168"/>
      <c r="Y110" s="168"/>
      <c r="Z110" s="168"/>
    </row>
    <row r="111" spans="1:26" ht="12.75" customHeight="1" x14ac:dyDescent="0.2">
      <c r="A111" s="168"/>
      <c r="B111" s="168"/>
      <c r="C111" s="169"/>
      <c r="D111" s="168"/>
      <c r="E111" s="170"/>
      <c r="F111" s="170"/>
      <c r="G111" s="170"/>
      <c r="H111" s="168"/>
      <c r="I111" s="168"/>
      <c r="J111" s="168"/>
      <c r="K111" s="170"/>
      <c r="L111" s="168"/>
      <c r="M111" s="168"/>
      <c r="N111" s="168"/>
      <c r="O111" s="170"/>
      <c r="P111" s="168"/>
      <c r="Q111" s="168"/>
      <c r="R111" s="168"/>
      <c r="S111" s="168"/>
      <c r="T111" s="168"/>
      <c r="U111" s="168"/>
      <c r="V111" s="168"/>
      <c r="W111" s="168"/>
      <c r="X111" s="168"/>
      <c r="Y111" s="168"/>
      <c r="Z111" s="168"/>
    </row>
    <row r="112" spans="1:26" ht="12.75" customHeight="1" x14ac:dyDescent="0.2">
      <c r="A112" s="168"/>
      <c r="B112" s="168"/>
      <c r="C112" s="169"/>
      <c r="D112" s="168"/>
      <c r="E112" s="170"/>
      <c r="F112" s="170"/>
      <c r="G112" s="170"/>
      <c r="H112" s="168"/>
      <c r="I112" s="168"/>
      <c r="J112" s="168"/>
      <c r="K112" s="170"/>
      <c r="L112" s="168"/>
      <c r="M112" s="168"/>
      <c r="N112" s="168"/>
      <c r="O112" s="170"/>
      <c r="P112" s="168"/>
      <c r="Q112" s="168"/>
      <c r="R112" s="168"/>
      <c r="S112" s="168"/>
      <c r="T112" s="168"/>
      <c r="U112" s="168"/>
      <c r="V112" s="168"/>
      <c r="W112" s="168"/>
      <c r="X112" s="168"/>
      <c r="Y112" s="168"/>
      <c r="Z112" s="168"/>
    </row>
    <row r="113" spans="1:26" ht="12.75" customHeight="1" x14ac:dyDescent="0.2">
      <c r="A113" s="168"/>
      <c r="B113" s="168"/>
      <c r="C113" s="169"/>
      <c r="D113" s="168"/>
      <c r="E113" s="170"/>
      <c r="F113" s="170"/>
      <c r="G113" s="170"/>
      <c r="H113" s="168"/>
      <c r="I113" s="168"/>
      <c r="J113" s="168"/>
      <c r="K113" s="170"/>
      <c r="L113" s="168"/>
      <c r="M113" s="168"/>
      <c r="N113" s="168"/>
      <c r="O113" s="170"/>
      <c r="P113" s="168"/>
      <c r="Q113" s="168"/>
      <c r="R113" s="168"/>
      <c r="S113" s="168"/>
      <c r="T113" s="168"/>
      <c r="U113" s="168"/>
      <c r="V113" s="168"/>
      <c r="W113" s="168"/>
      <c r="X113" s="168"/>
      <c r="Y113" s="168"/>
      <c r="Z113" s="168"/>
    </row>
    <row r="114" spans="1:26" ht="12.75" customHeight="1" x14ac:dyDescent="0.2">
      <c r="A114" s="168"/>
      <c r="B114" s="168"/>
      <c r="C114" s="169"/>
      <c r="D114" s="168"/>
      <c r="E114" s="170"/>
      <c r="F114" s="170"/>
      <c r="G114" s="170"/>
      <c r="H114" s="168"/>
      <c r="I114" s="168"/>
      <c r="J114" s="168"/>
      <c r="K114" s="170"/>
      <c r="L114" s="168"/>
      <c r="M114" s="168"/>
      <c r="N114" s="168"/>
      <c r="O114" s="170"/>
      <c r="P114" s="168"/>
      <c r="Q114" s="168"/>
      <c r="R114" s="168"/>
      <c r="S114" s="168"/>
      <c r="T114" s="168"/>
      <c r="U114" s="168"/>
      <c r="V114" s="168"/>
      <c r="W114" s="168"/>
      <c r="X114" s="168"/>
      <c r="Y114" s="168"/>
      <c r="Z114" s="168"/>
    </row>
    <row r="115" spans="1:26" ht="12.75" customHeight="1" x14ac:dyDescent="0.2">
      <c r="A115" s="168"/>
      <c r="B115" s="168"/>
      <c r="C115" s="169"/>
      <c r="D115" s="168"/>
      <c r="E115" s="170"/>
      <c r="F115" s="170"/>
      <c r="G115" s="170"/>
      <c r="H115" s="168"/>
      <c r="I115" s="168"/>
      <c r="J115" s="168"/>
      <c r="K115" s="170"/>
      <c r="L115" s="168"/>
      <c r="M115" s="168"/>
      <c r="N115" s="168"/>
      <c r="O115" s="170"/>
      <c r="P115" s="168"/>
      <c r="Q115" s="168"/>
      <c r="R115" s="168"/>
      <c r="S115" s="168"/>
      <c r="T115" s="168"/>
      <c r="U115" s="168"/>
      <c r="V115" s="168"/>
      <c r="W115" s="168"/>
      <c r="X115" s="168"/>
      <c r="Y115" s="168"/>
      <c r="Z115" s="168"/>
    </row>
    <row r="116" spans="1:26" ht="12.75" customHeight="1" x14ac:dyDescent="0.2">
      <c r="A116" s="168"/>
      <c r="B116" s="168"/>
      <c r="C116" s="169"/>
      <c r="D116" s="168"/>
      <c r="E116" s="170"/>
      <c r="F116" s="170"/>
      <c r="G116" s="170"/>
      <c r="H116" s="168"/>
      <c r="I116" s="168"/>
      <c r="J116" s="168"/>
      <c r="K116" s="170"/>
      <c r="L116" s="168"/>
      <c r="M116" s="168"/>
      <c r="N116" s="168"/>
      <c r="O116" s="170"/>
      <c r="P116" s="168"/>
      <c r="Q116" s="168"/>
      <c r="R116" s="168"/>
      <c r="S116" s="168"/>
      <c r="T116" s="168"/>
      <c r="U116" s="168"/>
      <c r="V116" s="168"/>
      <c r="W116" s="168"/>
      <c r="X116" s="168"/>
      <c r="Y116" s="168"/>
      <c r="Z116" s="168"/>
    </row>
    <row r="117" spans="1:26" ht="12.75" customHeight="1" x14ac:dyDescent="0.2">
      <c r="A117" s="168"/>
      <c r="B117" s="168"/>
      <c r="C117" s="169"/>
      <c r="D117" s="168"/>
      <c r="E117" s="170"/>
      <c r="F117" s="170"/>
      <c r="G117" s="170"/>
      <c r="H117" s="168"/>
      <c r="I117" s="168"/>
      <c r="J117" s="168"/>
      <c r="K117" s="170"/>
      <c r="L117" s="168"/>
      <c r="M117" s="168"/>
      <c r="N117" s="168"/>
      <c r="O117" s="170"/>
      <c r="P117" s="168"/>
      <c r="Q117" s="168"/>
      <c r="R117" s="168"/>
      <c r="S117" s="168"/>
      <c r="T117" s="168"/>
      <c r="U117" s="168"/>
      <c r="V117" s="168"/>
      <c r="W117" s="168"/>
      <c r="X117" s="168"/>
      <c r="Y117" s="168"/>
      <c r="Z117" s="168"/>
    </row>
    <row r="118" spans="1:26" ht="12.75" customHeight="1" x14ac:dyDescent="0.2">
      <c r="A118" s="168"/>
      <c r="B118" s="168"/>
      <c r="C118" s="169"/>
      <c r="D118" s="168"/>
      <c r="E118" s="170"/>
      <c r="F118" s="170"/>
      <c r="G118" s="170"/>
      <c r="H118" s="168"/>
      <c r="I118" s="168"/>
      <c r="J118" s="168"/>
      <c r="K118" s="170"/>
      <c r="L118" s="168"/>
      <c r="M118" s="168"/>
      <c r="N118" s="168"/>
      <c r="O118" s="170"/>
      <c r="P118" s="168"/>
      <c r="Q118" s="168"/>
      <c r="R118" s="168"/>
      <c r="S118" s="168"/>
      <c r="T118" s="168"/>
      <c r="U118" s="168"/>
      <c r="V118" s="168"/>
      <c r="W118" s="168"/>
      <c r="X118" s="168"/>
      <c r="Y118" s="168"/>
      <c r="Z118" s="168"/>
    </row>
    <row r="119" spans="1:26" ht="12.75" customHeight="1" x14ac:dyDescent="0.2">
      <c r="A119" s="168"/>
      <c r="B119" s="168"/>
      <c r="C119" s="169"/>
      <c r="D119" s="168"/>
      <c r="E119" s="170"/>
      <c r="F119" s="170"/>
      <c r="G119" s="170"/>
      <c r="H119" s="168"/>
      <c r="I119" s="168"/>
      <c r="J119" s="168"/>
      <c r="K119" s="170"/>
      <c r="L119" s="168"/>
      <c r="M119" s="168"/>
      <c r="N119" s="168"/>
      <c r="O119" s="170"/>
      <c r="P119" s="168"/>
      <c r="Q119" s="168"/>
      <c r="R119" s="168"/>
      <c r="S119" s="168"/>
      <c r="T119" s="168"/>
      <c r="U119" s="168"/>
      <c r="V119" s="168"/>
      <c r="W119" s="168"/>
      <c r="X119" s="168"/>
      <c r="Y119" s="168"/>
      <c r="Z119" s="168"/>
    </row>
    <row r="120" spans="1:26" ht="12.75" customHeight="1" x14ac:dyDescent="0.2">
      <c r="A120" s="168"/>
      <c r="B120" s="168"/>
      <c r="C120" s="169"/>
      <c r="D120" s="168"/>
      <c r="E120" s="170"/>
      <c r="F120" s="170"/>
      <c r="G120" s="170"/>
      <c r="H120" s="168"/>
      <c r="I120" s="168"/>
      <c r="J120" s="168"/>
      <c r="K120" s="170"/>
      <c r="L120" s="168"/>
      <c r="M120" s="168"/>
      <c r="N120" s="168"/>
      <c r="O120" s="170"/>
      <c r="P120" s="168"/>
      <c r="Q120" s="168"/>
      <c r="R120" s="168"/>
      <c r="S120" s="168"/>
      <c r="T120" s="168"/>
      <c r="U120" s="168"/>
      <c r="V120" s="168"/>
      <c r="W120" s="168"/>
      <c r="X120" s="168"/>
      <c r="Y120" s="168"/>
      <c r="Z120" s="168"/>
    </row>
    <row r="121" spans="1:26" ht="12.75" customHeight="1" x14ac:dyDescent="0.2">
      <c r="A121" s="168"/>
      <c r="B121" s="168"/>
      <c r="C121" s="169"/>
      <c r="D121" s="168"/>
      <c r="E121" s="170"/>
      <c r="F121" s="170"/>
      <c r="G121" s="170"/>
      <c r="H121" s="168"/>
      <c r="I121" s="168"/>
      <c r="J121" s="168"/>
      <c r="K121" s="170"/>
      <c r="L121" s="168"/>
      <c r="M121" s="168"/>
      <c r="N121" s="168"/>
      <c r="O121" s="170"/>
      <c r="P121" s="168"/>
      <c r="Q121" s="168"/>
      <c r="R121" s="168"/>
      <c r="S121" s="168"/>
      <c r="T121" s="168"/>
      <c r="U121" s="168"/>
      <c r="V121" s="168"/>
      <c r="W121" s="168"/>
      <c r="X121" s="168"/>
      <c r="Y121" s="168"/>
      <c r="Z121" s="168"/>
    </row>
    <row r="122" spans="1:26" ht="12.75" customHeight="1" x14ac:dyDescent="0.2">
      <c r="A122" s="168"/>
      <c r="B122" s="168"/>
      <c r="C122" s="169"/>
      <c r="D122" s="168"/>
      <c r="E122" s="170"/>
      <c r="F122" s="170"/>
      <c r="G122" s="170"/>
      <c r="H122" s="168"/>
      <c r="I122" s="168"/>
      <c r="J122" s="168"/>
      <c r="K122" s="170"/>
      <c r="L122" s="168"/>
      <c r="M122" s="168"/>
      <c r="N122" s="168"/>
      <c r="O122" s="170"/>
      <c r="P122" s="168"/>
      <c r="Q122" s="168"/>
      <c r="R122" s="168"/>
      <c r="S122" s="168"/>
      <c r="T122" s="168"/>
      <c r="U122" s="168"/>
      <c r="V122" s="168"/>
      <c r="W122" s="168"/>
      <c r="X122" s="168"/>
      <c r="Y122" s="168"/>
      <c r="Z122" s="168"/>
    </row>
    <row r="123" spans="1:26" ht="12.75" customHeight="1" x14ac:dyDescent="0.2">
      <c r="A123" s="168"/>
      <c r="B123" s="168"/>
      <c r="C123" s="169"/>
      <c r="D123" s="168"/>
      <c r="E123" s="170"/>
      <c r="F123" s="170"/>
      <c r="G123" s="170"/>
      <c r="H123" s="168"/>
      <c r="I123" s="168"/>
      <c r="J123" s="168"/>
      <c r="K123" s="170"/>
      <c r="L123" s="168"/>
      <c r="M123" s="168"/>
      <c r="N123" s="168"/>
      <c r="O123" s="170"/>
      <c r="P123" s="168"/>
      <c r="Q123" s="168"/>
      <c r="R123" s="168"/>
      <c r="S123" s="168"/>
      <c r="T123" s="168"/>
      <c r="U123" s="168"/>
      <c r="V123" s="168"/>
      <c r="W123" s="168"/>
      <c r="X123" s="168"/>
      <c r="Y123" s="168"/>
      <c r="Z123" s="168"/>
    </row>
    <row r="124" spans="1:26" ht="12.75" customHeight="1" x14ac:dyDescent="0.2">
      <c r="A124" s="168"/>
      <c r="B124" s="168"/>
      <c r="C124" s="169"/>
      <c r="D124" s="168"/>
      <c r="E124" s="170"/>
      <c r="F124" s="170"/>
      <c r="G124" s="170"/>
      <c r="H124" s="168"/>
      <c r="I124" s="168"/>
      <c r="J124" s="168"/>
      <c r="K124" s="170"/>
      <c r="L124" s="168"/>
      <c r="M124" s="168"/>
      <c r="N124" s="168"/>
      <c r="O124" s="170"/>
      <c r="P124" s="168"/>
      <c r="Q124" s="168"/>
      <c r="R124" s="168"/>
      <c r="S124" s="168"/>
      <c r="T124" s="168"/>
      <c r="U124" s="168"/>
      <c r="V124" s="168"/>
      <c r="W124" s="168"/>
      <c r="X124" s="168"/>
      <c r="Y124" s="168"/>
      <c r="Z124" s="168"/>
    </row>
    <row r="125" spans="1:26" ht="12.75" customHeight="1" x14ac:dyDescent="0.2">
      <c r="A125" s="168"/>
      <c r="B125" s="168"/>
      <c r="C125" s="169"/>
      <c r="D125" s="168"/>
      <c r="E125" s="170"/>
      <c r="F125" s="170"/>
      <c r="G125" s="170"/>
      <c r="H125" s="168"/>
      <c r="I125" s="168"/>
      <c r="J125" s="168"/>
      <c r="K125" s="170"/>
      <c r="L125" s="168"/>
      <c r="M125" s="168"/>
      <c r="N125" s="168"/>
      <c r="O125" s="170"/>
      <c r="P125" s="168"/>
      <c r="Q125" s="168"/>
      <c r="R125" s="168"/>
      <c r="S125" s="168"/>
      <c r="T125" s="168"/>
      <c r="U125" s="168"/>
      <c r="V125" s="168"/>
      <c r="W125" s="168"/>
      <c r="X125" s="168"/>
      <c r="Y125" s="168"/>
      <c r="Z125" s="168"/>
    </row>
    <row r="126" spans="1:26" ht="12.75" customHeight="1" x14ac:dyDescent="0.2">
      <c r="A126" s="168"/>
      <c r="B126" s="168"/>
      <c r="C126" s="169"/>
      <c r="D126" s="168"/>
      <c r="E126" s="170"/>
      <c r="F126" s="170"/>
      <c r="G126" s="170"/>
      <c r="H126" s="168"/>
      <c r="I126" s="168"/>
      <c r="J126" s="168"/>
      <c r="K126" s="170"/>
      <c r="L126" s="168"/>
      <c r="M126" s="168"/>
      <c r="N126" s="168"/>
      <c r="O126" s="170"/>
      <c r="P126" s="168"/>
      <c r="Q126" s="168"/>
      <c r="R126" s="168"/>
      <c r="S126" s="168"/>
      <c r="T126" s="168"/>
      <c r="U126" s="168"/>
      <c r="V126" s="168"/>
      <c r="W126" s="168"/>
      <c r="X126" s="168"/>
      <c r="Y126" s="168"/>
      <c r="Z126" s="168"/>
    </row>
    <row r="127" spans="1:26" ht="12.75" customHeight="1" x14ac:dyDescent="0.2">
      <c r="A127" s="168"/>
      <c r="B127" s="168"/>
      <c r="C127" s="169"/>
      <c r="D127" s="168"/>
      <c r="E127" s="170"/>
      <c r="F127" s="170"/>
      <c r="G127" s="170"/>
      <c r="H127" s="168"/>
      <c r="I127" s="168"/>
      <c r="J127" s="168"/>
      <c r="K127" s="170"/>
      <c r="L127" s="168"/>
      <c r="M127" s="168"/>
      <c r="N127" s="168"/>
      <c r="O127" s="170"/>
      <c r="P127" s="168"/>
      <c r="Q127" s="168"/>
      <c r="R127" s="168"/>
      <c r="S127" s="168"/>
      <c r="T127" s="168"/>
      <c r="U127" s="168"/>
      <c r="V127" s="168"/>
      <c r="W127" s="168"/>
      <c r="X127" s="168"/>
      <c r="Y127" s="168"/>
      <c r="Z127" s="168"/>
    </row>
    <row r="128" spans="1:26" ht="12.75" customHeight="1" x14ac:dyDescent="0.2">
      <c r="A128" s="168"/>
      <c r="B128" s="168"/>
      <c r="C128" s="169"/>
      <c r="D128" s="168"/>
      <c r="E128" s="170"/>
      <c r="F128" s="170"/>
      <c r="G128" s="170"/>
      <c r="H128" s="168"/>
      <c r="I128" s="168"/>
      <c r="J128" s="168"/>
      <c r="K128" s="170"/>
      <c r="L128" s="168"/>
      <c r="M128" s="168"/>
      <c r="N128" s="168"/>
      <c r="O128" s="170"/>
      <c r="P128" s="168"/>
      <c r="Q128" s="168"/>
      <c r="R128" s="168"/>
      <c r="S128" s="168"/>
      <c r="T128" s="168"/>
      <c r="U128" s="168"/>
      <c r="V128" s="168"/>
      <c r="W128" s="168"/>
      <c r="X128" s="168"/>
      <c r="Y128" s="168"/>
      <c r="Z128" s="168"/>
    </row>
    <row r="129" spans="1:26" ht="12.75" customHeight="1" x14ac:dyDescent="0.2">
      <c r="A129" s="168"/>
      <c r="B129" s="168"/>
      <c r="C129" s="169"/>
      <c r="D129" s="168"/>
      <c r="E129" s="170"/>
      <c r="F129" s="170"/>
      <c r="G129" s="170"/>
      <c r="H129" s="168"/>
      <c r="I129" s="168"/>
      <c r="J129" s="168"/>
      <c r="K129" s="170"/>
      <c r="L129" s="168"/>
      <c r="M129" s="168"/>
      <c r="N129" s="168"/>
      <c r="O129" s="170"/>
      <c r="P129" s="168"/>
      <c r="Q129" s="168"/>
      <c r="R129" s="168"/>
      <c r="S129" s="168"/>
      <c r="T129" s="168"/>
      <c r="U129" s="168"/>
      <c r="V129" s="168"/>
      <c r="W129" s="168"/>
      <c r="X129" s="168"/>
      <c r="Y129" s="168"/>
      <c r="Z129" s="168"/>
    </row>
    <row r="130" spans="1:26" ht="12.75" customHeight="1" x14ac:dyDescent="0.2">
      <c r="A130" s="168"/>
      <c r="B130" s="168"/>
      <c r="C130" s="169"/>
      <c r="D130" s="168"/>
      <c r="E130" s="170"/>
      <c r="F130" s="170"/>
      <c r="G130" s="170"/>
      <c r="H130" s="168"/>
      <c r="I130" s="168"/>
      <c r="J130" s="168"/>
      <c r="K130" s="170"/>
      <c r="L130" s="168"/>
      <c r="M130" s="168"/>
      <c r="N130" s="168"/>
      <c r="O130" s="170"/>
      <c r="P130" s="168"/>
      <c r="Q130" s="168"/>
      <c r="R130" s="168"/>
      <c r="S130" s="168"/>
      <c r="T130" s="168"/>
      <c r="U130" s="168"/>
      <c r="V130" s="168"/>
      <c r="W130" s="168"/>
      <c r="X130" s="168"/>
      <c r="Y130" s="168"/>
      <c r="Z130" s="168"/>
    </row>
    <row r="131" spans="1:26" ht="12.75" customHeight="1" x14ac:dyDescent="0.2">
      <c r="A131" s="168"/>
      <c r="B131" s="168"/>
      <c r="C131" s="169"/>
      <c r="D131" s="168"/>
      <c r="E131" s="170"/>
      <c r="F131" s="170"/>
      <c r="G131" s="170"/>
      <c r="H131" s="168"/>
      <c r="I131" s="168"/>
      <c r="J131" s="168"/>
      <c r="K131" s="170"/>
      <c r="L131" s="168"/>
      <c r="M131" s="168"/>
      <c r="N131" s="168"/>
      <c r="O131" s="170"/>
      <c r="P131" s="168"/>
      <c r="Q131" s="168"/>
      <c r="R131" s="168"/>
      <c r="S131" s="168"/>
      <c r="T131" s="168"/>
      <c r="U131" s="168"/>
      <c r="V131" s="168"/>
      <c r="W131" s="168"/>
      <c r="X131" s="168"/>
      <c r="Y131" s="168"/>
      <c r="Z131" s="168"/>
    </row>
    <row r="132" spans="1:26" ht="12.75" customHeight="1" x14ac:dyDescent="0.2">
      <c r="A132" s="168"/>
      <c r="B132" s="168"/>
      <c r="C132" s="169"/>
      <c r="D132" s="168"/>
      <c r="E132" s="170"/>
      <c r="F132" s="170"/>
      <c r="G132" s="170"/>
      <c r="H132" s="168"/>
      <c r="I132" s="168"/>
      <c r="J132" s="168"/>
      <c r="K132" s="170"/>
      <c r="L132" s="168"/>
      <c r="M132" s="168"/>
      <c r="N132" s="168"/>
      <c r="O132" s="170"/>
      <c r="P132" s="168"/>
      <c r="Q132" s="168"/>
      <c r="R132" s="168"/>
      <c r="S132" s="168"/>
      <c r="T132" s="168"/>
      <c r="U132" s="168"/>
      <c r="V132" s="168"/>
      <c r="W132" s="168"/>
      <c r="X132" s="168"/>
      <c r="Y132" s="168"/>
      <c r="Z132" s="168"/>
    </row>
    <row r="133" spans="1:26" ht="12.75" customHeight="1" x14ac:dyDescent="0.2">
      <c r="A133" s="168"/>
      <c r="B133" s="168"/>
      <c r="C133" s="169"/>
      <c r="D133" s="168"/>
      <c r="E133" s="170"/>
      <c r="F133" s="170"/>
      <c r="G133" s="170"/>
      <c r="H133" s="168"/>
      <c r="I133" s="168"/>
      <c r="J133" s="168"/>
      <c r="K133" s="170"/>
      <c r="L133" s="168"/>
      <c r="M133" s="168"/>
      <c r="N133" s="168"/>
      <c r="O133" s="170"/>
      <c r="P133" s="168"/>
      <c r="Q133" s="168"/>
      <c r="R133" s="168"/>
      <c r="S133" s="168"/>
      <c r="T133" s="168"/>
      <c r="U133" s="168"/>
      <c r="V133" s="168"/>
      <c r="W133" s="168"/>
      <c r="X133" s="168"/>
      <c r="Y133" s="168"/>
      <c r="Z133" s="168"/>
    </row>
    <row r="134" spans="1:26" ht="12.75" customHeight="1" x14ac:dyDescent="0.2">
      <c r="A134" s="168"/>
      <c r="B134" s="168"/>
      <c r="C134" s="169"/>
      <c r="D134" s="168"/>
      <c r="E134" s="170"/>
      <c r="F134" s="170"/>
      <c r="G134" s="170"/>
      <c r="H134" s="168"/>
      <c r="I134" s="168"/>
      <c r="J134" s="168"/>
      <c r="K134" s="170"/>
      <c r="L134" s="168"/>
      <c r="M134" s="168"/>
      <c r="N134" s="168"/>
      <c r="O134" s="170"/>
      <c r="P134" s="168"/>
      <c r="Q134" s="168"/>
      <c r="R134" s="168"/>
      <c r="S134" s="168"/>
      <c r="T134" s="168"/>
      <c r="U134" s="168"/>
      <c r="V134" s="168"/>
      <c r="W134" s="168"/>
      <c r="X134" s="168"/>
      <c r="Y134" s="168"/>
      <c r="Z134" s="168"/>
    </row>
    <row r="135" spans="1:26" ht="12.75" customHeight="1" x14ac:dyDescent="0.2">
      <c r="A135" s="168"/>
      <c r="B135" s="168"/>
      <c r="C135" s="169"/>
      <c r="D135" s="168"/>
      <c r="E135" s="170"/>
      <c r="F135" s="170"/>
      <c r="G135" s="170"/>
      <c r="H135" s="168"/>
      <c r="I135" s="168"/>
      <c r="J135" s="168"/>
      <c r="K135" s="170"/>
      <c r="L135" s="168"/>
      <c r="M135" s="168"/>
      <c r="N135" s="168"/>
      <c r="O135" s="170"/>
      <c r="P135" s="168"/>
      <c r="Q135" s="168"/>
      <c r="R135" s="168"/>
      <c r="S135" s="168"/>
      <c r="T135" s="168"/>
      <c r="U135" s="168"/>
      <c r="V135" s="168"/>
      <c r="W135" s="168"/>
      <c r="X135" s="168"/>
      <c r="Y135" s="168"/>
      <c r="Z135" s="168"/>
    </row>
    <row r="136" spans="1:26" ht="12.75" customHeight="1" x14ac:dyDescent="0.2">
      <c r="A136" s="168"/>
      <c r="B136" s="168"/>
      <c r="C136" s="169"/>
      <c r="D136" s="168"/>
      <c r="E136" s="170"/>
      <c r="F136" s="170"/>
      <c r="G136" s="170"/>
      <c r="H136" s="168"/>
      <c r="I136" s="168"/>
      <c r="J136" s="168"/>
      <c r="K136" s="170"/>
      <c r="L136" s="168"/>
      <c r="M136" s="168"/>
      <c r="N136" s="168"/>
      <c r="O136" s="170"/>
      <c r="P136" s="168"/>
      <c r="Q136" s="168"/>
      <c r="R136" s="168"/>
      <c r="S136" s="168"/>
      <c r="T136" s="168"/>
      <c r="U136" s="168"/>
      <c r="V136" s="168"/>
      <c r="W136" s="168"/>
      <c r="X136" s="168"/>
      <c r="Y136" s="168"/>
      <c r="Z136" s="168"/>
    </row>
    <row r="137" spans="1:26" ht="12.75" customHeight="1" x14ac:dyDescent="0.2">
      <c r="A137" s="168"/>
      <c r="B137" s="168"/>
      <c r="C137" s="169"/>
      <c r="D137" s="168"/>
      <c r="E137" s="170"/>
      <c r="F137" s="170"/>
      <c r="G137" s="170"/>
      <c r="H137" s="168"/>
      <c r="I137" s="168"/>
      <c r="J137" s="168"/>
      <c r="K137" s="170"/>
      <c r="L137" s="168"/>
      <c r="M137" s="168"/>
      <c r="N137" s="168"/>
      <c r="O137" s="170"/>
      <c r="P137" s="168"/>
      <c r="Q137" s="168"/>
      <c r="R137" s="168"/>
      <c r="S137" s="168"/>
      <c r="T137" s="168"/>
      <c r="U137" s="168"/>
      <c r="V137" s="168"/>
      <c r="W137" s="168"/>
      <c r="X137" s="168"/>
      <c r="Y137" s="168"/>
      <c r="Z137" s="168"/>
    </row>
    <row r="138" spans="1:26" ht="12.75" customHeight="1" x14ac:dyDescent="0.2">
      <c r="A138" s="168"/>
      <c r="B138" s="168"/>
      <c r="C138" s="169"/>
      <c r="D138" s="168"/>
      <c r="E138" s="170"/>
      <c r="F138" s="170"/>
      <c r="G138" s="170"/>
      <c r="H138" s="168"/>
      <c r="I138" s="168"/>
      <c r="J138" s="168"/>
      <c r="K138" s="170"/>
      <c r="L138" s="168"/>
      <c r="M138" s="168"/>
      <c r="N138" s="168"/>
      <c r="O138" s="170"/>
      <c r="P138" s="168"/>
      <c r="Q138" s="168"/>
      <c r="R138" s="168"/>
      <c r="S138" s="168"/>
      <c r="T138" s="168"/>
      <c r="U138" s="168"/>
      <c r="V138" s="168"/>
      <c r="W138" s="168"/>
      <c r="X138" s="168"/>
      <c r="Y138" s="168"/>
      <c r="Z138" s="168"/>
    </row>
    <row r="139" spans="1:26" ht="12.75" customHeight="1" x14ac:dyDescent="0.2">
      <c r="A139" s="168"/>
      <c r="B139" s="168"/>
      <c r="C139" s="169"/>
      <c r="D139" s="168"/>
      <c r="E139" s="170"/>
      <c r="F139" s="170"/>
      <c r="G139" s="170"/>
      <c r="H139" s="168"/>
      <c r="I139" s="168"/>
      <c r="J139" s="168"/>
      <c r="K139" s="170"/>
      <c r="L139" s="168"/>
      <c r="M139" s="168"/>
      <c r="N139" s="168"/>
      <c r="O139" s="170"/>
      <c r="P139" s="168"/>
      <c r="Q139" s="168"/>
      <c r="R139" s="168"/>
      <c r="S139" s="168"/>
      <c r="T139" s="168"/>
      <c r="U139" s="168"/>
      <c r="V139" s="168"/>
      <c r="W139" s="168"/>
      <c r="X139" s="168"/>
      <c r="Y139" s="168"/>
      <c r="Z139" s="168"/>
    </row>
    <row r="140" spans="1:26" ht="12.75" customHeight="1" x14ac:dyDescent="0.2">
      <c r="A140" s="168"/>
      <c r="B140" s="168"/>
      <c r="C140" s="169"/>
      <c r="D140" s="168"/>
      <c r="E140" s="170"/>
      <c r="F140" s="170"/>
      <c r="G140" s="170"/>
      <c r="H140" s="168"/>
      <c r="I140" s="168"/>
      <c r="J140" s="168"/>
      <c r="K140" s="170"/>
      <c r="L140" s="168"/>
      <c r="M140" s="168"/>
      <c r="N140" s="168"/>
      <c r="O140" s="170"/>
      <c r="P140" s="168"/>
      <c r="Q140" s="168"/>
      <c r="R140" s="168"/>
      <c r="S140" s="168"/>
      <c r="T140" s="168"/>
      <c r="U140" s="168"/>
      <c r="V140" s="168"/>
      <c r="W140" s="168"/>
      <c r="X140" s="168"/>
      <c r="Y140" s="168"/>
      <c r="Z140" s="168"/>
    </row>
    <row r="141" spans="1:26" ht="12.75" customHeight="1" x14ac:dyDescent="0.2">
      <c r="A141" s="168"/>
      <c r="B141" s="168"/>
      <c r="C141" s="169"/>
      <c r="D141" s="168"/>
      <c r="E141" s="170"/>
      <c r="F141" s="170"/>
      <c r="G141" s="170"/>
      <c r="H141" s="168"/>
      <c r="I141" s="168"/>
      <c r="J141" s="168"/>
      <c r="K141" s="170"/>
      <c r="L141" s="168"/>
      <c r="M141" s="168"/>
      <c r="N141" s="168"/>
      <c r="O141" s="170"/>
      <c r="P141" s="168"/>
      <c r="Q141" s="168"/>
      <c r="R141" s="168"/>
      <c r="S141" s="168"/>
      <c r="T141" s="168"/>
      <c r="U141" s="168"/>
      <c r="V141" s="168"/>
      <c r="W141" s="168"/>
      <c r="X141" s="168"/>
      <c r="Y141" s="168"/>
      <c r="Z141" s="168"/>
    </row>
    <row r="142" spans="1:26" ht="12.75" customHeight="1" x14ac:dyDescent="0.2">
      <c r="A142" s="168"/>
      <c r="B142" s="168"/>
      <c r="C142" s="169"/>
      <c r="D142" s="168"/>
      <c r="E142" s="170"/>
      <c r="F142" s="170"/>
      <c r="G142" s="170"/>
      <c r="H142" s="168"/>
      <c r="I142" s="168"/>
      <c r="J142" s="168"/>
      <c r="K142" s="170"/>
      <c r="L142" s="168"/>
      <c r="M142" s="168"/>
      <c r="N142" s="168"/>
      <c r="O142" s="170"/>
      <c r="P142" s="168"/>
      <c r="Q142" s="168"/>
      <c r="R142" s="168"/>
      <c r="S142" s="168"/>
      <c r="T142" s="168"/>
      <c r="U142" s="168"/>
      <c r="V142" s="168"/>
      <c r="W142" s="168"/>
      <c r="X142" s="168"/>
      <c r="Y142" s="168"/>
      <c r="Z142" s="168"/>
    </row>
    <row r="143" spans="1:26" ht="12.75" customHeight="1" x14ac:dyDescent="0.2">
      <c r="A143" s="168"/>
      <c r="B143" s="168"/>
      <c r="C143" s="169"/>
      <c r="D143" s="168"/>
      <c r="E143" s="170"/>
      <c r="F143" s="170"/>
      <c r="G143" s="170"/>
      <c r="H143" s="168"/>
      <c r="I143" s="168"/>
      <c r="J143" s="168"/>
      <c r="K143" s="170"/>
      <c r="L143" s="168"/>
      <c r="M143" s="168"/>
      <c r="N143" s="168"/>
      <c r="O143" s="170"/>
      <c r="P143" s="168"/>
      <c r="Q143" s="168"/>
      <c r="R143" s="168"/>
      <c r="S143" s="168"/>
      <c r="T143" s="168"/>
      <c r="U143" s="168"/>
      <c r="V143" s="168"/>
      <c r="W143" s="168"/>
      <c r="X143" s="168"/>
      <c r="Y143" s="168"/>
      <c r="Z143" s="168"/>
    </row>
    <row r="144" spans="1:26" ht="12.75" customHeight="1" x14ac:dyDescent="0.2">
      <c r="A144" s="168"/>
      <c r="B144" s="168"/>
      <c r="C144" s="169"/>
      <c r="D144" s="168"/>
      <c r="E144" s="170"/>
      <c r="F144" s="170"/>
      <c r="G144" s="170"/>
      <c r="H144" s="168"/>
      <c r="I144" s="168"/>
      <c r="J144" s="168"/>
      <c r="K144" s="170"/>
      <c r="L144" s="168"/>
      <c r="M144" s="168"/>
      <c r="N144" s="168"/>
      <c r="O144" s="170"/>
      <c r="P144" s="168"/>
      <c r="Q144" s="168"/>
      <c r="R144" s="168"/>
      <c r="S144" s="168"/>
      <c r="T144" s="168"/>
      <c r="U144" s="168"/>
      <c r="V144" s="168"/>
      <c r="W144" s="168"/>
      <c r="X144" s="168"/>
      <c r="Y144" s="168"/>
      <c r="Z144" s="168"/>
    </row>
    <row r="145" spans="1:26" ht="12.75" customHeight="1" x14ac:dyDescent="0.2">
      <c r="A145" s="168"/>
      <c r="B145" s="168"/>
      <c r="C145" s="169"/>
      <c r="D145" s="168"/>
      <c r="E145" s="170"/>
      <c r="F145" s="170"/>
      <c r="G145" s="170"/>
      <c r="H145" s="168"/>
      <c r="I145" s="168"/>
      <c r="J145" s="168"/>
      <c r="K145" s="170"/>
      <c r="L145" s="168"/>
      <c r="M145" s="168"/>
      <c r="N145" s="168"/>
      <c r="O145" s="170"/>
      <c r="P145" s="168"/>
      <c r="Q145" s="168"/>
      <c r="R145" s="168"/>
      <c r="S145" s="168"/>
      <c r="T145" s="168"/>
      <c r="U145" s="168"/>
      <c r="V145" s="168"/>
      <c r="W145" s="168"/>
      <c r="X145" s="168"/>
      <c r="Y145" s="168"/>
      <c r="Z145" s="168"/>
    </row>
    <row r="146" spans="1:26" ht="12.75" customHeight="1" x14ac:dyDescent="0.2">
      <c r="A146" s="168"/>
      <c r="B146" s="168"/>
      <c r="C146" s="169"/>
      <c r="D146" s="168"/>
      <c r="E146" s="170"/>
      <c r="F146" s="170"/>
      <c r="G146" s="170"/>
      <c r="H146" s="168"/>
      <c r="I146" s="168"/>
      <c r="J146" s="168"/>
      <c r="K146" s="170"/>
      <c r="L146" s="168"/>
      <c r="M146" s="168"/>
      <c r="N146" s="168"/>
      <c r="O146" s="170"/>
      <c r="P146" s="168"/>
      <c r="Q146" s="168"/>
      <c r="R146" s="168"/>
      <c r="S146" s="168"/>
      <c r="T146" s="168"/>
      <c r="U146" s="168"/>
      <c r="V146" s="168"/>
      <c r="W146" s="168"/>
      <c r="X146" s="168"/>
      <c r="Y146" s="168"/>
      <c r="Z146" s="168"/>
    </row>
    <row r="147" spans="1:26" ht="12.75" customHeight="1" x14ac:dyDescent="0.2">
      <c r="A147" s="168"/>
      <c r="B147" s="168"/>
      <c r="C147" s="169"/>
      <c r="D147" s="168"/>
      <c r="E147" s="170"/>
      <c r="F147" s="170"/>
      <c r="G147" s="170"/>
      <c r="H147" s="168"/>
      <c r="I147" s="168"/>
      <c r="J147" s="168"/>
      <c r="K147" s="170"/>
      <c r="L147" s="168"/>
      <c r="M147" s="168"/>
      <c r="N147" s="168"/>
      <c r="O147" s="170"/>
      <c r="P147" s="168"/>
      <c r="Q147" s="168"/>
      <c r="R147" s="168"/>
      <c r="S147" s="168"/>
      <c r="T147" s="168"/>
      <c r="U147" s="168"/>
      <c r="V147" s="168"/>
      <c r="W147" s="168"/>
      <c r="X147" s="168"/>
      <c r="Y147" s="168"/>
      <c r="Z147" s="168"/>
    </row>
    <row r="148" spans="1:26" ht="12.75" customHeight="1" x14ac:dyDescent="0.2">
      <c r="A148" s="168"/>
      <c r="B148" s="168"/>
      <c r="C148" s="169"/>
      <c r="D148" s="168"/>
      <c r="E148" s="170"/>
      <c r="F148" s="170"/>
      <c r="G148" s="170"/>
      <c r="H148" s="168"/>
      <c r="I148" s="168"/>
      <c r="J148" s="168"/>
      <c r="K148" s="170"/>
      <c r="L148" s="168"/>
      <c r="M148" s="168"/>
      <c r="N148" s="168"/>
      <c r="O148" s="170"/>
      <c r="P148" s="168"/>
      <c r="Q148" s="168"/>
      <c r="R148" s="168"/>
      <c r="S148" s="168"/>
      <c r="T148" s="168"/>
      <c r="U148" s="168"/>
      <c r="V148" s="168"/>
      <c r="W148" s="168"/>
      <c r="X148" s="168"/>
      <c r="Y148" s="168"/>
      <c r="Z148" s="168"/>
    </row>
    <row r="149" spans="1:26" ht="12.75" customHeight="1" x14ac:dyDescent="0.2">
      <c r="A149" s="168"/>
      <c r="B149" s="168"/>
      <c r="C149" s="169"/>
      <c r="D149" s="168"/>
      <c r="E149" s="170"/>
      <c r="F149" s="170"/>
      <c r="G149" s="170"/>
      <c r="H149" s="168"/>
      <c r="I149" s="168"/>
      <c r="J149" s="168"/>
      <c r="K149" s="170"/>
      <c r="L149" s="168"/>
      <c r="M149" s="168"/>
      <c r="N149" s="168"/>
      <c r="O149" s="170"/>
      <c r="P149" s="168"/>
      <c r="Q149" s="168"/>
      <c r="R149" s="168"/>
      <c r="S149" s="168"/>
      <c r="T149" s="168"/>
      <c r="U149" s="168"/>
      <c r="V149" s="168"/>
      <c r="W149" s="168"/>
      <c r="X149" s="168"/>
      <c r="Y149" s="168"/>
      <c r="Z149" s="168"/>
    </row>
    <row r="150" spans="1:26" ht="12.75" customHeight="1" x14ac:dyDescent="0.2">
      <c r="A150" s="168"/>
      <c r="B150" s="168"/>
      <c r="C150" s="169"/>
      <c r="D150" s="168"/>
      <c r="E150" s="170"/>
      <c r="F150" s="170"/>
      <c r="G150" s="170"/>
      <c r="H150" s="168"/>
      <c r="I150" s="168"/>
      <c r="J150" s="168"/>
      <c r="K150" s="170"/>
      <c r="L150" s="168"/>
      <c r="M150" s="168"/>
      <c r="N150" s="168"/>
      <c r="O150" s="170"/>
      <c r="P150" s="168"/>
      <c r="Q150" s="168"/>
      <c r="R150" s="168"/>
      <c r="S150" s="168"/>
      <c r="T150" s="168"/>
      <c r="U150" s="168"/>
      <c r="V150" s="168"/>
      <c r="W150" s="168"/>
      <c r="X150" s="168"/>
      <c r="Y150" s="168"/>
      <c r="Z150" s="168"/>
    </row>
    <row r="151" spans="1:26" ht="12.75" customHeight="1" x14ac:dyDescent="0.2">
      <c r="A151" s="168"/>
      <c r="B151" s="168"/>
      <c r="C151" s="169"/>
      <c r="D151" s="168"/>
      <c r="E151" s="170"/>
      <c r="F151" s="170"/>
      <c r="G151" s="170"/>
      <c r="H151" s="168"/>
      <c r="I151" s="168"/>
      <c r="J151" s="168"/>
      <c r="K151" s="170"/>
      <c r="L151" s="168"/>
      <c r="M151" s="168"/>
      <c r="N151" s="168"/>
      <c r="O151" s="170"/>
      <c r="P151" s="168"/>
      <c r="Q151" s="168"/>
      <c r="R151" s="168"/>
      <c r="S151" s="168"/>
      <c r="T151" s="168"/>
      <c r="U151" s="168"/>
      <c r="V151" s="168"/>
      <c r="W151" s="168"/>
      <c r="X151" s="168"/>
      <c r="Y151" s="168"/>
      <c r="Z151" s="168"/>
    </row>
    <row r="152" spans="1:26" ht="12.75" customHeight="1" x14ac:dyDescent="0.2">
      <c r="A152" s="168"/>
      <c r="B152" s="168"/>
      <c r="C152" s="169"/>
      <c r="D152" s="168"/>
      <c r="E152" s="170"/>
      <c r="F152" s="170"/>
      <c r="G152" s="170"/>
      <c r="H152" s="168"/>
      <c r="I152" s="168"/>
      <c r="J152" s="168"/>
      <c r="K152" s="170"/>
      <c r="L152" s="168"/>
      <c r="M152" s="168"/>
      <c r="N152" s="168"/>
      <c r="O152" s="170"/>
      <c r="P152" s="168"/>
      <c r="Q152" s="168"/>
      <c r="R152" s="168"/>
      <c r="S152" s="168"/>
      <c r="T152" s="168"/>
      <c r="U152" s="168"/>
      <c r="V152" s="168"/>
      <c r="W152" s="168"/>
      <c r="X152" s="168"/>
      <c r="Y152" s="168"/>
      <c r="Z152" s="168"/>
    </row>
    <row r="153" spans="1:26" ht="12.75" customHeight="1" x14ac:dyDescent="0.2">
      <c r="A153" s="168"/>
      <c r="B153" s="168"/>
      <c r="C153" s="169"/>
      <c r="D153" s="168"/>
      <c r="E153" s="170"/>
      <c r="F153" s="170"/>
      <c r="G153" s="170"/>
      <c r="H153" s="168"/>
      <c r="I153" s="168"/>
      <c r="J153" s="168"/>
      <c r="K153" s="170"/>
      <c r="L153" s="168"/>
      <c r="M153" s="168"/>
      <c r="N153" s="168"/>
      <c r="O153" s="170"/>
      <c r="P153" s="168"/>
      <c r="Q153" s="168"/>
      <c r="R153" s="168"/>
      <c r="S153" s="168"/>
      <c r="T153" s="168"/>
      <c r="U153" s="168"/>
      <c r="V153" s="168"/>
      <c r="W153" s="168"/>
      <c r="X153" s="168"/>
      <c r="Y153" s="168"/>
      <c r="Z153" s="168"/>
    </row>
    <row r="154" spans="1:26" ht="12.75" customHeight="1" x14ac:dyDescent="0.2">
      <c r="A154" s="168"/>
      <c r="B154" s="168"/>
      <c r="C154" s="169"/>
      <c r="D154" s="168"/>
      <c r="E154" s="170"/>
      <c r="F154" s="170"/>
      <c r="G154" s="170"/>
      <c r="H154" s="168"/>
      <c r="I154" s="168"/>
      <c r="J154" s="168"/>
      <c r="K154" s="170"/>
      <c r="L154" s="168"/>
      <c r="M154" s="168"/>
      <c r="N154" s="168"/>
      <c r="O154" s="170"/>
      <c r="P154" s="168"/>
      <c r="Q154" s="168"/>
      <c r="R154" s="168"/>
      <c r="S154" s="168"/>
      <c r="T154" s="168"/>
      <c r="U154" s="168"/>
      <c r="V154" s="168"/>
      <c r="W154" s="168"/>
      <c r="X154" s="168"/>
      <c r="Y154" s="168"/>
      <c r="Z154" s="168"/>
    </row>
    <row r="155" spans="1:26" ht="12.75" customHeight="1" x14ac:dyDescent="0.2">
      <c r="A155" s="168"/>
      <c r="B155" s="168"/>
      <c r="C155" s="169"/>
      <c r="D155" s="168"/>
      <c r="E155" s="170"/>
      <c r="F155" s="170"/>
      <c r="G155" s="170"/>
      <c r="H155" s="168"/>
      <c r="I155" s="168"/>
      <c r="J155" s="168"/>
      <c r="K155" s="170"/>
      <c r="L155" s="168"/>
      <c r="M155" s="168"/>
      <c r="N155" s="168"/>
      <c r="O155" s="170"/>
      <c r="P155" s="168"/>
      <c r="Q155" s="168"/>
      <c r="R155" s="168"/>
      <c r="S155" s="168"/>
      <c r="T155" s="168"/>
      <c r="U155" s="168"/>
      <c r="V155" s="168"/>
      <c r="W155" s="168"/>
      <c r="X155" s="168"/>
      <c r="Y155" s="168"/>
      <c r="Z155" s="168"/>
    </row>
    <row r="156" spans="1:26" ht="12.75" customHeight="1" x14ac:dyDescent="0.2">
      <c r="A156" s="168"/>
      <c r="B156" s="168"/>
      <c r="C156" s="169"/>
      <c r="D156" s="168"/>
      <c r="E156" s="170"/>
      <c r="F156" s="170"/>
      <c r="G156" s="170"/>
      <c r="H156" s="168"/>
      <c r="I156" s="168"/>
      <c r="J156" s="168"/>
      <c r="K156" s="170"/>
      <c r="L156" s="168"/>
      <c r="M156" s="168"/>
      <c r="N156" s="168"/>
      <c r="O156" s="170"/>
      <c r="P156" s="168"/>
      <c r="Q156" s="168"/>
      <c r="R156" s="168"/>
      <c r="S156" s="168"/>
      <c r="T156" s="168"/>
      <c r="U156" s="168"/>
      <c r="V156" s="168"/>
      <c r="W156" s="168"/>
      <c r="X156" s="168"/>
      <c r="Y156" s="168"/>
      <c r="Z156" s="168"/>
    </row>
    <row r="157" spans="1:26" ht="12.75" customHeight="1" x14ac:dyDescent="0.2">
      <c r="A157" s="168"/>
      <c r="B157" s="168"/>
      <c r="C157" s="169"/>
      <c r="D157" s="168"/>
      <c r="E157" s="170"/>
      <c r="F157" s="170"/>
      <c r="G157" s="170"/>
      <c r="H157" s="168"/>
      <c r="I157" s="168"/>
      <c r="J157" s="168"/>
      <c r="K157" s="170"/>
      <c r="L157" s="168"/>
      <c r="M157" s="168"/>
      <c r="N157" s="168"/>
      <c r="O157" s="170"/>
      <c r="P157" s="168"/>
      <c r="Q157" s="168"/>
      <c r="R157" s="168"/>
      <c r="S157" s="168"/>
      <c r="T157" s="168"/>
      <c r="U157" s="168"/>
      <c r="V157" s="168"/>
      <c r="W157" s="168"/>
      <c r="X157" s="168"/>
      <c r="Y157" s="168"/>
      <c r="Z157" s="168"/>
    </row>
    <row r="158" spans="1:26" ht="12.75" customHeight="1" x14ac:dyDescent="0.2">
      <c r="A158" s="168"/>
      <c r="B158" s="168"/>
      <c r="C158" s="169"/>
      <c r="D158" s="168"/>
      <c r="E158" s="170"/>
      <c r="F158" s="170"/>
      <c r="G158" s="170"/>
      <c r="H158" s="168"/>
      <c r="I158" s="168"/>
      <c r="J158" s="168"/>
      <c r="K158" s="170"/>
      <c r="L158" s="168"/>
      <c r="M158" s="168"/>
      <c r="N158" s="168"/>
      <c r="O158" s="170"/>
      <c r="P158" s="168"/>
      <c r="Q158" s="168"/>
      <c r="R158" s="168"/>
      <c r="S158" s="168"/>
      <c r="T158" s="168"/>
      <c r="U158" s="168"/>
      <c r="V158" s="168"/>
      <c r="W158" s="168"/>
      <c r="X158" s="168"/>
      <c r="Y158" s="168"/>
      <c r="Z158" s="168"/>
    </row>
    <row r="159" spans="1:26" ht="12.75" customHeight="1" x14ac:dyDescent="0.2">
      <c r="A159" s="168"/>
      <c r="B159" s="168"/>
      <c r="C159" s="169"/>
      <c r="D159" s="168"/>
      <c r="E159" s="170"/>
      <c r="F159" s="170"/>
      <c r="G159" s="170"/>
      <c r="H159" s="168"/>
      <c r="I159" s="168"/>
      <c r="J159" s="168"/>
      <c r="K159" s="170"/>
      <c r="L159" s="168"/>
      <c r="M159" s="168"/>
      <c r="N159" s="168"/>
      <c r="O159" s="170"/>
      <c r="P159" s="168"/>
      <c r="Q159" s="168"/>
      <c r="R159" s="168"/>
      <c r="S159" s="168"/>
      <c r="T159" s="168"/>
      <c r="U159" s="168"/>
      <c r="V159" s="168"/>
      <c r="W159" s="168"/>
      <c r="X159" s="168"/>
      <c r="Y159" s="168"/>
      <c r="Z159" s="168"/>
    </row>
    <row r="160" spans="1:26" ht="12.75" customHeight="1" x14ac:dyDescent="0.2">
      <c r="A160" s="168"/>
      <c r="B160" s="168"/>
      <c r="C160" s="169"/>
      <c r="D160" s="168"/>
      <c r="E160" s="170"/>
      <c r="F160" s="170"/>
      <c r="G160" s="170"/>
      <c r="H160" s="168"/>
      <c r="I160" s="168"/>
      <c r="J160" s="168"/>
      <c r="K160" s="170"/>
      <c r="L160" s="168"/>
      <c r="M160" s="168"/>
      <c r="N160" s="168"/>
      <c r="O160" s="170"/>
      <c r="P160" s="168"/>
      <c r="Q160" s="168"/>
      <c r="R160" s="168"/>
      <c r="S160" s="168"/>
      <c r="T160" s="168"/>
      <c r="U160" s="168"/>
      <c r="V160" s="168"/>
      <c r="W160" s="168"/>
      <c r="X160" s="168"/>
      <c r="Y160" s="168"/>
      <c r="Z160" s="168"/>
    </row>
    <row r="161" spans="1:26" ht="12.75" customHeight="1" x14ac:dyDescent="0.2">
      <c r="A161" s="168"/>
      <c r="B161" s="168"/>
      <c r="C161" s="169"/>
      <c r="D161" s="168"/>
      <c r="E161" s="170"/>
      <c r="F161" s="170"/>
      <c r="G161" s="170"/>
      <c r="H161" s="168"/>
      <c r="I161" s="168"/>
      <c r="J161" s="168"/>
      <c r="K161" s="170"/>
      <c r="L161" s="168"/>
      <c r="M161" s="168"/>
      <c r="N161" s="168"/>
      <c r="O161" s="170"/>
      <c r="P161" s="168"/>
      <c r="Q161" s="168"/>
      <c r="R161" s="168"/>
      <c r="S161" s="168"/>
      <c r="T161" s="168"/>
      <c r="U161" s="168"/>
      <c r="V161" s="168"/>
      <c r="W161" s="168"/>
      <c r="X161" s="168"/>
      <c r="Y161" s="168"/>
      <c r="Z161" s="168"/>
    </row>
    <row r="162" spans="1:26" ht="12.75" customHeight="1" x14ac:dyDescent="0.2">
      <c r="A162" s="168"/>
      <c r="B162" s="168"/>
      <c r="C162" s="169"/>
      <c r="D162" s="168"/>
      <c r="E162" s="170"/>
      <c r="F162" s="170"/>
      <c r="G162" s="170"/>
      <c r="H162" s="168"/>
      <c r="I162" s="168"/>
      <c r="J162" s="168"/>
      <c r="K162" s="170"/>
      <c r="L162" s="168"/>
      <c r="M162" s="168"/>
      <c r="N162" s="168"/>
      <c r="O162" s="170"/>
      <c r="P162" s="168"/>
      <c r="Q162" s="168"/>
      <c r="R162" s="168"/>
      <c r="S162" s="168"/>
      <c r="T162" s="168"/>
      <c r="U162" s="168"/>
      <c r="V162" s="168"/>
      <c r="W162" s="168"/>
      <c r="X162" s="168"/>
      <c r="Y162" s="168"/>
      <c r="Z162" s="168"/>
    </row>
    <row r="163" spans="1:26" ht="12.75" customHeight="1" x14ac:dyDescent="0.2">
      <c r="A163" s="168"/>
      <c r="B163" s="168"/>
      <c r="C163" s="169"/>
      <c r="D163" s="168"/>
      <c r="E163" s="170"/>
      <c r="F163" s="170"/>
      <c r="G163" s="170"/>
      <c r="H163" s="168"/>
      <c r="I163" s="168"/>
      <c r="J163" s="168"/>
      <c r="K163" s="170"/>
      <c r="L163" s="168"/>
      <c r="M163" s="168"/>
      <c r="N163" s="168"/>
      <c r="O163" s="170"/>
      <c r="P163" s="168"/>
      <c r="Q163" s="168"/>
      <c r="R163" s="168"/>
      <c r="S163" s="168"/>
      <c r="T163" s="168"/>
      <c r="U163" s="168"/>
      <c r="V163" s="168"/>
      <c r="W163" s="168"/>
      <c r="X163" s="168"/>
      <c r="Y163" s="168"/>
      <c r="Z163" s="168"/>
    </row>
    <row r="164" spans="1:26" ht="12.75" customHeight="1" x14ac:dyDescent="0.2">
      <c r="A164" s="168"/>
      <c r="B164" s="168"/>
      <c r="C164" s="169"/>
      <c r="D164" s="168"/>
      <c r="E164" s="170"/>
      <c r="F164" s="170"/>
      <c r="G164" s="170"/>
      <c r="H164" s="168"/>
      <c r="I164" s="168"/>
      <c r="J164" s="168"/>
      <c r="K164" s="170"/>
      <c r="L164" s="168"/>
      <c r="M164" s="168"/>
      <c r="N164" s="168"/>
      <c r="O164" s="170"/>
      <c r="P164" s="168"/>
      <c r="Q164" s="168"/>
      <c r="R164" s="168"/>
      <c r="S164" s="168"/>
      <c r="T164" s="168"/>
      <c r="U164" s="168"/>
      <c r="V164" s="168"/>
      <c r="W164" s="168"/>
      <c r="X164" s="168"/>
      <c r="Y164" s="168"/>
      <c r="Z164" s="168"/>
    </row>
    <row r="165" spans="1:26" ht="12.75" customHeight="1" x14ac:dyDescent="0.2">
      <c r="A165" s="168"/>
      <c r="B165" s="168"/>
      <c r="C165" s="169"/>
      <c r="D165" s="168"/>
      <c r="E165" s="170"/>
      <c r="F165" s="170"/>
      <c r="G165" s="170"/>
      <c r="H165" s="168"/>
      <c r="I165" s="168"/>
      <c r="J165" s="168"/>
      <c r="K165" s="170"/>
      <c r="L165" s="168"/>
      <c r="M165" s="168"/>
      <c r="N165" s="168"/>
      <c r="O165" s="170"/>
      <c r="P165" s="168"/>
      <c r="Q165" s="168"/>
      <c r="R165" s="168"/>
      <c r="S165" s="168"/>
      <c r="T165" s="168"/>
      <c r="U165" s="168"/>
      <c r="V165" s="168"/>
      <c r="W165" s="168"/>
      <c r="X165" s="168"/>
      <c r="Y165" s="168"/>
      <c r="Z165" s="168"/>
    </row>
    <row r="166" spans="1:26" ht="12.75" customHeight="1" x14ac:dyDescent="0.2">
      <c r="A166" s="168"/>
      <c r="B166" s="168"/>
      <c r="C166" s="169"/>
      <c r="D166" s="168"/>
      <c r="E166" s="170"/>
      <c r="F166" s="170"/>
      <c r="G166" s="170"/>
      <c r="H166" s="168"/>
      <c r="I166" s="168"/>
      <c r="J166" s="168"/>
      <c r="K166" s="170"/>
      <c r="L166" s="168"/>
      <c r="M166" s="168"/>
      <c r="N166" s="168"/>
      <c r="O166" s="170"/>
      <c r="P166" s="168"/>
      <c r="Q166" s="168"/>
      <c r="R166" s="168"/>
      <c r="S166" s="168"/>
      <c r="T166" s="168"/>
      <c r="U166" s="168"/>
      <c r="V166" s="168"/>
      <c r="W166" s="168"/>
      <c r="X166" s="168"/>
      <c r="Y166" s="168"/>
      <c r="Z166" s="168"/>
    </row>
    <row r="167" spans="1:26" ht="12.75" customHeight="1" x14ac:dyDescent="0.2">
      <c r="A167" s="168"/>
      <c r="B167" s="168"/>
      <c r="C167" s="169"/>
      <c r="D167" s="168"/>
      <c r="E167" s="170"/>
      <c r="F167" s="170"/>
      <c r="G167" s="170"/>
      <c r="H167" s="168"/>
      <c r="I167" s="168"/>
      <c r="J167" s="168"/>
      <c r="K167" s="170"/>
      <c r="L167" s="168"/>
      <c r="M167" s="168"/>
      <c r="N167" s="168"/>
      <c r="O167" s="170"/>
      <c r="P167" s="168"/>
      <c r="Q167" s="168"/>
      <c r="R167" s="168"/>
      <c r="S167" s="168"/>
      <c r="T167" s="168"/>
      <c r="U167" s="168"/>
      <c r="V167" s="168"/>
      <c r="W167" s="168"/>
      <c r="X167" s="168"/>
      <c r="Y167" s="168"/>
      <c r="Z167" s="168"/>
    </row>
    <row r="168" spans="1:26" ht="12.75" customHeight="1" x14ac:dyDescent="0.2">
      <c r="A168" s="168"/>
      <c r="B168" s="168"/>
      <c r="C168" s="169"/>
      <c r="D168" s="168"/>
      <c r="E168" s="170"/>
      <c r="F168" s="170"/>
      <c r="G168" s="170"/>
      <c r="H168" s="168"/>
      <c r="I168" s="168"/>
      <c r="J168" s="168"/>
      <c r="K168" s="170"/>
      <c r="L168" s="168"/>
      <c r="M168" s="168"/>
      <c r="N168" s="168"/>
      <c r="O168" s="170"/>
      <c r="P168" s="168"/>
      <c r="Q168" s="168"/>
      <c r="R168" s="168"/>
      <c r="S168" s="168"/>
      <c r="T168" s="168"/>
      <c r="U168" s="168"/>
      <c r="V168" s="168"/>
      <c r="W168" s="168"/>
      <c r="X168" s="168"/>
      <c r="Y168" s="168"/>
      <c r="Z168" s="168"/>
    </row>
    <row r="169" spans="1:26" ht="12.75" customHeight="1" x14ac:dyDescent="0.2">
      <c r="A169" s="168"/>
      <c r="B169" s="168"/>
      <c r="C169" s="169"/>
      <c r="D169" s="168"/>
      <c r="E169" s="170"/>
      <c r="F169" s="170"/>
      <c r="G169" s="170"/>
      <c r="H169" s="168"/>
      <c r="I169" s="168"/>
      <c r="J169" s="168"/>
      <c r="K169" s="170"/>
      <c r="L169" s="168"/>
      <c r="M169" s="168"/>
      <c r="N169" s="168"/>
      <c r="O169" s="170"/>
      <c r="P169" s="168"/>
      <c r="Q169" s="168"/>
      <c r="R169" s="168"/>
      <c r="S169" s="168"/>
      <c r="T169" s="168"/>
      <c r="U169" s="168"/>
      <c r="V169" s="168"/>
      <c r="W169" s="168"/>
      <c r="X169" s="168"/>
      <c r="Y169" s="168"/>
      <c r="Z169" s="168"/>
    </row>
    <row r="170" spans="1:26" ht="12.75" customHeight="1" x14ac:dyDescent="0.2">
      <c r="A170" s="168"/>
      <c r="B170" s="168"/>
      <c r="C170" s="169"/>
      <c r="D170" s="168"/>
      <c r="E170" s="170"/>
      <c r="F170" s="170"/>
      <c r="G170" s="170"/>
      <c r="H170" s="168"/>
      <c r="I170" s="168"/>
      <c r="J170" s="168"/>
      <c r="K170" s="170"/>
      <c r="L170" s="168"/>
      <c r="M170" s="168"/>
      <c r="N170" s="168"/>
      <c r="O170" s="170"/>
      <c r="P170" s="168"/>
      <c r="Q170" s="168"/>
      <c r="R170" s="168"/>
      <c r="S170" s="168"/>
      <c r="T170" s="168"/>
      <c r="U170" s="168"/>
      <c r="V170" s="168"/>
      <c r="W170" s="168"/>
      <c r="X170" s="168"/>
      <c r="Y170" s="168"/>
      <c r="Z170" s="168"/>
    </row>
    <row r="171" spans="1:26" ht="12.75" customHeight="1" x14ac:dyDescent="0.2">
      <c r="A171" s="168"/>
      <c r="B171" s="168"/>
      <c r="C171" s="169"/>
      <c r="D171" s="168"/>
      <c r="E171" s="170"/>
      <c r="F171" s="170"/>
      <c r="G171" s="170"/>
      <c r="H171" s="168"/>
      <c r="I171" s="168"/>
      <c r="J171" s="168"/>
      <c r="K171" s="170"/>
      <c r="L171" s="168"/>
      <c r="M171" s="168"/>
      <c r="N171" s="168"/>
      <c r="O171" s="170"/>
      <c r="P171" s="168"/>
      <c r="Q171" s="168"/>
      <c r="R171" s="168"/>
      <c r="S171" s="168"/>
      <c r="T171" s="168"/>
      <c r="U171" s="168"/>
      <c r="V171" s="168"/>
      <c r="W171" s="168"/>
      <c r="X171" s="168"/>
      <c r="Y171" s="168"/>
      <c r="Z171" s="168"/>
    </row>
    <row r="172" spans="1:26" ht="12.75" customHeight="1" x14ac:dyDescent="0.2">
      <c r="A172" s="168"/>
      <c r="B172" s="168"/>
      <c r="C172" s="169"/>
      <c r="D172" s="168"/>
      <c r="E172" s="170"/>
      <c r="F172" s="170"/>
      <c r="G172" s="170"/>
      <c r="H172" s="168"/>
      <c r="I172" s="168"/>
      <c r="J172" s="168"/>
      <c r="K172" s="170"/>
      <c r="L172" s="168"/>
      <c r="M172" s="168"/>
      <c r="N172" s="168"/>
      <c r="O172" s="170"/>
      <c r="P172" s="168"/>
      <c r="Q172" s="168"/>
      <c r="R172" s="168"/>
      <c r="S172" s="168"/>
      <c r="T172" s="168"/>
      <c r="U172" s="168"/>
      <c r="V172" s="168"/>
      <c r="W172" s="168"/>
      <c r="X172" s="168"/>
      <c r="Y172" s="168"/>
      <c r="Z172" s="168"/>
    </row>
    <row r="173" spans="1:26" ht="12.75" customHeight="1" x14ac:dyDescent="0.2">
      <c r="A173" s="168"/>
      <c r="B173" s="168"/>
      <c r="C173" s="169"/>
      <c r="D173" s="168"/>
      <c r="E173" s="170"/>
      <c r="F173" s="170"/>
      <c r="G173" s="170"/>
      <c r="H173" s="168"/>
      <c r="I173" s="168"/>
      <c r="J173" s="168"/>
      <c r="K173" s="170"/>
      <c r="L173" s="168"/>
      <c r="M173" s="168"/>
      <c r="N173" s="168"/>
      <c r="O173" s="170"/>
      <c r="P173" s="168"/>
      <c r="Q173" s="168"/>
      <c r="R173" s="168"/>
      <c r="S173" s="168"/>
      <c r="T173" s="168"/>
      <c r="U173" s="168"/>
      <c r="V173" s="168"/>
      <c r="W173" s="168"/>
      <c r="X173" s="168"/>
      <c r="Y173" s="168"/>
      <c r="Z173" s="168"/>
    </row>
    <row r="174" spans="1:26" ht="12.75" customHeight="1" x14ac:dyDescent="0.2">
      <c r="A174" s="168"/>
      <c r="B174" s="168"/>
      <c r="C174" s="169"/>
      <c r="D174" s="168"/>
      <c r="E174" s="170"/>
      <c r="F174" s="170"/>
      <c r="G174" s="170"/>
      <c r="H174" s="168"/>
      <c r="I174" s="168"/>
      <c r="J174" s="168"/>
      <c r="K174" s="170"/>
      <c r="L174" s="168"/>
      <c r="M174" s="168"/>
      <c r="N174" s="168"/>
      <c r="O174" s="170"/>
      <c r="P174" s="168"/>
      <c r="Q174" s="168"/>
      <c r="R174" s="168"/>
      <c r="S174" s="168"/>
      <c r="T174" s="168"/>
      <c r="U174" s="168"/>
      <c r="V174" s="168"/>
      <c r="W174" s="168"/>
      <c r="X174" s="168"/>
      <c r="Y174" s="168"/>
      <c r="Z174" s="168"/>
    </row>
    <row r="175" spans="1:26" ht="12.75" customHeight="1" x14ac:dyDescent="0.2">
      <c r="A175" s="168"/>
      <c r="B175" s="168"/>
      <c r="C175" s="169"/>
      <c r="D175" s="168"/>
      <c r="E175" s="170"/>
      <c r="F175" s="170"/>
      <c r="G175" s="170"/>
      <c r="H175" s="168"/>
      <c r="I175" s="168"/>
      <c r="J175" s="168"/>
      <c r="K175" s="170"/>
      <c r="L175" s="168"/>
      <c r="M175" s="168"/>
      <c r="N175" s="168"/>
      <c r="O175" s="170"/>
      <c r="P175" s="168"/>
      <c r="Q175" s="168"/>
      <c r="R175" s="168"/>
      <c r="S175" s="168"/>
      <c r="T175" s="168"/>
      <c r="U175" s="168"/>
      <c r="V175" s="168"/>
      <c r="W175" s="168"/>
      <c r="X175" s="168"/>
      <c r="Y175" s="168"/>
      <c r="Z175" s="168"/>
    </row>
    <row r="176" spans="1:26" ht="12.75" customHeight="1" x14ac:dyDescent="0.2">
      <c r="A176" s="168"/>
      <c r="B176" s="168"/>
      <c r="C176" s="169"/>
      <c r="D176" s="168"/>
      <c r="E176" s="170"/>
      <c r="F176" s="170"/>
      <c r="G176" s="170"/>
      <c r="H176" s="168"/>
      <c r="I176" s="168"/>
      <c r="J176" s="168"/>
      <c r="K176" s="170"/>
      <c r="L176" s="168"/>
      <c r="M176" s="168"/>
      <c r="N176" s="168"/>
      <c r="O176" s="170"/>
      <c r="P176" s="168"/>
      <c r="Q176" s="168"/>
      <c r="R176" s="168"/>
      <c r="S176" s="168"/>
      <c r="T176" s="168"/>
      <c r="U176" s="168"/>
      <c r="V176" s="168"/>
      <c r="W176" s="168"/>
      <c r="X176" s="168"/>
      <c r="Y176" s="168"/>
      <c r="Z176" s="168"/>
    </row>
    <row r="177" spans="1:26" ht="12.75" customHeight="1" x14ac:dyDescent="0.2">
      <c r="A177" s="168"/>
      <c r="B177" s="168"/>
      <c r="C177" s="169"/>
      <c r="D177" s="168"/>
      <c r="E177" s="170"/>
      <c r="F177" s="170"/>
      <c r="G177" s="170"/>
      <c r="H177" s="168"/>
      <c r="I177" s="168"/>
      <c r="J177" s="168"/>
      <c r="K177" s="170"/>
      <c r="L177" s="168"/>
      <c r="M177" s="168"/>
      <c r="N177" s="168"/>
      <c r="O177" s="170"/>
      <c r="P177" s="168"/>
      <c r="Q177" s="168"/>
      <c r="R177" s="168"/>
      <c r="S177" s="168"/>
      <c r="T177" s="168"/>
      <c r="U177" s="168"/>
      <c r="V177" s="168"/>
      <c r="W177" s="168"/>
      <c r="X177" s="168"/>
      <c r="Y177" s="168"/>
      <c r="Z177" s="168"/>
    </row>
    <row r="178" spans="1:26" ht="12.75" customHeight="1" x14ac:dyDescent="0.2">
      <c r="A178" s="168"/>
      <c r="B178" s="168"/>
      <c r="C178" s="169"/>
      <c r="D178" s="168"/>
      <c r="E178" s="170"/>
      <c r="F178" s="170"/>
      <c r="G178" s="170"/>
      <c r="H178" s="168"/>
      <c r="I178" s="168"/>
      <c r="J178" s="168"/>
      <c r="K178" s="170"/>
      <c r="L178" s="168"/>
      <c r="M178" s="168"/>
      <c r="N178" s="168"/>
      <c r="O178" s="170"/>
      <c r="P178" s="168"/>
      <c r="Q178" s="168"/>
      <c r="R178" s="168"/>
      <c r="S178" s="168"/>
      <c r="T178" s="168"/>
      <c r="U178" s="168"/>
      <c r="V178" s="168"/>
      <c r="W178" s="168"/>
      <c r="X178" s="168"/>
      <c r="Y178" s="168"/>
      <c r="Z178" s="168"/>
    </row>
    <row r="179" spans="1:26" ht="12.75" customHeight="1" x14ac:dyDescent="0.2">
      <c r="A179" s="168"/>
      <c r="B179" s="168"/>
      <c r="C179" s="169"/>
      <c r="D179" s="168"/>
      <c r="E179" s="170"/>
      <c r="F179" s="170"/>
      <c r="G179" s="170"/>
      <c r="H179" s="168"/>
      <c r="I179" s="168"/>
      <c r="J179" s="168"/>
      <c r="K179" s="170"/>
      <c r="L179" s="168"/>
      <c r="M179" s="168"/>
      <c r="N179" s="168"/>
      <c r="O179" s="170"/>
      <c r="P179" s="168"/>
      <c r="Q179" s="168"/>
      <c r="R179" s="168"/>
      <c r="S179" s="168"/>
      <c r="T179" s="168"/>
      <c r="U179" s="168"/>
      <c r="V179" s="168"/>
      <c r="W179" s="168"/>
      <c r="X179" s="168"/>
      <c r="Y179" s="168"/>
      <c r="Z179" s="168"/>
    </row>
    <row r="180" spans="1:26" ht="12.75" customHeight="1" x14ac:dyDescent="0.2">
      <c r="A180" s="168"/>
      <c r="B180" s="168"/>
      <c r="C180" s="169"/>
      <c r="D180" s="168"/>
      <c r="E180" s="170"/>
      <c r="F180" s="170"/>
      <c r="G180" s="170"/>
      <c r="H180" s="168"/>
      <c r="I180" s="168"/>
      <c r="J180" s="168"/>
      <c r="K180" s="170"/>
      <c r="L180" s="168"/>
      <c r="M180" s="168"/>
      <c r="N180" s="168"/>
      <c r="O180" s="170"/>
      <c r="P180" s="168"/>
      <c r="Q180" s="168"/>
      <c r="R180" s="168"/>
      <c r="S180" s="168"/>
      <c r="T180" s="168"/>
      <c r="U180" s="168"/>
      <c r="V180" s="168"/>
      <c r="W180" s="168"/>
      <c r="X180" s="168"/>
      <c r="Y180" s="168"/>
      <c r="Z180" s="168"/>
    </row>
    <row r="181" spans="1:26" ht="12.75" customHeight="1" x14ac:dyDescent="0.2">
      <c r="A181" s="168"/>
      <c r="B181" s="168"/>
      <c r="C181" s="169"/>
      <c r="D181" s="168"/>
      <c r="E181" s="170"/>
      <c r="F181" s="170"/>
      <c r="G181" s="170"/>
      <c r="H181" s="168"/>
      <c r="I181" s="168"/>
      <c r="J181" s="168"/>
      <c r="K181" s="170"/>
      <c r="L181" s="168"/>
      <c r="M181" s="168"/>
      <c r="N181" s="168"/>
      <c r="O181" s="170"/>
      <c r="P181" s="168"/>
      <c r="Q181" s="168"/>
      <c r="R181" s="168"/>
      <c r="S181" s="168"/>
      <c r="T181" s="168"/>
      <c r="U181" s="168"/>
      <c r="V181" s="168"/>
      <c r="W181" s="168"/>
      <c r="X181" s="168"/>
      <c r="Y181" s="168"/>
      <c r="Z181" s="168"/>
    </row>
    <row r="182" spans="1:26" ht="12.75" customHeight="1" x14ac:dyDescent="0.2">
      <c r="A182" s="168"/>
      <c r="B182" s="168"/>
      <c r="C182" s="169"/>
      <c r="D182" s="168"/>
      <c r="E182" s="170"/>
      <c r="F182" s="170"/>
      <c r="G182" s="170"/>
      <c r="H182" s="168"/>
      <c r="I182" s="168"/>
      <c r="J182" s="168"/>
      <c r="K182" s="170"/>
      <c r="L182" s="168"/>
      <c r="M182" s="168"/>
      <c r="N182" s="168"/>
      <c r="O182" s="170"/>
      <c r="P182" s="168"/>
      <c r="Q182" s="168"/>
      <c r="R182" s="168"/>
      <c r="S182" s="168"/>
      <c r="T182" s="168"/>
      <c r="U182" s="168"/>
      <c r="V182" s="168"/>
      <c r="W182" s="168"/>
      <c r="X182" s="168"/>
      <c r="Y182" s="168"/>
      <c r="Z182" s="168"/>
    </row>
    <row r="183" spans="1:26" ht="12.75" customHeight="1" x14ac:dyDescent="0.2">
      <c r="A183" s="168"/>
      <c r="B183" s="168"/>
      <c r="C183" s="169"/>
      <c r="D183" s="168"/>
      <c r="E183" s="170"/>
      <c r="F183" s="170"/>
      <c r="G183" s="170"/>
      <c r="H183" s="168"/>
      <c r="I183" s="168"/>
      <c r="J183" s="168"/>
      <c r="K183" s="170"/>
      <c r="L183" s="168"/>
      <c r="M183" s="168"/>
      <c r="N183" s="168"/>
      <c r="O183" s="170"/>
      <c r="P183" s="168"/>
      <c r="Q183" s="168"/>
      <c r="R183" s="168"/>
      <c r="S183" s="168"/>
      <c r="T183" s="168"/>
      <c r="U183" s="168"/>
      <c r="V183" s="168"/>
      <c r="W183" s="168"/>
      <c r="X183" s="168"/>
      <c r="Y183" s="168"/>
      <c r="Z183" s="168"/>
    </row>
    <row r="184" spans="1:26" ht="12.75" customHeight="1" x14ac:dyDescent="0.2">
      <c r="A184" s="168"/>
      <c r="B184" s="168"/>
      <c r="C184" s="169"/>
      <c r="D184" s="168"/>
      <c r="E184" s="170"/>
      <c r="F184" s="170"/>
      <c r="G184" s="170"/>
      <c r="H184" s="168"/>
      <c r="I184" s="168"/>
      <c r="J184" s="168"/>
      <c r="K184" s="170"/>
      <c r="L184" s="168"/>
      <c r="M184" s="168"/>
      <c r="N184" s="168"/>
      <c r="O184" s="170"/>
      <c r="P184" s="168"/>
      <c r="Q184" s="168"/>
      <c r="R184" s="168"/>
      <c r="S184" s="168"/>
      <c r="T184" s="168"/>
      <c r="U184" s="168"/>
      <c r="V184" s="168"/>
      <c r="W184" s="168"/>
      <c r="X184" s="168"/>
      <c r="Y184" s="168"/>
      <c r="Z184" s="168"/>
    </row>
    <row r="185" spans="1:26" ht="12.75" customHeight="1" x14ac:dyDescent="0.2">
      <c r="A185" s="168"/>
      <c r="B185" s="168"/>
      <c r="C185" s="169"/>
      <c r="D185" s="168"/>
      <c r="E185" s="170"/>
      <c r="F185" s="170"/>
      <c r="G185" s="170"/>
      <c r="H185" s="168"/>
      <c r="I185" s="168"/>
      <c r="J185" s="168"/>
      <c r="K185" s="170"/>
      <c r="L185" s="168"/>
      <c r="M185" s="168"/>
      <c r="N185" s="168"/>
      <c r="O185" s="170"/>
      <c r="P185" s="168"/>
      <c r="Q185" s="168"/>
      <c r="R185" s="168"/>
      <c r="S185" s="168"/>
      <c r="T185" s="168"/>
      <c r="U185" s="168"/>
      <c r="V185" s="168"/>
      <c r="W185" s="168"/>
      <c r="X185" s="168"/>
      <c r="Y185" s="168"/>
      <c r="Z185" s="168"/>
    </row>
    <row r="186" spans="1:26" ht="12.75" customHeight="1" x14ac:dyDescent="0.2">
      <c r="A186" s="168"/>
      <c r="B186" s="168"/>
      <c r="C186" s="169"/>
      <c r="D186" s="168"/>
      <c r="E186" s="170"/>
      <c r="F186" s="170"/>
      <c r="G186" s="170"/>
      <c r="H186" s="168"/>
      <c r="I186" s="168"/>
      <c r="J186" s="168"/>
      <c r="K186" s="170"/>
      <c r="L186" s="168"/>
      <c r="M186" s="168"/>
      <c r="N186" s="168"/>
      <c r="O186" s="170"/>
      <c r="P186" s="168"/>
      <c r="Q186" s="168"/>
      <c r="R186" s="168"/>
      <c r="S186" s="168"/>
      <c r="T186" s="168"/>
      <c r="U186" s="168"/>
      <c r="V186" s="168"/>
      <c r="W186" s="168"/>
      <c r="X186" s="168"/>
      <c r="Y186" s="168"/>
      <c r="Z186" s="168"/>
    </row>
    <row r="187" spans="1:26" ht="12.75" customHeight="1" x14ac:dyDescent="0.2">
      <c r="A187" s="168"/>
      <c r="B187" s="168"/>
      <c r="C187" s="169"/>
      <c r="D187" s="168"/>
      <c r="E187" s="170"/>
      <c r="F187" s="170"/>
      <c r="G187" s="170"/>
      <c r="H187" s="168"/>
      <c r="I187" s="168"/>
      <c r="J187" s="168"/>
      <c r="K187" s="170"/>
      <c r="L187" s="168"/>
      <c r="M187" s="168"/>
      <c r="N187" s="168"/>
      <c r="O187" s="170"/>
      <c r="P187" s="168"/>
      <c r="Q187" s="168"/>
      <c r="R187" s="168"/>
      <c r="S187" s="168"/>
      <c r="T187" s="168"/>
      <c r="U187" s="168"/>
      <c r="V187" s="168"/>
      <c r="W187" s="168"/>
      <c r="X187" s="168"/>
      <c r="Y187" s="168"/>
      <c r="Z187" s="168"/>
    </row>
    <row r="188" spans="1:26" ht="12.75" customHeight="1" x14ac:dyDescent="0.2">
      <c r="A188" s="168"/>
      <c r="B188" s="168"/>
      <c r="C188" s="169"/>
      <c r="D188" s="168"/>
      <c r="E188" s="170"/>
      <c r="F188" s="170"/>
      <c r="G188" s="170"/>
      <c r="H188" s="168"/>
      <c r="I188" s="168"/>
      <c r="J188" s="168"/>
      <c r="K188" s="170"/>
      <c r="L188" s="168"/>
      <c r="M188" s="168"/>
      <c r="N188" s="168"/>
      <c r="O188" s="170"/>
      <c r="P188" s="168"/>
      <c r="Q188" s="168"/>
      <c r="R188" s="168"/>
      <c r="S188" s="168"/>
      <c r="T188" s="168"/>
      <c r="U188" s="168"/>
      <c r="V188" s="168"/>
      <c r="W188" s="168"/>
      <c r="X188" s="168"/>
      <c r="Y188" s="168"/>
      <c r="Z188" s="168"/>
    </row>
    <row r="189" spans="1:26" ht="12.75" customHeight="1" x14ac:dyDescent="0.2">
      <c r="A189" s="168"/>
      <c r="B189" s="168"/>
      <c r="C189" s="169"/>
      <c r="D189" s="168"/>
      <c r="E189" s="170"/>
      <c r="F189" s="170"/>
      <c r="G189" s="170"/>
      <c r="H189" s="168"/>
      <c r="I189" s="168"/>
      <c r="J189" s="168"/>
      <c r="K189" s="170"/>
      <c r="L189" s="168"/>
      <c r="M189" s="168"/>
      <c r="N189" s="168"/>
      <c r="O189" s="170"/>
      <c r="P189" s="168"/>
      <c r="Q189" s="168"/>
      <c r="R189" s="168"/>
      <c r="S189" s="168"/>
      <c r="T189" s="168"/>
      <c r="U189" s="168"/>
      <c r="V189" s="168"/>
      <c r="W189" s="168"/>
      <c r="X189" s="168"/>
      <c r="Y189" s="168"/>
      <c r="Z189" s="168"/>
    </row>
    <row r="190" spans="1:26" ht="12.75" customHeight="1" x14ac:dyDescent="0.2">
      <c r="A190" s="168"/>
      <c r="B190" s="168"/>
      <c r="C190" s="169"/>
      <c r="D190" s="168"/>
      <c r="E190" s="170"/>
      <c r="F190" s="170"/>
      <c r="G190" s="170"/>
      <c r="H190" s="168"/>
      <c r="I190" s="168"/>
      <c r="J190" s="168"/>
      <c r="K190" s="170"/>
      <c r="L190" s="168"/>
      <c r="M190" s="168"/>
      <c r="N190" s="168"/>
      <c r="O190" s="170"/>
      <c r="P190" s="168"/>
      <c r="Q190" s="168"/>
      <c r="R190" s="168"/>
      <c r="S190" s="168"/>
      <c r="T190" s="168"/>
      <c r="U190" s="168"/>
      <c r="V190" s="168"/>
      <c r="W190" s="168"/>
      <c r="X190" s="168"/>
      <c r="Y190" s="168"/>
      <c r="Z190" s="168"/>
    </row>
    <row r="191" spans="1:26" ht="12.75" customHeight="1" x14ac:dyDescent="0.2">
      <c r="A191" s="168"/>
      <c r="B191" s="168"/>
      <c r="C191" s="169"/>
      <c r="D191" s="168"/>
      <c r="E191" s="170"/>
      <c r="F191" s="170"/>
      <c r="G191" s="170"/>
      <c r="H191" s="168"/>
      <c r="I191" s="168"/>
      <c r="J191" s="168"/>
      <c r="K191" s="170"/>
      <c r="L191" s="168"/>
      <c r="M191" s="168"/>
      <c r="N191" s="168"/>
      <c r="O191" s="170"/>
      <c r="P191" s="168"/>
      <c r="Q191" s="168"/>
      <c r="R191" s="168"/>
      <c r="S191" s="168"/>
      <c r="T191" s="168"/>
      <c r="U191" s="168"/>
      <c r="V191" s="168"/>
      <c r="W191" s="168"/>
      <c r="X191" s="168"/>
      <c r="Y191" s="168"/>
      <c r="Z191" s="168"/>
    </row>
    <row r="192" spans="1:26" ht="12.75" customHeight="1" x14ac:dyDescent="0.2">
      <c r="A192" s="168"/>
      <c r="B192" s="168"/>
      <c r="C192" s="169"/>
      <c r="D192" s="168"/>
      <c r="E192" s="170"/>
      <c r="F192" s="170"/>
      <c r="G192" s="170"/>
      <c r="H192" s="168"/>
      <c r="I192" s="168"/>
      <c r="J192" s="168"/>
      <c r="K192" s="170"/>
      <c r="L192" s="168"/>
      <c r="M192" s="168"/>
      <c r="N192" s="168"/>
      <c r="O192" s="170"/>
      <c r="P192" s="168"/>
      <c r="Q192" s="168"/>
      <c r="R192" s="168"/>
      <c r="S192" s="168"/>
      <c r="T192" s="168"/>
      <c r="U192" s="168"/>
      <c r="V192" s="168"/>
      <c r="W192" s="168"/>
      <c r="X192" s="168"/>
      <c r="Y192" s="168"/>
      <c r="Z192" s="168"/>
    </row>
    <row r="193" spans="1:26" ht="12.75" customHeight="1" x14ac:dyDescent="0.2">
      <c r="A193" s="168"/>
      <c r="B193" s="168"/>
      <c r="C193" s="169"/>
      <c r="D193" s="168"/>
      <c r="E193" s="170"/>
      <c r="F193" s="170"/>
      <c r="G193" s="170"/>
      <c r="H193" s="168"/>
      <c r="I193" s="168"/>
      <c r="J193" s="168"/>
      <c r="K193" s="170"/>
      <c r="L193" s="168"/>
      <c r="M193" s="168"/>
      <c r="N193" s="168"/>
      <c r="O193" s="170"/>
      <c r="P193" s="168"/>
      <c r="Q193" s="168"/>
      <c r="R193" s="168"/>
      <c r="S193" s="168"/>
      <c r="T193" s="168"/>
      <c r="U193" s="168"/>
      <c r="V193" s="168"/>
      <c r="W193" s="168"/>
      <c r="X193" s="168"/>
      <c r="Y193" s="168"/>
      <c r="Z193" s="168"/>
    </row>
    <row r="194" spans="1:26" ht="12.75" customHeight="1" x14ac:dyDescent="0.2">
      <c r="A194" s="168"/>
      <c r="B194" s="168"/>
      <c r="C194" s="169"/>
      <c r="D194" s="168"/>
      <c r="E194" s="170"/>
      <c r="F194" s="170"/>
      <c r="G194" s="170"/>
      <c r="H194" s="168"/>
      <c r="I194" s="168"/>
      <c r="J194" s="168"/>
      <c r="K194" s="170"/>
      <c r="L194" s="168"/>
      <c r="M194" s="168"/>
      <c r="N194" s="168"/>
      <c r="O194" s="170"/>
      <c r="P194" s="168"/>
      <c r="Q194" s="168"/>
      <c r="R194" s="168"/>
      <c r="S194" s="168"/>
      <c r="T194" s="168"/>
      <c r="U194" s="168"/>
      <c r="V194" s="168"/>
      <c r="W194" s="168"/>
      <c r="X194" s="168"/>
      <c r="Y194" s="168"/>
      <c r="Z194" s="168"/>
    </row>
    <row r="195" spans="1:26" ht="12.75" customHeight="1" x14ac:dyDescent="0.2">
      <c r="A195" s="168"/>
      <c r="B195" s="168"/>
      <c r="C195" s="169"/>
      <c r="D195" s="168"/>
      <c r="E195" s="170"/>
      <c r="F195" s="170"/>
      <c r="G195" s="170"/>
      <c r="H195" s="168"/>
      <c r="I195" s="168"/>
      <c r="J195" s="168"/>
      <c r="K195" s="170"/>
      <c r="L195" s="168"/>
      <c r="M195" s="168"/>
      <c r="N195" s="168"/>
      <c r="O195" s="170"/>
      <c r="P195" s="168"/>
      <c r="Q195" s="168"/>
      <c r="R195" s="168"/>
      <c r="S195" s="168"/>
      <c r="T195" s="168"/>
      <c r="U195" s="168"/>
      <c r="V195" s="168"/>
      <c r="W195" s="168"/>
      <c r="X195" s="168"/>
      <c r="Y195" s="168"/>
      <c r="Z195" s="168"/>
    </row>
    <row r="196" spans="1:26" ht="12.75" customHeight="1" x14ac:dyDescent="0.2">
      <c r="A196" s="168"/>
      <c r="B196" s="168"/>
      <c r="C196" s="169"/>
      <c r="D196" s="168"/>
      <c r="E196" s="170"/>
      <c r="F196" s="170"/>
      <c r="G196" s="170"/>
      <c r="H196" s="168"/>
      <c r="I196" s="168"/>
      <c r="J196" s="168"/>
      <c r="K196" s="170"/>
      <c r="L196" s="168"/>
      <c r="M196" s="168"/>
      <c r="N196" s="168"/>
      <c r="O196" s="170"/>
      <c r="P196" s="168"/>
      <c r="Q196" s="168"/>
      <c r="R196" s="168"/>
      <c r="S196" s="168"/>
      <c r="T196" s="168"/>
      <c r="U196" s="168"/>
      <c r="V196" s="168"/>
      <c r="W196" s="168"/>
      <c r="X196" s="168"/>
      <c r="Y196" s="168"/>
      <c r="Z196" s="168"/>
    </row>
    <row r="197" spans="1:26" ht="12.75" customHeight="1" x14ac:dyDescent="0.2">
      <c r="A197" s="168"/>
      <c r="B197" s="168"/>
      <c r="C197" s="169"/>
      <c r="D197" s="168"/>
      <c r="E197" s="170"/>
      <c r="F197" s="170"/>
      <c r="G197" s="170"/>
      <c r="H197" s="168"/>
      <c r="I197" s="168"/>
      <c r="J197" s="168"/>
      <c r="K197" s="170"/>
      <c r="L197" s="168"/>
      <c r="M197" s="168"/>
      <c r="N197" s="168"/>
      <c r="O197" s="170"/>
      <c r="P197" s="168"/>
      <c r="Q197" s="168"/>
      <c r="R197" s="168"/>
      <c r="S197" s="168"/>
      <c r="T197" s="168"/>
      <c r="U197" s="168"/>
      <c r="V197" s="168"/>
      <c r="W197" s="168"/>
      <c r="X197" s="168"/>
      <c r="Y197" s="168"/>
      <c r="Z197" s="168"/>
    </row>
    <row r="198" spans="1:26" ht="12.75" customHeight="1" x14ac:dyDescent="0.2">
      <c r="A198" s="168"/>
      <c r="B198" s="168"/>
      <c r="C198" s="169"/>
      <c r="D198" s="168"/>
      <c r="E198" s="170"/>
      <c r="F198" s="170"/>
      <c r="G198" s="170"/>
      <c r="H198" s="168"/>
      <c r="I198" s="168"/>
      <c r="J198" s="168"/>
      <c r="K198" s="170"/>
      <c r="L198" s="168"/>
      <c r="M198" s="168"/>
      <c r="N198" s="168"/>
      <c r="O198" s="170"/>
      <c r="P198" s="168"/>
      <c r="Q198" s="168"/>
      <c r="R198" s="168"/>
      <c r="S198" s="168"/>
      <c r="T198" s="168"/>
      <c r="U198" s="168"/>
      <c r="V198" s="168"/>
      <c r="W198" s="168"/>
      <c r="X198" s="168"/>
      <c r="Y198" s="168"/>
      <c r="Z198" s="168"/>
    </row>
    <row r="199" spans="1:26" ht="12.75" customHeight="1" x14ac:dyDescent="0.2">
      <c r="A199" s="168"/>
      <c r="B199" s="168"/>
      <c r="C199" s="169"/>
      <c r="D199" s="168"/>
      <c r="E199" s="170"/>
      <c r="F199" s="170"/>
      <c r="G199" s="170"/>
      <c r="H199" s="168"/>
      <c r="I199" s="168"/>
      <c r="J199" s="168"/>
      <c r="K199" s="170"/>
      <c r="L199" s="168"/>
      <c r="M199" s="168"/>
      <c r="N199" s="168"/>
      <c r="O199" s="170"/>
      <c r="P199" s="168"/>
      <c r="Q199" s="168"/>
      <c r="R199" s="168"/>
      <c r="S199" s="168"/>
      <c r="T199" s="168"/>
      <c r="U199" s="168"/>
      <c r="V199" s="168"/>
      <c r="W199" s="168"/>
      <c r="X199" s="168"/>
      <c r="Y199" s="168"/>
      <c r="Z199" s="168"/>
    </row>
    <row r="200" spans="1:26" ht="12.75" customHeight="1" x14ac:dyDescent="0.2">
      <c r="A200" s="168"/>
      <c r="B200" s="168"/>
      <c r="C200" s="169"/>
      <c r="D200" s="168"/>
      <c r="E200" s="170"/>
      <c r="F200" s="170"/>
      <c r="G200" s="170"/>
      <c r="H200" s="168"/>
      <c r="I200" s="168"/>
      <c r="J200" s="168"/>
      <c r="K200" s="170"/>
      <c r="L200" s="168"/>
      <c r="M200" s="168"/>
      <c r="N200" s="168"/>
      <c r="O200" s="170"/>
      <c r="P200" s="168"/>
      <c r="Q200" s="168"/>
      <c r="R200" s="168"/>
      <c r="S200" s="168"/>
      <c r="T200" s="168"/>
      <c r="U200" s="168"/>
      <c r="V200" s="168"/>
      <c r="W200" s="168"/>
      <c r="X200" s="168"/>
      <c r="Y200" s="168"/>
      <c r="Z200" s="168"/>
    </row>
    <row r="201" spans="1:26" ht="12.75" customHeight="1" x14ac:dyDescent="0.2">
      <c r="A201" s="168"/>
      <c r="B201" s="168"/>
      <c r="C201" s="169"/>
      <c r="D201" s="168"/>
      <c r="E201" s="170"/>
      <c r="F201" s="170"/>
      <c r="G201" s="170"/>
      <c r="H201" s="168"/>
      <c r="I201" s="168"/>
      <c r="J201" s="168"/>
      <c r="K201" s="170"/>
      <c r="L201" s="168"/>
      <c r="M201" s="168"/>
      <c r="N201" s="168"/>
      <c r="O201" s="170"/>
      <c r="P201" s="168"/>
      <c r="Q201" s="168"/>
      <c r="R201" s="168"/>
      <c r="S201" s="168"/>
      <c r="T201" s="168"/>
      <c r="U201" s="168"/>
      <c r="V201" s="168"/>
      <c r="W201" s="168"/>
      <c r="X201" s="168"/>
      <c r="Y201" s="168"/>
      <c r="Z201" s="168"/>
    </row>
    <row r="202" spans="1:26" ht="12.75" customHeight="1" x14ac:dyDescent="0.2">
      <c r="A202" s="168"/>
      <c r="B202" s="168"/>
      <c r="C202" s="169"/>
      <c r="D202" s="168"/>
      <c r="E202" s="170"/>
      <c r="F202" s="170"/>
      <c r="G202" s="170"/>
      <c r="H202" s="168"/>
      <c r="I202" s="168"/>
      <c r="J202" s="168"/>
      <c r="K202" s="170"/>
      <c r="L202" s="168"/>
      <c r="M202" s="168"/>
      <c r="N202" s="168"/>
      <c r="O202" s="170"/>
      <c r="P202" s="168"/>
      <c r="Q202" s="168"/>
      <c r="R202" s="168"/>
      <c r="S202" s="168"/>
      <c r="T202" s="168"/>
      <c r="U202" s="168"/>
      <c r="V202" s="168"/>
      <c r="W202" s="168"/>
      <c r="X202" s="168"/>
      <c r="Y202" s="168"/>
      <c r="Z202" s="168"/>
    </row>
    <row r="203" spans="1:26" ht="12.75" customHeight="1" x14ac:dyDescent="0.2">
      <c r="A203" s="168"/>
      <c r="B203" s="168"/>
      <c r="C203" s="169"/>
      <c r="D203" s="168"/>
      <c r="E203" s="170"/>
      <c r="F203" s="170"/>
      <c r="G203" s="170"/>
      <c r="H203" s="168"/>
      <c r="I203" s="168"/>
      <c r="J203" s="168"/>
      <c r="K203" s="170"/>
      <c r="L203" s="168"/>
      <c r="M203" s="168"/>
      <c r="N203" s="168"/>
      <c r="O203" s="170"/>
      <c r="P203" s="168"/>
      <c r="Q203" s="168"/>
      <c r="R203" s="168"/>
      <c r="S203" s="168"/>
      <c r="T203" s="168"/>
      <c r="U203" s="168"/>
      <c r="V203" s="168"/>
      <c r="W203" s="168"/>
      <c r="X203" s="168"/>
      <c r="Y203" s="168"/>
      <c r="Z203" s="168"/>
    </row>
    <row r="204" spans="1:26" ht="12.75" customHeight="1" x14ac:dyDescent="0.2">
      <c r="A204" s="168"/>
      <c r="B204" s="168"/>
      <c r="C204" s="169"/>
      <c r="D204" s="168"/>
      <c r="E204" s="170"/>
      <c r="F204" s="170"/>
      <c r="G204" s="170"/>
      <c r="H204" s="168"/>
      <c r="I204" s="168"/>
      <c r="J204" s="168"/>
      <c r="K204" s="170"/>
      <c r="L204" s="168"/>
      <c r="M204" s="168"/>
      <c r="N204" s="168"/>
      <c r="O204" s="170"/>
      <c r="P204" s="168"/>
      <c r="Q204" s="168"/>
      <c r="R204" s="168"/>
      <c r="S204" s="168"/>
      <c r="T204" s="168"/>
      <c r="U204" s="168"/>
      <c r="V204" s="168"/>
      <c r="W204" s="168"/>
      <c r="X204" s="168"/>
      <c r="Y204" s="168"/>
      <c r="Z204" s="168"/>
    </row>
    <row r="205" spans="1:26" ht="12.75" customHeight="1" x14ac:dyDescent="0.2">
      <c r="A205" s="168"/>
      <c r="B205" s="168"/>
      <c r="C205" s="169"/>
      <c r="D205" s="168"/>
      <c r="E205" s="170"/>
      <c r="F205" s="170"/>
      <c r="G205" s="170"/>
      <c r="H205" s="168"/>
      <c r="I205" s="168"/>
      <c r="J205" s="168"/>
      <c r="K205" s="170"/>
      <c r="L205" s="168"/>
      <c r="M205" s="168"/>
      <c r="N205" s="168"/>
      <c r="O205" s="170"/>
      <c r="P205" s="168"/>
      <c r="Q205" s="168"/>
      <c r="R205" s="168"/>
      <c r="S205" s="168"/>
      <c r="T205" s="168"/>
      <c r="U205" s="168"/>
      <c r="V205" s="168"/>
      <c r="W205" s="168"/>
      <c r="X205" s="168"/>
      <c r="Y205" s="168"/>
      <c r="Z205" s="168"/>
    </row>
    <row r="206" spans="1:26" ht="12.75" customHeight="1" x14ac:dyDescent="0.2">
      <c r="A206" s="168"/>
      <c r="B206" s="168"/>
      <c r="C206" s="169"/>
      <c r="D206" s="168"/>
      <c r="E206" s="170"/>
      <c r="F206" s="170"/>
      <c r="G206" s="170"/>
      <c r="H206" s="168"/>
      <c r="I206" s="168"/>
      <c r="J206" s="168"/>
      <c r="K206" s="170"/>
      <c r="L206" s="168"/>
      <c r="M206" s="168"/>
      <c r="N206" s="168"/>
      <c r="O206" s="170"/>
      <c r="P206" s="168"/>
      <c r="Q206" s="168"/>
      <c r="R206" s="168"/>
      <c r="S206" s="168"/>
      <c r="T206" s="168"/>
      <c r="U206" s="168"/>
      <c r="V206" s="168"/>
      <c r="W206" s="168"/>
      <c r="X206" s="168"/>
      <c r="Y206" s="168"/>
      <c r="Z206" s="168"/>
    </row>
    <row r="207" spans="1:26" ht="12.75" customHeight="1" x14ac:dyDescent="0.2">
      <c r="A207" s="168"/>
      <c r="B207" s="168"/>
      <c r="C207" s="169"/>
      <c r="D207" s="168"/>
      <c r="E207" s="170"/>
      <c r="F207" s="170"/>
      <c r="G207" s="170"/>
      <c r="H207" s="168"/>
      <c r="I207" s="168"/>
      <c r="J207" s="168"/>
      <c r="K207" s="170"/>
      <c r="L207" s="168"/>
      <c r="M207" s="168"/>
      <c r="N207" s="168"/>
      <c r="O207" s="170"/>
      <c r="P207" s="168"/>
      <c r="Q207" s="168"/>
      <c r="R207" s="168"/>
      <c r="S207" s="168"/>
      <c r="T207" s="168"/>
      <c r="U207" s="168"/>
      <c r="V207" s="168"/>
      <c r="W207" s="168"/>
      <c r="X207" s="168"/>
      <c r="Y207" s="168"/>
      <c r="Z207" s="168"/>
    </row>
    <row r="208" spans="1:26" ht="12.75" customHeight="1" x14ac:dyDescent="0.2">
      <c r="A208" s="168"/>
      <c r="B208" s="168"/>
      <c r="C208" s="169"/>
      <c r="D208" s="168"/>
      <c r="E208" s="170"/>
      <c r="F208" s="170"/>
      <c r="G208" s="170"/>
      <c r="H208" s="168"/>
      <c r="I208" s="168"/>
      <c r="J208" s="168"/>
      <c r="K208" s="170"/>
      <c r="L208" s="168"/>
      <c r="M208" s="168"/>
      <c r="N208" s="168"/>
      <c r="O208" s="170"/>
      <c r="P208" s="168"/>
      <c r="Q208" s="168"/>
      <c r="R208" s="168"/>
      <c r="S208" s="168"/>
      <c r="T208" s="168"/>
      <c r="U208" s="168"/>
      <c r="V208" s="168"/>
      <c r="W208" s="168"/>
      <c r="X208" s="168"/>
      <c r="Y208" s="168"/>
      <c r="Z208" s="168"/>
    </row>
    <row r="209" spans="1:26" ht="12.75" customHeight="1" x14ac:dyDescent="0.2">
      <c r="A209" s="168"/>
      <c r="B209" s="168"/>
      <c r="C209" s="169"/>
      <c r="D209" s="168"/>
      <c r="E209" s="170"/>
      <c r="F209" s="170"/>
      <c r="G209" s="170"/>
      <c r="H209" s="168"/>
      <c r="I209" s="168"/>
      <c r="J209" s="168"/>
      <c r="K209" s="170"/>
      <c r="L209" s="168"/>
      <c r="M209" s="168"/>
      <c r="N209" s="168"/>
      <c r="O209" s="170"/>
      <c r="P209" s="168"/>
      <c r="Q209" s="168"/>
      <c r="R209" s="168"/>
      <c r="S209" s="168"/>
      <c r="T209" s="168"/>
      <c r="U209" s="168"/>
      <c r="V209" s="168"/>
      <c r="W209" s="168"/>
      <c r="X209" s="168"/>
      <c r="Y209" s="168"/>
      <c r="Z209" s="168"/>
    </row>
    <row r="210" spans="1:26" ht="12.75" customHeight="1" x14ac:dyDescent="0.2">
      <c r="A210" s="168"/>
      <c r="B210" s="168"/>
      <c r="C210" s="169"/>
      <c r="D210" s="168"/>
      <c r="E210" s="170"/>
      <c r="F210" s="170"/>
      <c r="G210" s="170"/>
      <c r="H210" s="168"/>
      <c r="I210" s="168"/>
      <c r="J210" s="168"/>
      <c r="K210" s="170"/>
      <c r="L210" s="168"/>
      <c r="M210" s="168"/>
      <c r="N210" s="168"/>
      <c r="O210" s="170"/>
      <c r="P210" s="168"/>
      <c r="Q210" s="168"/>
      <c r="R210" s="168"/>
      <c r="S210" s="168"/>
      <c r="T210" s="168"/>
      <c r="U210" s="168"/>
      <c r="V210" s="168"/>
      <c r="W210" s="168"/>
      <c r="X210" s="168"/>
      <c r="Y210" s="168"/>
      <c r="Z210" s="168"/>
    </row>
    <row r="211" spans="1:26" ht="12.75" customHeight="1" x14ac:dyDescent="0.2">
      <c r="A211" s="168"/>
      <c r="B211" s="168"/>
      <c r="C211" s="169"/>
      <c r="D211" s="168"/>
      <c r="E211" s="170"/>
      <c r="F211" s="170"/>
      <c r="G211" s="170"/>
      <c r="H211" s="168"/>
      <c r="I211" s="168"/>
      <c r="J211" s="168"/>
      <c r="K211" s="170"/>
      <c r="L211" s="168"/>
      <c r="M211" s="168"/>
      <c r="N211" s="168"/>
      <c r="O211" s="170"/>
      <c r="P211" s="168"/>
      <c r="Q211" s="168"/>
      <c r="R211" s="168"/>
      <c r="S211" s="168"/>
      <c r="T211" s="168"/>
      <c r="U211" s="168"/>
      <c r="V211" s="168"/>
      <c r="W211" s="168"/>
      <c r="X211" s="168"/>
      <c r="Y211" s="168"/>
      <c r="Z211" s="168"/>
    </row>
    <row r="212" spans="1:26" ht="12.75" customHeight="1" x14ac:dyDescent="0.2">
      <c r="A212" s="168"/>
      <c r="B212" s="168"/>
      <c r="C212" s="169"/>
      <c r="D212" s="168"/>
      <c r="E212" s="170"/>
      <c r="F212" s="170"/>
      <c r="G212" s="170"/>
      <c r="H212" s="168"/>
      <c r="I212" s="168"/>
      <c r="J212" s="168"/>
      <c r="K212" s="170"/>
      <c r="L212" s="168"/>
      <c r="M212" s="168"/>
      <c r="N212" s="168"/>
      <c r="O212" s="170"/>
      <c r="P212" s="168"/>
      <c r="Q212" s="168"/>
      <c r="R212" s="168"/>
      <c r="S212" s="168"/>
      <c r="T212" s="168"/>
      <c r="U212" s="168"/>
      <c r="V212" s="168"/>
      <c r="W212" s="168"/>
      <c r="X212" s="168"/>
      <c r="Y212" s="168"/>
      <c r="Z212" s="168"/>
    </row>
    <row r="213" spans="1:26" ht="12.75" customHeight="1" x14ac:dyDescent="0.2">
      <c r="A213" s="168"/>
      <c r="B213" s="168"/>
      <c r="C213" s="169"/>
      <c r="D213" s="168"/>
      <c r="E213" s="170"/>
      <c r="F213" s="170"/>
      <c r="G213" s="170"/>
      <c r="H213" s="168"/>
      <c r="I213" s="168"/>
      <c r="J213" s="168"/>
      <c r="K213" s="170"/>
      <c r="L213" s="168"/>
      <c r="M213" s="168"/>
      <c r="N213" s="168"/>
      <c r="O213" s="170"/>
      <c r="P213" s="168"/>
      <c r="Q213" s="168"/>
      <c r="R213" s="168"/>
      <c r="S213" s="168"/>
      <c r="T213" s="168"/>
      <c r="U213" s="168"/>
      <c r="V213" s="168"/>
      <c r="W213" s="168"/>
      <c r="X213" s="168"/>
      <c r="Y213" s="168"/>
      <c r="Z213" s="168"/>
    </row>
    <row r="214" spans="1:26" ht="12.75" customHeight="1" x14ac:dyDescent="0.2">
      <c r="A214" s="168"/>
      <c r="B214" s="168"/>
      <c r="C214" s="169"/>
      <c r="D214" s="168"/>
      <c r="E214" s="170"/>
      <c r="F214" s="170"/>
      <c r="G214" s="170"/>
      <c r="H214" s="168"/>
      <c r="I214" s="168"/>
      <c r="J214" s="168"/>
      <c r="K214" s="170"/>
      <c r="L214" s="168"/>
      <c r="M214" s="168"/>
      <c r="N214" s="168"/>
      <c r="O214" s="170"/>
      <c r="P214" s="168"/>
      <c r="Q214" s="168"/>
      <c r="R214" s="168"/>
      <c r="S214" s="168"/>
      <c r="T214" s="168"/>
      <c r="U214" s="168"/>
      <c r="V214" s="168"/>
      <c r="W214" s="168"/>
      <c r="X214" s="168"/>
      <c r="Y214" s="168"/>
      <c r="Z214" s="168"/>
    </row>
    <row r="215" spans="1:26" ht="12.75" customHeight="1" x14ac:dyDescent="0.2">
      <c r="A215" s="168"/>
      <c r="B215" s="168"/>
      <c r="C215" s="169"/>
      <c r="D215" s="168"/>
      <c r="E215" s="170"/>
      <c r="F215" s="170"/>
      <c r="G215" s="170"/>
      <c r="H215" s="168"/>
      <c r="I215" s="168"/>
      <c r="J215" s="168"/>
      <c r="K215" s="170"/>
      <c r="L215" s="168"/>
      <c r="M215" s="168"/>
      <c r="N215" s="168"/>
      <c r="O215" s="170"/>
      <c r="P215" s="168"/>
      <c r="Q215" s="168"/>
      <c r="R215" s="168"/>
      <c r="S215" s="168"/>
      <c r="T215" s="168"/>
      <c r="U215" s="168"/>
      <c r="V215" s="168"/>
      <c r="W215" s="168"/>
      <c r="X215" s="168"/>
      <c r="Y215" s="168"/>
      <c r="Z215" s="168"/>
    </row>
    <row r="216" spans="1:26" ht="12.75" customHeight="1" x14ac:dyDescent="0.2">
      <c r="A216" s="168"/>
      <c r="B216" s="168"/>
      <c r="C216" s="169"/>
      <c r="D216" s="168"/>
      <c r="E216" s="170"/>
      <c r="F216" s="170"/>
      <c r="G216" s="170"/>
      <c r="H216" s="168"/>
      <c r="I216" s="168"/>
      <c r="J216" s="168"/>
      <c r="K216" s="170"/>
      <c r="L216" s="168"/>
      <c r="M216" s="168"/>
      <c r="N216" s="168"/>
      <c r="O216" s="170"/>
      <c r="P216" s="168"/>
      <c r="Q216" s="168"/>
      <c r="R216" s="168"/>
      <c r="S216" s="168"/>
      <c r="T216" s="168"/>
      <c r="U216" s="168"/>
      <c r="V216" s="168"/>
      <c r="W216" s="168"/>
      <c r="X216" s="168"/>
      <c r="Y216" s="168"/>
      <c r="Z216" s="168"/>
    </row>
    <row r="217" spans="1:26" ht="12.75" customHeight="1" x14ac:dyDescent="0.2">
      <c r="A217" s="168"/>
      <c r="B217" s="168"/>
      <c r="C217" s="169"/>
      <c r="D217" s="168"/>
      <c r="E217" s="170"/>
      <c r="F217" s="170"/>
      <c r="G217" s="170"/>
      <c r="H217" s="168"/>
      <c r="I217" s="168"/>
      <c r="J217" s="168"/>
      <c r="K217" s="170"/>
      <c r="L217" s="168"/>
      <c r="M217" s="168"/>
      <c r="N217" s="168"/>
      <c r="O217" s="170"/>
      <c r="P217" s="168"/>
      <c r="Q217" s="168"/>
      <c r="R217" s="168"/>
      <c r="S217" s="168"/>
      <c r="T217" s="168"/>
      <c r="U217" s="168"/>
      <c r="V217" s="168"/>
      <c r="W217" s="168"/>
      <c r="X217" s="168"/>
      <c r="Y217" s="168"/>
      <c r="Z217" s="168"/>
    </row>
    <row r="218" spans="1:26" ht="12.75" customHeight="1" x14ac:dyDescent="0.2">
      <c r="A218" s="168"/>
      <c r="B218" s="168"/>
      <c r="C218" s="169"/>
      <c r="D218" s="168"/>
      <c r="E218" s="170"/>
      <c r="F218" s="170"/>
      <c r="G218" s="170"/>
      <c r="H218" s="168"/>
      <c r="I218" s="168"/>
      <c r="J218" s="168"/>
      <c r="K218" s="170"/>
      <c r="L218" s="168"/>
      <c r="M218" s="168"/>
      <c r="N218" s="168"/>
      <c r="O218" s="170"/>
      <c r="P218" s="168"/>
      <c r="Q218" s="168"/>
      <c r="R218" s="168"/>
      <c r="S218" s="168"/>
      <c r="T218" s="168"/>
      <c r="U218" s="168"/>
      <c r="V218" s="168"/>
      <c r="W218" s="168"/>
      <c r="X218" s="168"/>
      <c r="Y218" s="168"/>
      <c r="Z218" s="168"/>
    </row>
    <row r="219" spans="1:26" ht="12.75" customHeight="1" x14ac:dyDescent="0.2">
      <c r="A219" s="168"/>
      <c r="B219" s="168"/>
      <c r="C219" s="169"/>
      <c r="D219" s="168"/>
      <c r="E219" s="170"/>
      <c r="F219" s="170"/>
      <c r="G219" s="170"/>
      <c r="H219" s="168"/>
      <c r="I219" s="168"/>
      <c r="J219" s="168"/>
      <c r="K219" s="170"/>
      <c r="L219" s="168"/>
      <c r="M219" s="168"/>
      <c r="N219" s="168"/>
      <c r="O219" s="170"/>
      <c r="P219" s="168"/>
      <c r="Q219" s="168"/>
      <c r="R219" s="168"/>
      <c r="S219" s="168"/>
      <c r="T219" s="168"/>
      <c r="U219" s="168"/>
      <c r="V219" s="168"/>
      <c r="W219" s="168"/>
      <c r="X219" s="168"/>
      <c r="Y219" s="168"/>
      <c r="Z219" s="168"/>
    </row>
    <row r="220" spans="1:26" ht="12.75" customHeight="1" x14ac:dyDescent="0.2">
      <c r="A220" s="168"/>
      <c r="B220" s="168"/>
      <c r="C220" s="169"/>
      <c r="D220" s="168"/>
      <c r="E220" s="170"/>
      <c r="F220" s="170"/>
      <c r="G220" s="170"/>
      <c r="H220" s="168"/>
      <c r="I220" s="168"/>
      <c r="J220" s="168"/>
      <c r="K220" s="170"/>
      <c r="L220" s="168"/>
      <c r="M220" s="168"/>
      <c r="N220" s="168"/>
      <c r="O220" s="170"/>
      <c r="P220" s="168"/>
      <c r="Q220" s="168"/>
      <c r="R220" s="168"/>
      <c r="S220" s="168"/>
      <c r="T220" s="168"/>
      <c r="U220" s="168"/>
      <c r="V220" s="168"/>
      <c r="W220" s="168"/>
      <c r="X220" s="168"/>
      <c r="Y220" s="168"/>
      <c r="Z220" s="168"/>
    </row>
    <row r="221" spans="1:26" ht="12.75" customHeight="1" x14ac:dyDescent="0.2">
      <c r="A221" s="168"/>
      <c r="B221" s="168"/>
      <c r="C221" s="169"/>
      <c r="D221" s="168"/>
      <c r="E221" s="170"/>
      <c r="F221" s="170"/>
      <c r="G221" s="170"/>
      <c r="H221" s="168"/>
      <c r="I221" s="168"/>
      <c r="J221" s="168"/>
      <c r="K221" s="170"/>
      <c r="L221" s="168"/>
      <c r="M221" s="168"/>
      <c r="N221" s="168"/>
      <c r="O221" s="170"/>
      <c r="P221" s="168"/>
      <c r="Q221" s="168"/>
      <c r="R221" s="168"/>
      <c r="S221" s="168"/>
      <c r="T221" s="168"/>
      <c r="U221" s="168"/>
      <c r="V221" s="168"/>
      <c r="W221" s="168"/>
      <c r="X221" s="168"/>
      <c r="Y221" s="168"/>
      <c r="Z221" s="168"/>
    </row>
    <row r="222" spans="1:26" ht="12.75" customHeight="1" x14ac:dyDescent="0.2">
      <c r="A222" s="168"/>
      <c r="B222" s="168"/>
      <c r="C222" s="169"/>
      <c r="D222" s="168"/>
      <c r="E222" s="170"/>
      <c r="F222" s="170"/>
      <c r="G222" s="170"/>
      <c r="H222" s="168"/>
      <c r="I222" s="168"/>
      <c r="J222" s="168"/>
      <c r="K222" s="170"/>
      <c r="L222" s="168"/>
      <c r="M222" s="168"/>
      <c r="N222" s="168"/>
      <c r="O222" s="170"/>
      <c r="P222" s="168"/>
      <c r="Q222" s="168"/>
      <c r="R222" s="168"/>
      <c r="S222" s="168"/>
      <c r="T222" s="168"/>
      <c r="U222" s="168"/>
      <c r="V222" s="168"/>
      <c r="W222" s="168"/>
      <c r="X222" s="168"/>
      <c r="Y222" s="168"/>
      <c r="Z222" s="168"/>
    </row>
    <row r="223" spans="1:26" ht="12.75" customHeight="1" x14ac:dyDescent="0.2">
      <c r="A223" s="168"/>
      <c r="B223" s="168"/>
      <c r="C223" s="169"/>
      <c r="D223" s="168"/>
      <c r="E223" s="170"/>
      <c r="F223" s="170"/>
      <c r="G223" s="170"/>
      <c r="H223" s="168"/>
      <c r="I223" s="168"/>
      <c r="J223" s="168"/>
      <c r="K223" s="170"/>
      <c r="L223" s="168"/>
      <c r="M223" s="168"/>
      <c r="N223" s="168"/>
      <c r="O223" s="170"/>
      <c r="P223" s="168"/>
      <c r="Q223" s="168"/>
      <c r="R223" s="168"/>
      <c r="S223" s="168"/>
      <c r="T223" s="168"/>
      <c r="U223" s="168"/>
      <c r="V223" s="168"/>
      <c r="W223" s="168"/>
      <c r="X223" s="168"/>
      <c r="Y223" s="168"/>
      <c r="Z223" s="168"/>
    </row>
    <row r="224" spans="1:26" ht="12.75" customHeight="1" x14ac:dyDescent="0.2">
      <c r="A224" s="168"/>
      <c r="B224" s="168"/>
      <c r="C224" s="169"/>
      <c r="D224" s="168"/>
      <c r="E224" s="170"/>
      <c r="F224" s="170"/>
      <c r="G224" s="170"/>
      <c r="H224" s="168"/>
      <c r="I224" s="168"/>
      <c r="J224" s="168"/>
      <c r="K224" s="170"/>
      <c r="L224" s="168"/>
      <c r="M224" s="168"/>
      <c r="N224" s="168"/>
      <c r="O224" s="170"/>
      <c r="P224" s="168"/>
      <c r="Q224" s="168"/>
      <c r="R224" s="168"/>
      <c r="S224" s="168"/>
      <c r="T224" s="168"/>
      <c r="U224" s="168"/>
      <c r="V224" s="168"/>
      <c r="W224" s="168"/>
      <c r="X224" s="168"/>
      <c r="Y224" s="168"/>
      <c r="Z224" s="168"/>
    </row>
    <row r="225" spans="1:26" ht="12.75" customHeight="1" x14ac:dyDescent="0.2">
      <c r="A225" s="168"/>
      <c r="B225" s="168"/>
      <c r="C225" s="169"/>
      <c r="D225" s="168"/>
      <c r="E225" s="170"/>
      <c r="F225" s="170"/>
      <c r="G225" s="170"/>
      <c r="H225" s="168"/>
      <c r="I225" s="168"/>
      <c r="J225" s="168"/>
      <c r="K225" s="170"/>
      <c r="L225" s="168"/>
      <c r="M225" s="168"/>
      <c r="N225" s="168"/>
      <c r="O225" s="170"/>
      <c r="P225" s="168"/>
      <c r="Q225" s="168"/>
      <c r="R225" s="168"/>
      <c r="S225" s="168"/>
      <c r="T225" s="168"/>
      <c r="U225" s="168"/>
      <c r="V225" s="168"/>
      <c r="W225" s="168"/>
      <c r="X225" s="168"/>
      <c r="Y225" s="168"/>
      <c r="Z225" s="168"/>
    </row>
    <row r="226" spans="1:26" ht="12.75" customHeight="1" x14ac:dyDescent="0.2">
      <c r="A226" s="168"/>
      <c r="B226" s="168"/>
      <c r="C226" s="169"/>
      <c r="D226" s="168"/>
      <c r="E226" s="170"/>
      <c r="F226" s="170"/>
      <c r="G226" s="170"/>
      <c r="H226" s="168"/>
      <c r="I226" s="168"/>
      <c r="J226" s="168"/>
      <c r="K226" s="170"/>
      <c r="L226" s="168"/>
      <c r="M226" s="168"/>
      <c r="N226" s="168"/>
      <c r="O226" s="170"/>
      <c r="P226" s="168"/>
      <c r="Q226" s="168"/>
      <c r="R226" s="168"/>
      <c r="S226" s="168"/>
      <c r="T226" s="168"/>
      <c r="U226" s="168"/>
      <c r="V226" s="168"/>
      <c r="W226" s="168"/>
      <c r="X226" s="168"/>
      <c r="Y226" s="168"/>
      <c r="Z226" s="168"/>
    </row>
    <row r="227" spans="1:26" ht="12.75" customHeight="1" x14ac:dyDescent="0.2">
      <c r="A227" s="168"/>
      <c r="B227" s="168"/>
      <c r="C227" s="169"/>
      <c r="D227" s="168"/>
      <c r="E227" s="170"/>
      <c r="F227" s="170"/>
      <c r="G227" s="170"/>
      <c r="H227" s="168"/>
      <c r="I227" s="168"/>
      <c r="J227" s="168"/>
      <c r="K227" s="170"/>
      <c r="L227" s="168"/>
      <c r="M227" s="168"/>
      <c r="N227" s="168"/>
      <c r="O227" s="170"/>
      <c r="P227" s="168"/>
      <c r="Q227" s="168"/>
      <c r="R227" s="168"/>
      <c r="S227" s="168"/>
      <c r="T227" s="168"/>
      <c r="U227" s="168"/>
      <c r="V227" s="168"/>
      <c r="W227" s="168"/>
      <c r="X227" s="168"/>
      <c r="Y227" s="168"/>
      <c r="Z227" s="168"/>
    </row>
    <row r="228" spans="1:26" ht="12.75" customHeight="1" x14ac:dyDescent="0.2">
      <c r="A228" s="168"/>
      <c r="B228" s="168"/>
      <c r="C228" s="169"/>
      <c r="D228" s="168"/>
      <c r="E228" s="170"/>
      <c r="F228" s="170"/>
      <c r="G228" s="170"/>
      <c r="H228" s="168"/>
      <c r="I228" s="168"/>
      <c r="J228" s="168"/>
      <c r="K228" s="170"/>
      <c r="L228" s="168"/>
      <c r="M228" s="168"/>
      <c r="N228" s="168"/>
      <c r="O228" s="170"/>
      <c r="P228" s="168"/>
      <c r="Q228" s="168"/>
      <c r="R228" s="168"/>
      <c r="S228" s="168"/>
      <c r="T228" s="168"/>
      <c r="U228" s="168"/>
      <c r="V228" s="168"/>
      <c r="W228" s="168"/>
      <c r="X228" s="168"/>
      <c r="Y228" s="168"/>
      <c r="Z228" s="168"/>
    </row>
    <row r="229" spans="1:26" ht="12.75" customHeight="1" x14ac:dyDescent="0.2">
      <c r="A229" s="168"/>
      <c r="B229" s="168"/>
      <c r="C229" s="169"/>
      <c r="D229" s="168"/>
      <c r="E229" s="170"/>
      <c r="F229" s="170"/>
      <c r="G229" s="170"/>
      <c r="H229" s="168"/>
      <c r="I229" s="168"/>
      <c r="J229" s="168"/>
      <c r="K229" s="170"/>
      <c r="L229" s="168"/>
      <c r="M229" s="168"/>
      <c r="N229" s="168"/>
      <c r="O229" s="170"/>
      <c r="P229" s="168"/>
      <c r="Q229" s="168"/>
      <c r="R229" s="168"/>
      <c r="S229" s="168"/>
      <c r="T229" s="168"/>
      <c r="U229" s="168"/>
      <c r="V229" s="168"/>
      <c r="W229" s="168"/>
      <c r="X229" s="168"/>
      <c r="Y229" s="168"/>
      <c r="Z229" s="168"/>
    </row>
    <row r="230" spans="1:26" ht="12.75" customHeight="1" x14ac:dyDescent="0.2">
      <c r="A230" s="168"/>
      <c r="B230" s="168"/>
      <c r="C230" s="169"/>
      <c r="D230" s="168"/>
      <c r="E230" s="170"/>
      <c r="F230" s="170"/>
      <c r="G230" s="170"/>
      <c r="H230" s="168"/>
      <c r="I230" s="168"/>
      <c r="J230" s="168"/>
      <c r="K230" s="170"/>
      <c r="L230" s="168"/>
      <c r="M230" s="168"/>
      <c r="N230" s="168"/>
      <c r="O230" s="170"/>
      <c r="P230" s="168"/>
      <c r="Q230" s="168"/>
      <c r="R230" s="168"/>
      <c r="S230" s="168"/>
      <c r="T230" s="168"/>
      <c r="U230" s="168"/>
      <c r="V230" s="168"/>
      <c r="W230" s="168"/>
      <c r="X230" s="168"/>
      <c r="Y230" s="168"/>
      <c r="Z230" s="168"/>
    </row>
    <row r="231" spans="1:26" ht="12.75" customHeight="1" x14ac:dyDescent="0.2">
      <c r="A231" s="168"/>
      <c r="B231" s="168"/>
      <c r="C231" s="169"/>
      <c r="D231" s="168"/>
      <c r="E231" s="170"/>
      <c r="F231" s="170"/>
      <c r="G231" s="170"/>
      <c r="H231" s="168"/>
      <c r="I231" s="168"/>
      <c r="J231" s="168"/>
      <c r="K231" s="170"/>
      <c r="L231" s="168"/>
      <c r="M231" s="168"/>
      <c r="N231" s="168"/>
      <c r="O231" s="170"/>
      <c r="P231" s="168"/>
      <c r="Q231" s="168"/>
      <c r="R231" s="168"/>
      <c r="S231" s="168"/>
      <c r="T231" s="168"/>
      <c r="U231" s="168"/>
      <c r="V231" s="168"/>
      <c r="W231" s="168"/>
      <c r="X231" s="168"/>
      <c r="Y231" s="168"/>
      <c r="Z231" s="168"/>
    </row>
    <row r="232" spans="1:26" ht="12.75" customHeight="1" x14ac:dyDescent="0.2">
      <c r="A232" s="168"/>
      <c r="B232" s="168"/>
      <c r="C232" s="169"/>
      <c r="D232" s="168"/>
      <c r="E232" s="170"/>
      <c r="F232" s="170"/>
      <c r="G232" s="170"/>
      <c r="H232" s="168"/>
      <c r="I232" s="168"/>
      <c r="J232" s="168"/>
      <c r="K232" s="170"/>
      <c r="L232" s="168"/>
      <c r="M232" s="168"/>
      <c r="N232" s="168"/>
      <c r="O232" s="170"/>
      <c r="P232" s="168"/>
      <c r="Q232" s="168"/>
      <c r="R232" s="168"/>
      <c r="S232" s="168"/>
      <c r="T232" s="168"/>
      <c r="U232" s="168"/>
      <c r="V232" s="168"/>
      <c r="W232" s="168"/>
      <c r="X232" s="168"/>
      <c r="Y232" s="168"/>
      <c r="Z232" s="168"/>
    </row>
    <row r="233" spans="1:26" ht="12.75" customHeight="1" x14ac:dyDescent="0.2">
      <c r="A233" s="168"/>
      <c r="B233" s="168"/>
      <c r="C233" s="169"/>
      <c r="D233" s="168"/>
      <c r="E233" s="170"/>
      <c r="F233" s="170"/>
      <c r="G233" s="170"/>
      <c r="H233" s="168"/>
      <c r="I233" s="168"/>
      <c r="J233" s="168"/>
      <c r="K233" s="170"/>
      <c r="L233" s="168"/>
      <c r="M233" s="168"/>
      <c r="N233" s="168"/>
      <c r="O233" s="170"/>
      <c r="P233" s="168"/>
      <c r="Q233" s="168"/>
      <c r="R233" s="168"/>
      <c r="S233" s="168"/>
      <c r="T233" s="168"/>
      <c r="U233" s="168"/>
      <c r="V233" s="168"/>
      <c r="W233" s="168"/>
      <c r="X233" s="168"/>
      <c r="Y233" s="168"/>
      <c r="Z233" s="168"/>
    </row>
    <row r="234" spans="1:26" ht="12.75" customHeight="1" x14ac:dyDescent="0.2">
      <c r="A234" s="168"/>
      <c r="B234" s="168"/>
      <c r="C234" s="169"/>
      <c r="D234" s="168"/>
      <c r="E234" s="170"/>
      <c r="F234" s="170"/>
      <c r="G234" s="170"/>
      <c r="H234" s="168"/>
      <c r="I234" s="168"/>
      <c r="J234" s="168"/>
      <c r="K234" s="170"/>
      <c r="L234" s="168"/>
      <c r="M234" s="168"/>
      <c r="N234" s="168"/>
      <c r="O234" s="170"/>
      <c r="P234" s="168"/>
      <c r="Q234" s="168"/>
      <c r="R234" s="168"/>
      <c r="S234" s="168"/>
      <c r="T234" s="168"/>
      <c r="U234" s="168"/>
      <c r="V234" s="168"/>
      <c r="W234" s="168"/>
      <c r="X234" s="168"/>
      <c r="Y234" s="168"/>
      <c r="Z234" s="168"/>
    </row>
    <row r="235" spans="1:26" ht="12.75" customHeight="1" x14ac:dyDescent="0.2">
      <c r="A235" s="168"/>
      <c r="B235" s="168"/>
      <c r="C235" s="169"/>
      <c r="D235" s="168"/>
      <c r="E235" s="170"/>
      <c r="F235" s="170"/>
      <c r="G235" s="170"/>
      <c r="H235" s="168"/>
      <c r="I235" s="168"/>
      <c r="J235" s="168"/>
      <c r="K235" s="170"/>
      <c r="L235" s="168"/>
      <c r="M235" s="168"/>
      <c r="N235" s="168"/>
      <c r="O235" s="170"/>
      <c r="P235" s="168"/>
      <c r="Q235" s="168"/>
      <c r="R235" s="168"/>
      <c r="S235" s="168"/>
      <c r="T235" s="168"/>
      <c r="U235" s="168"/>
      <c r="V235" s="168"/>
      <c r="W235" s="168"/>
      <c r="X235" s="168"/>
      <c r="Y235" s="168"/>
      <c r="Z235" s="168"/>
    </row>
    <row r="236" spans="1:26" ht="12.75" customHeight="1" x14ac:dyDescent="0.2">
      <c r="A236" s="168"/>
      <c r="B236" s="168"/>
      <c r="C236" s="169"/>
      <c r="D236" s="168"/>
      <c r="E236" s="170"/>
      <c r="F236" s="170"/>
      <c r="G236" s="170"/>
      <c r="H236" s="168"/>
      <c r="I236" s="168"/>
      <c r="J236" s="168"/>
      <c r="K236" s="170"/>
      <c r="L236" s="168"/>
      <c r="M236" s="168"/>
      <c r="N236" s="168"/>
      <c r="O236" s="170"/>
      <c r="P236" s="168"/>
      <c r="Q236" s="168"/>
      <c r="R236" s="168"/>
      <c r="S236" s="168"/>
      <c r="T236" s="168"/>
      <c r="U236" s="168"/>
      <c r="V236" s="168"/>
      <c r="W236" s="168"/>
      <c r="X236" s="168"/>
      <c r="Y236" s="168"/>
      <c r="Z236" s="168"/>
    </row>
    <row r="237" spans="1:26" ht="12.75" customHeight="1" x14ac:dyDescent="0.2">
      <c r="A237" s="168"/>
      <c r="B237" s="168"/>
      <c r="C237" s="169"/>
      <c r="D237" s="168"/>
      <c r="E237" s="170"/>
      <c r="F237" s="170"/>
      <c r="G237" s="170"/>
      <c r="H237" s="168"/>
      <c r="I237" s="168"/>
      <c r="J237" s="168"/>
      <c r="K237" s="170"/>
      <c r="L237" s="168"/>
      <c r="M237" s="168"/>
      <c r="N237" s="168"/>
      <c r="O237" s="170"/>
      <c r="P237" s="168"/>
      <c r="Q237" s="168"/>
      <c r="R237" s="168"/>
      <c r="S237" s="168"/>
      <c r="T237" s="168"/>
      <c r="U237" s="168"/>
      <c r="V237" s="168"/>
      <c r="W237" s="168"/>
      <c r="X237" s="168"/>
      <c r="Y237" s="168"/>
      <c r="Z237" s="168"/>
    </row>
    <row r="238" spans="1:26" ht="12.75" customHeight="1" x14ac:dyDescent="0.2">
      <c r="A238" s="168"/>
      <c r="B238" s="168"/>
      <c r="C238" s="169"/>
      <c r="D238" s="168"/>
      <c r="E238" s="170"/>
      <c r="F238" s="170"/>
      <c r="G238" s="170"/>
      <c r="H238" s="168"/>
      <c r="I238" s="168"/>
      <c r="J238" s="168"/>
      <c r="K238" s="170"/>
      <c r="L238" s="168"/>
      <c r="M238" s="168"/>
      <c r="N238" s="168"/>
      <c r="O238" s="170"/>
      <c r="P238" s="168"/>
      <c r="Q238" s="168"/>
      <c r="R238" s="168"/>
      <c r="S238" s="168"/>
      <c r="T238" s="168"/>
      <c r="U238" s="168"/>
      <c r="V238" s="168"/>
      <c r="W238" s="168"/>
      <c r="X238" s="168"/>
      <c r="Y238" s="168"/>
      <c r="Z238" s="168"/>
    </row>
    <row r="239" spans="1:26" ht="12.75" customHeight="1" x14ac:dyDescent="0.2">
      <c r="A239" s="168"/>
      <c r="B239" s="168"/>
      <c r="C239" s="169"/>
      <c r="D239" s="168"/>
      <c r="E239" s="170"/>
      <c r="F239" s="170"/>
      <c r="G239" s="170"/>
      <c r="H239" s="168"/>
      <c r="I239" s="168"/>
      <c r="J239" s="168"/>
      <c r="K239" s="170"/>
      <c r="L239" s="168"/>
      <c r="M239" s="168"/>
      <c r="N239" s="168"/>
      <c r="O239" s="170"/>
      <c r="P239" s="168"/>
      <c r="Q239" s="168"/>
      <c r="R239" s="168"/>
      <c r="S239" s="168"/>
      <c r="T239" s="168"/>
      <c r="U239" s="168"/>
      <c r="V239" s="168"/>
      <c r="W239" s="168"/>
      <c r="X239" s="168"/>
      <c r="Y239" s="168"/>
      <c r="Z239" s="168"/>
    </row>
    <row r="240" spans="1:26" ht="12.75" customHeight="1" x14ac:dyDescent="0.2">
      <c r="A240" s="168"/>
      <c r="B240" s="168"/>
      <c r="C240" s="169"/>
      <c r="D240" s="168"/>
      <c r="E240" s="170"/>
      <c r="F240" s="170"/>
      <c r="G240" s="170"/>
      <c r="H240" s="168"/>
      <c r="I240" s="168"/>
      <c r="J240" s="168"/>
      <c r="K240" s="170"/>
      <c r="L240" s="168"/>
      <c r="M240" s="168"/>
      <c r="N240" s="168"/>
      <c r="O240" s="170"/>
      <c r="P240" s="168"/>
      <c r="Q240" s="168"/>
      <c r="R240" s="168"/>
      <c r="S240" s="168"/>
      <c r="T240" s="168"/>
      <c r="U240" s="168"/>
      <c r="V240" s="168"/>
      <c r="W240" s="168"/>
      <c r="X240" s="168"/>
      <c r="Y240" s="168"/>
      <c r="Z240" s="168"/>
    </row>
    <row r="241" spans="1:26" ht="12.75" customHeight="1" x14ac:dyDescent="0.2">
      <c r="A241" s="168"/>
      <c r="B241" s="168"/>
      <c r="C241" s="169"/>
      <c r="D241" s="168"/>
      <c r="E241" s="170"/>
      <c r="F241" s="170"/>
      <c r="G241" s="170"/>
      <c r="H241" s="168"/>
      <c r="I241" s="168"/>
      <c r="J241" s="168"/>
      <c r="K241" s="170"/>
      <c r="L241" s="168"/>
      <c r="M241" s="168"/>
      <c r="N241" s="168"/>
      <c r="O241" s="170"/>
      <c r="P241" s="168"/>
      <c r="Q241" s="168"/>
      <c r="R241" s="168"/>
      <c r="S241" s="168"/>
      <c r="T241" s="168"/>
      <c r="U241" s="168"/>
      <c r="V241" s="168"/>
      <c r="W241" s="168"/>
      <c r="X241" s="168"/>
      <c r="Y241" s="168"/>
      <c r="Z241" s="168"/>
    </row>
    <row r="242" spans="1:26" ht="12.75" customHeight="1" x14ac:dyDescent="0.2">
      <c r="A242" s="168"/>
      <c r="B242" s="168"/>
      <c r="C242" s="169"/>
      <c r="D242" s="168"/>
      <c r="E242" s="170"/>
      <c r="F242" s="170"/>
      <c r="G242" s="170"/>
      <c r="H242" s="168"/>
      <c r="I242" s="168"/>
      <c r="J242" s="168"/>
      <c r="K242" s="170"/>
      <c r="L242" s="168"/>
      <c r="M242" s="168"/>
      <c r="N242" s="168"/>
      <c r="O242" s="170"/>
      <c r="P242" s="168"/>
      <c r="Q242" s="168"/>
      <c r="R242" s="168"/>
      <c r="S242" s="168"/>
      <c r="T242" s="168"/>
      <c r="U242" s="168"/>
      <c r="V242" s="168"/>
      <c r="W242" s="168"/>
      <c r="X242" s="168"/>
      <c r="Y242" s="168"/>
      <c r="Z242" s="168"/>
    </row>
    <row r="243" spans="1:26" ht="12.75" customHeight="1" x14ac:dyDescent="0.2">
      <c r="A243" s="168"/>
      <c r="B243" s="168"/>
      <c r="C243" s="169"/>
      <c r="D243" s="168"/>
      <c r="E243" s="170"/>
      <c r="F243" s="170"/>
      <c r="G243" s="170"/>
      <c r="H243" s="168"/>
      <c r="I243" s="168"/>
      <c r="J243" s="168"/>
      <c r="K243" s="170"/>
      <c r="L243" s="168"/>
      <c r="M243" s="168"/>
      <c r="N243" s="168"/>
      <c r="O243" s="170"/>
      <c r="P243" s="168"/>
      <c r="Q243" s="168"/>
      <c r="R243" s="168"/>
      <c r="S243" s="168"/>
      <c r="T243" s="168"/>
      <c r="U243" s="168"/>
      <c r="V243" s="168"/>
      <c r="W243" s="168"/>
      <c r="X243" s="168"/>
      <c r="Y243" s="168"/>
      <c r="Z243" s="168"/>
    </row>
    <row r="244" spans="1:26" ht="12.75" customHeight="1" x14ac:dyDescent="0.2">
      <c r="A244" s="168"/>
      <c r="B244" s="168"/>
      <c r="C244" s="169"/>
      <c r="D244" s="168"/>
      <c r="E244" s="170"/>
      <c r="F244" s="170"/>
      <c r="G244" s="170"/>
      <c r="H244" s="168"/>
      <c r="I244" s="168"/>
      <c r="J244" s="168"/>
      <c r="K244" s="170"/>
      <c r="L244" s="168"/>
      <c r="M244" s="168"/>
      <c r="N244" s="168"/>
      <c r="O244" s="170"/>
      <c r="P244" s="168"/>
      <c r="Q244" s="168"/>
      <c r="R244" s="168"/>
      <c r="S244" s="168"/>
      <c r="T244" s="168"/>
      <c r="U244" s="168"/>
      <c r="V244" s="168"/>
      <c r="W244" s="168"/>
      <c r="X244" s="168"/>
      <c r="Y244" s="168"/>
      <c r="Z244" s="168"/>
    </row>
    <row r="245" spans="1:26" ht="12.75" customHeight="1" x14ac:dyDescent="0.2">
      <c r="A245" s="168"/>
      <c r="B245" s="168"/>
      <c r="C245" s="169"/>
      <c r="D245" s="168"/>
      <c r="E245" s="170"/>
      <c r="F245" s="170"/>
      <c r="G245" s="170"/>
      <c r="H245" s="168"/>
      <c r="I245" s="168"/>
      <c r="J245" s="168"/>
      <c r="K245" s="170"/>
      <c r="L245" s="168"/>
      <c r="M245" s="168"/>
      <c r="N245" s="168"/>
      <c r="O245" s="170"/>
      <c r="P245" s="168"/>
      <c r="Q245" s="168"/>
      <c r="R245" s="168"/>
      <c r="S245" s="168"/>
      <c r="T245" s="168"/>
      <c r="U245" s="168"/>
      <c r="V245" s="168"/>
      <c r="W245" s="168"/>
      <c r="X245" s="168"/>
      <c r="Y245" s="168"/>
      <c r="Z245" s="168"/>
    </row>
    <row r="246" spans="1:26" ht="12.75" customHeight="1" x14ac:dyDescent="0.2">
      <c r="A246" s="168"/>
      <c r="B246" s="168"/>
      <c r="C246" s="169"/>
      <c r="D246" s="168"/>
      <c r="E246" s="170"/>
      <c r="F246" s="170"/>
      <c r="G246" s="170"/>
      <c r="H246" s="168"/>
      <c r="I246" s="168"/>
      <c r="J246" s="168"/>
      <c r="K246" s="170"/>
      <c r="L246" s="168"/>
      <c r="M246" s="168"/>
      <c r="N246" s="168"/>
      <c r="O246" s="170"/>
      <c r="P246" s="168"/>
      <c r="Q246" s="168"/>
      <c r="R246" s="168"/>
      <c r="S246" s="168"/>
      <c r="T246" s="168"/>
      <c r="U246" s="168"/>
      <c r="V246" s="168"/>
      <c r="W246" s="168"/>
      <c r="X246" s="168"/>
      <c r="Y246" s="168"/>
      <c r="Z246" s="168"/>
    </row>
    <row r="247" spans="1:26" ht="12.75" customHeight="1" x14ac:dyDescent="0.2">
      <c r="A247" s="168"/>
      <c r="B247" s="168"/>
      <c r="C247" s="169"/>
      <c r="D247" s="168"/>
      <c r="E247" s="170"/>
      <c r="F247" s="170"/>
      <c r="G247" s="170"/>
      <c r="H247" s="168"/>
      <c r="I247" s="168"/>
      <c r="J247" s="168"/>
      <c r="K247" s="170"/>
      <c r="L247" s="168"/>
      <c r="M247" s="168"/>
      <c r="N247" s="168"/>
      <c r="O247" s="170"/>
      <c r="P247" s="168"/>
      <c r="Q247" s="168"/>
      <c r="R247" s="168"/>
      <c r="S247" s="168"/>
      <c r="T247" s="168"/>
      <c r="U247" s="168"/>
      <c r="V247" s="168"/>
      <c r="W247" s="168"/>
      <c r="X247" s="168"/>
      <c r="Y247" s="168"/>
      <c r="Z247" s="168"/>
    </row>
    <row r="248" spans="1:26" ht="12.75" customHeight="1" x14ac:dyDescent="0.2">
      <c r="A248" s="168"/>
      <c r="B248" s="168"/>
      <c r="C248" s="169"/>
      <c r="D248" s="168"/>
      <c r="E248" s="170"/>
      <c r="F248" s="170"/>
      <c r="G248" s="170"/>
      <c r="H248" s="168"/>
      <c r="I248" s="168"/>
      <c r="J248" s="168"/>
      <c r="K248" s="170"/>
      <c r="L248" s="168"/>
      <c r="M248" s="168"/>
      <c r="N248" s="168"/>
      <c r="O248" s="170"/>
      <c r="P248" s="168"/>
      <c r="Q248" s="168"/>
      <c r="R248" s="168"/>
      <c r="S248" s="168"/>
      <c r="T248" s="168"/>
      <c r="U248" s="168"/>
      <c r="V248" s="168"/>
      <c r="W248" s="168"/>
      <c r="X248" s="168"/>
      <c r="Y248" s="168"/>
      <c r="Z248" s="168"/>
    </row>
    <row r="249" spans="1:26" ht="12.75" customHeight="1" x14ac:dyDescent="0.2">
      <c r="A249" s="168"/>
      <c r="B249" s="168"/>
      <c r="C249" s="169"/>
      <c r="D249" s="168"/>
      <c r="E249" s="170"/>
      <c r="F249" s="170"/>
      <c r="G249" s="170"/>
      <c r="H249" s="168"/>
      <c r="I249" s="168"/>
      <c r="J249" s="168"/>
      <c r="K249" s="170"/>
      <c r="L249" s="168"/>
      <c r="M249" s="168"/>
      <c r="N249" s="168"/>
      <c r="O249" s="170"/>
      <c r="P249" s="168"/>
      <c r="Q249" s="168"/>
      <c r="R249" s="168"/>
      <c r="S249" s="168"/>
      <c r="T249" s="168"/>
      <c r="U249" s="168"/>
      <c r="V249" s="168"/>
      <c r="W249" s="168"/>
      <c r="X249" s="168"/>
      <c r="Y249" s="168"/>
      <c r="Z249" s="168"/>
    </row>
    <row r="250" spans="1:26" ht="12.75" customHeight="1" x14ac:dyDescent="0.2">
      <c r="A250" s="168"/>
      <c r="B250" s="168"/>
      <c r="C250" s="169"/>
      <c r="D250" s="168"/>
      <c r="E250" s="170"/>
      <c r="F250" s="170"/>
      <c r="G250" s="170"/>
      <c r="H250" s="168"/>
      <c r="I250" s="168"/>
      <c r="J250" s="168"/>
      <c r="K250" s="170"/>
      <c r="L250" s="168"/>
      <c r="M250" s="168"/>
      <c r="N250" s="168"/>
      <c r="O250" s="170"/>
      <c r="P250" s="168"/>
      <c r="Q250" s="168"/>
      <c r="R250" s="168"/>
      <c r="S250" s="168"/>
      <c r="T250" s="168"/>
      <c r="U250" s="168"/>
      <c r="V250" s="168"/>
      <c r="W250" s="168"/>
      <c r="X250" s="168"/>
      <c r="Y250" s="168"/>
      <c r="Z250" s="168"/>
    </row>
    <row r="251" spans="1:26" ht="12.75" customHeight="1" x14ac:dyDescent="0.2">
      <c r="A251" s="168"/>
      <c r="B251" s="168"/>
      <c r="C251" s="169"/>
      <c r="D251" s="168"/>
      <c r="E251" s="170"/>
      <c r="F251" s="170"/>
      <c r="G251" s="170"/>
      <c r="H251" s="168"/>
      <c r="I251" s="168"/>
      <c r="J251" s="168"/>
      <c r="K251" s="170"/>
      <c r="L251" s="168"/>
      <c r="M251" s="168"/>
      <c r="N251" s="168"/>
      <c r="O251" s="170"/>
      <c r="P251" s="168"/>
      <c r="Q251" s="168"/>
      <c r="R251" s="168"/>
      <c r="S251" s="168"/>
      <c r="T251" s="168"/>
      <c r="U251" s="168"/>
      <c r="V251" s="168"/>
      <c r="W251" s="168"/>
      <c r="X251" s="168"/>
      <c r="Y251" s="168"/>
      <c r="Z251" s="168"/>
    </row>
    <row r="252" spans="1:26" ht="12.75" customHeight="1" x14ac:dyDescent="0.2">
      <c r="A252" s="168"/>
      <c r="B252" s="168"/>
      <c r="C252" s="169"/>
      <c r="D252" s="168"/>
      <c r="E252" s="170"/>
      <c r="F252" s="170"/>
      <c r="G252" s="170"/>
      <c r="H252" s="168"/>
      <c r="I252" s="168"/>
      <c r="J252" s="168"/>
      <c r="K252" s="170"/>
      <c r="L252" s="168"/>
      <c r="M252" s="168"/>
      <c r="N252" s="168"/>
      <c r="O252" s="170"/>
      <c r="P252" s="168"/>
      <c r="Q252" s="168"/>
      <c r="R252" s="168"/>
      <c r="S252" s="168"/>
      <c r="T252" s="168"/>
      <c r="U252" s="168"/>
      <c r="V252" s="168"/>
      <c r="W252" s="168"/>
      <c r="X252" s="168"/>
      <c r="Y252" s="168"/>
      <c r="Z252" s="168"/>
    </row>
    <row r="253" spans="1:26" ht="12.75" customHeight="1" x14ac:dyDescent="0.2">
      <c r="A253" s="168"/>
      <c r="B253" s="168"/>
      <c r="C253" s="169"/>
      <c r="D253" s="168"/>
      <c r="E253" s="170"/>
      <c r="F253" s="170"/>
      <c r="G253" s="170"/>
      <c r="H253" s="168"/>
      <c r="I253" s="168"/>
      <c r="J253" s="168"/>
      <c r="K253" s="170"/>
      <c r="L253" s="168"/>
      <c r="M253" s="168"/>
      <c r="N253" s="168"/>
      <c r="O253" s="170"/>
      <c r="P253" s="168"/>
      <c r="Q253" s="168"/>
      <c r="R253" s="168"/>
      <c r="S253" s="168"/>
      <c r="T253" s="168"/>
      <c r="U253" s="168"/>
      <c r="V253" s="168"/>
      <c r="W253" s="168"/>
      <c r="X253" s="168"/>
      <c r="Y253" s="168"/>
      <c r="Z253" s="168"/>
    </row>
    <row r="254" spans="1:26" ht="12.75" customHeight="1" x14ac:dyDescent="0.2">
      <c r="A254" s="168"/>
      <c r="B254" s="168"/>
      <c r="C254" s="169"/>
      <c r="D254" s="168"/>
      <c r="E254" s="170"/>
      <c r="F254" s="170"/>
      <c r="G254" s="170"/>
      <c r="H254" s="168"/>
      <c r="I254" s="168"/>
      <c r="J254" s="168"/>
      <c r="K254" s="170"/>
      <c r="L254" s="168"/>
      <c r="M254" s="168"/>
      <c r="N254" s="168"/>
      <c r="O254" s="170"/>
      <c r="P254" s="168"/>
      <c r="Q254" s="168"/>
      <c r="R254" s="168"/>
      <c r="S254" s="168"/>
      <c r="T254" s="168"/>
      <c r="U254" s="168"/>
      <c r="V254" s="168"/>
      <c r="W254" s="168"/>
      <c r="X254" s="168"/>
      <c r="Y254" s="168"/>
      <c r="Z254" s="168"/>
    </row>
    <row r="255" spans="1:26" ht="12.75" customHeight="1" x14ac:dyDescent="0.2">
      <c r="A255" s="168"/>
      <c r="B255" s="168"/>
      <c r="C255" s="169"/>
      <c r="D255" s="168"/>
      <c r="E255" s="170"/>
      <c r="F255" s="170"/>
      <c r="G255" s="170"/>
      <c r="H255" s="168"/>
      <c r="I255" s="168"/>
      <c r="J255" s="168"/>
      <c r="K255" s="170"/>
      <c r="L255" s="168"/>
      <c r="M255" s="168"/>
      <c r="N255" s="168"/>
      <c r="O255" s="170"/>
      <c r="P255" s="168"/>
      <c r="Q255" s="168"/>
      <c r="R255" s="168"/>
      <c r="S255" s="168"/>
      <c r="T255" s="168"/>
      <c r="U255" s="168"/>
      <c r="V255" s="168"/>
      <c r="W255" s="168"/>
      <c r="X255" s="168"/>
      <c r="Y255" s="168"/>
      <c r="Z255" s="168"/>
    </row>
    <row r="256" spans="1:26" ht="12.75" customHeight="1" x14ac:dyDescent="0.2">
      <c r="A256" s="168"/>
      <c r="B256" s="168"/>
      <c r="C256" s="169"/>
      <c r="D256" s="168"/>
      <c r="E256" s="170"/>
      <c r="F256" s="170"/>
      <c r="G256" s="170"/>
      <c r="H256" s="168"/>
      <c r="I256" s="168"/>
      <c r="J256" s="168"/>
      <c r="K256" s="170"/>
      <c r="L256" s="168"/>
      <c r="M256" s="168"/>
      <c r="N256" s="168"/>
      <c r="O256" s="170"/>
      <c r="P256" s="168"/>
      <c r="Q256" s="168"/>
      <c r="R256" s="168"/>
      <c r="S256" s="168"/>
      <c r="T256" s="168"/>
      <c r="U256" s="168"/>
      <c r="V256" s="168"/>
      <c r="W256" s="168"/>
      <c r="X256" s="168"/>
      <c r="Y256" s="168"/>
      <c r="Z256" s="168"/>
    </row>
    <row r="257" spans="1:26" ht="12.75" customHeight="1" x14ac:dyDescent="0.2">
      <c r="A257" s="168"/>
      <c r="B257" s="168"/>
      <c r="C257" s="169"/>
      <c r="D257" s="168"/>
      <c r="E257" s="170"/>
      <c r="F257" s="170"/>
      <c r="G257" s="170"/>
      <c r="H257" s="168"/>
      <c r="I257" s="168"/>
      <c r="J257" s="168"/>
      <c r="K257" s="170"/>
      <c r="L257" s="168"/>
      <c r="M257" s="168"/>
      <c r="N257" s="168"/>
      <c r="O257" s="170"/>
      <c r="P257" s="168"/>
      <c r="Q257" s="168"/>
      <c r="R257" s="168"/>
      <c r="S257" s="168"/>
      <c r="T257" s="168"/>
      <c r="U257" s="168"/>
      <c r="V257" s="168"/>
      <c r="W257" s="168"/>
      <c r="X257" s="168"/>
      <c r="Y257" s="168"/>
      <c r="Z257" s="168"/>
    </row>
    <row r="258" spans="1:26" ht="12.75" customHeight="1" x14ac:dyDescent="0.2">
      <c r="A258" s="168"/>
      <c r="B258" s="168"/>
      <c r="C258" s="169"/>
      <c r="D258" s="168"/>
      <c r="E258" s="170"/>
      <c r="F258" s="170"/>
      <c r="G258" s="170"/>
      <c r="H258" s="168"/>
      <c r="I258" s="168"/>
      <c r="J258" s="168"/>
      <c r="K258" s="170"/>
      <c r="L258" s="168"/>
      <c r="M258" s="168"/>
      <c r="N258" s="168"/>
      <c r="O258" s="170"/>
      <c r="P258" s="168"/>
      <c r="Q258" s="168"/>
      <c r="R258" s="168"/>
      <c r="S258" s="168"/>
      <c r="T258" s="168"/>
      <c r="U258" s="168"/>
      <c r="V258" s="168"/>
      <c r="W258" s="168"/>
      <c r="X258" s="168"/>
      <c r="Y258" s="168"/>
      <c r="Z258" s="168"/>
    </row>
    <row r="259" spans="1:26" ht="12.75" customHeight="1" x14ac:dyDescent="0.2">
      <c r="A259" s="168"/>
      <c r="B259" s="168"/>
      <c r="C259" s="169"/>
      <c r="D259" s="168"/>
      <c r="E259" s="170"/>
      <c r="F259" s="170"/>
      <c r="G259" s="170"/>
      <c r="H259" s="168"/>
      <c r="I259" s="168"/>
      <c r="J259" s="168"/>
      <c r="K259" s="170"/>
      <c r="L259" s="168"/>
      <c r="M259" s="168"/>
      <c r="N259" s="168"/>
      <c r="O259" s="170"/>
      <c r="P259" s="168"/>
      <c r="Q259" s="168"/>
      <c r="R259" s="168"/>
      <c r="S259" s="168"/>
      <c r="T259" s="168"/>
      <c r="U259" s="168"/>
      <c r="V259" s="168"/>
      <c r="W259" s="168"/>
      <c r="X259" s="168"/>
      <c r="Y259" s="168"/>
      <c r="Z259" s="168"/>
    </row>
    <row r="260" spans="1:26" ht="12.75" customHeight="1" x14ac:dyDescent="0.2">
      <c r="A260" s="168"/>
      <c r="B260" s="168"/>
      <c r="C260" s="169"/>
      <c r="D260" s="168"/>
      <c r="E260" s="170"/>
      <c r="F260" s="170"/>
      <c r="G260" s="170"/>
      <c r="H260" s="168"/>
      <c r="I260" s="168"/>
      <c r="J260" s="168"/>
      <c r="K260" s="170"/>
      <c r="L260" s="168"/>
      <c r="M260" s="168"/>
      <c r="N260" s="168"/>
      <c r="O260" s="170"/>
      <c r="P260" s="168"/>
      <c r="Q260" s="168"/>
      <c r="R260" s="168"/>
      <c r="S260" s="168"/>
      <c r="T260" s="168"/>
      <c r="U260" s="168"/>
      <c r="V260" s="168"/>
      <c r="W260" s="168"/>
      <c r="X260" s="168"/>
      <c r="Y260" s="168"/>
      <c r="Z260" s="168"/>
    </row>
    <row r="261" spans="1:26" ht="12.75" customHeight="1" x14ac:dyDescent="0.2">
      <c r="A261" s="168"/>
      <c r="B261" s="168"/>
      <c r="C261" s="169"/>
      <c r="D261" s="168"/>
      <c r="E261" s="170"/>
      <c r="F261" s="170"/>
      <c r="G261" s="170"/>
      <c r="H261" s="168"/>
      <c r="I261" s="168"/>
      <c r="J261" s="168"/>
      <c r="K261" s="170"/>
      <c r="L261" s="168"/>
      <c r="M261" s="168"/>
      <c r="N261" s="168"/>
      <c r="O261" s="170"/>
      <c r="P261" s="168"/>
      <c r="Q261" s="168"/>
      <c r="R261" s="168"/>
      <c r="S261" s="168"/>
      <c r="T261" s="168"/>
      <c r="U261" s="168"/>
      <c r="V261" s="168"/>
      <c r="W261" s="168"/>
      <c r="X261" s="168"/>
      <c r="Y261" s="168"/>
      <c r="Z261" s="168"/>
    </row>
    <row r="262" spans="1:26" ht="12.75" customHeight="1" x14ac:dyDescent="0.2">
      <c r="A262" s="168"/>
      <c r="B262" s="168"/>
      <c r="C262" s="169"/>
      <c r="D262" s="168"/>
      <c r="E262" s="170"/>
      <c r="F262" s="170"/>
      <c r="G262" s="170"/>
      <c r="H262" s="168"/>
      <c r="I262" s="168"/>
      <c r="J262" s="168"/>
      <c r="K262" s="170"/>
      <c r="L262" s="168"/>
      <c r="M262" s="168"/>
      <c r="N262" s="168"/>
      <c r="O262" s="170"/>
      <c r="P262" s="168"/>
      <c r="Q262" s="168"/>
      <c r="R262" s="168"/>
      <c r="S262" s="168"/>
      <c r="T262" s="168"/>
      <c r="U262" s="168"/>
      <c r="V262" s="168"/>
      <c r="W262" s="168"/>
      <c r="X262" s="168"/>
      <c r="Y262" s="168"/>
      <c r="Z262" s="168"/>
    </row>
    <row r="263" spans="1:26" ht="12.75" customHeight="1" x14ac:dyDescent="0.2">
      <c r="A263" s="168"/>
      <c r="B263" s="168"/>
      <c r="C263" s="169"/>
      <c r="D263" s="168"/>
      <c r="E263" s="170"/>
      <c r="F263" s="170"/>
      <c r="G263" s="170"/>
      <c r="H263" s="168"/>
      <c r="I263" s="168"/>
      <c r="J263" s="168"/>
      <c r="K263" s="170"/>
      <c r="L263" s="168"/>
      <c r="M263" s="168"/>
      <c r="N263" s="168"/>
      <c r="O263" s="170"/>
      <c r="P263" s="168"/>
      <c r="Q263" s="168"/>
      <c r="R263" s="168"/>
      <c r="S263" s="168"/>
      <c r="T263" s="168"/>
      <c r="U263" s="168"/>
      <c r="V263" s="168"/>
      <c r="W263" s="168"/>
      <c r="X263" s="168"/>
      <c r="Y263" s="168"/>
      <c r="Z263" s="168"/>
    </row>
    <row r="264" spans="1:26" ht="12.75" customHeight="1" x14ac:dyDescent="0.2">
      <c r="A264" s="168"/>
      <c r="B264" s="168"/>
      <c r="C264" s="169"/>
      <c r="D264" s="168"/>
      <c r="E264" s="170"/>
      <c r="F264" s="170"/>
      <c r="G264" s="170"/>
      <c r="H264" s="168"/>
      <c r="I264" s="168"/>
      <c r="J264" s="168"/>
      <c r="K264" s="170"/>
      <c r="L264" s="168"/>
      <c r="M264" s="168"/>
      <c r="N264" s="168"/>
      <c r="O264" s="170"/>
      <c r="P264" s="168"/>
      <c r="Q264" s="168"/>
      <c r="R264" s="168"/>
      <c r="S264" s="168"/>
      <c r="T264" s="168"/>
      <c r="U264" s="168"/>
      <c r="V264" s="168"/>
      <c r="W264" s="168"/>
      <c r="X264" s="168"/>
      <c r="Y264" s="168"/>
      <c r="Z264" s="168"/>
    </row>
    <row r="265" spans="1:26" ht="12.75" customHeight="1" x14ac:dyDescent="0.2">
      <c r="A265" s="168"/>
      <c r="B265" s="168"/>
      <c r="C265" s="169"/>
      <c r="D265" s="168"/>
      <c r="E265" s="170"/>
      <c r="F265" s="170"/>
      <c r="G265" s="170"/>
      <c r="H265" s="168"/>
      <c r="I265" s="168"/>
      <c r="J265" s="168"/>
      <c r="K265" s="170"/>
      <c r="L265" s="168"/>
      <c r="M265" s="168"/>
      <c r="N265" s="168"/>
      <c r="O265" s="170"/>
      <c r="P265" s="168"/>
      <c r="Q265" s="168"/>
      <c r="R265" s="168"/>
      <c r="S265" s="168"/>
      <c r="T265" s="168"/>
      <c r="U265" s="168"/>
      <c r="V265" s="168"/>
      <c r="W265" s="168"/>
      <c r="X265" s="168"/>
      <c r="Y265" s="168"/>
      <c r="Z265" s="168"/>
    </row>
    <row r="266" spans="1:26" ht="12.75" customHeight="1" x14ac:dyDescent="0.2">
      <c r="A266" s="168"/>
      <c r="B266" s="168"/>
      <c r="C266" s="169"/>
      <c r="D266" s="168"/>
      <c r="E266" s="170"/>
      <c r="F266" s="170"/>
      <c r="G266" s="170"/>
      <c r="H266" s="168"/>
      <c r="I266" s="168"/>
      <c r="J266" s="168"/>
      <c r="K266" s="170"/>
      <c r="L266" s="168"/>
      <c r="M266" s="168"/>
      <c r="N266" s="168"/>
      <c r="O266" s="170"/>
      <c r="P266" s="168"/>
      <c r="Q266" s="168"/>
      <c r="R266" s="168"/>
      <c r="S266" s="168"/>
      <c r="T266" s="168"/>
      <c r="U266" s="168"/>
      <c r="V266" s="168"/>
      <c r="W266" s="168"/>
      <c r="X266" s="168"/>
      <c r="Y266" s="168"/>
      <c r="Z266" s="168"/>
    </row>
    <row r="267" spans="1:26" ht="12.75" customHeight="1" x14ac:dyDescent="0.2">
      <c r="A267" s="168"/>
      <c r="B267" s="168"/>
      <c r="C267" s="169"/>
      <c r="D267" s="168"/>
      <c r="E267" s="170"/>
      <c r="F267" s="170"/>
      <c r="G267" s="170"/>
      <c r="H267" s="168"/>
      <c r="I267" s="168"/>
      <c r="J267" s="168"/>
      <c r="K267" s="170"/>
      <c r="L267" s="168"/>
      <c r="M267" s="168"/>
      <c r="N267" s="168"/>
      <c r="O267" s="170"/>
      <c r="P267" s="168"/>
      <c r="Q267" s="168"/>
      <c r="R267" s="168"/>
      <c r="S267" s="168"/>
      <c r="T267" s="168"/>
      <c r="U267" s="168"/>
      <c r="V267" s="168"/>
      <c r="W267" s="168"/>
      <c r="X267" s="168"/>
      <c r="Y267" s="168"/>
      <c r="Z267" s="168"/>
    </row>
    <row r="268" spans="1:26" ht="12.75" customHeight="1" x14ac:dyDescent="0.2">
      <c r="A268" s="168"/>
      <c r="B268" s="168"/>
      <c r="C268" s="169"/>
      <c r="D268" s="168"/>
      <c r="E268" s="170"/>
      <c r="F268" s="170"/>
      <c r="G268" s="170"/>
      <c r="H268" s="168"/>
      <c r="I268" s="168"/>
      <c r="J268" s="168"/>
      <c r="K268" s="170"/>
      <c r="L268" s="168"/>
      <c r="M268" s="168"/>
      <c r="N268" s="168"/>
      <c r="O268" s="170"/>
      <c r="P268" s="168"/>
      <c r="Q268" s="168"/>
      <c r="R268" s="168"/>
      <c r="S268" s="168"/>
      <c r="T268" s="168"/>
      <c r="U268" s="168"/>
      <c r="V268" s="168"/>
      <c r="W268" s="168"/>
      <c r="X268" s="168"/>
      <c r="Y268" s="168"/>
      <c r="Z268" s="168"/>
    </row>
    <row r="269" spans="1:26" ht="12.75" customHeight="1" x14ac:dyDescent="0.2">
      <c r="A269" s="168"/>
      <c r="B269" s="168"/>
      <c r="C269" s="169"/>
      <c r="D269" s="168"/>
      <c r="E269" s="170"/>
      <c r="F269" s="170"/>
      <c r="G269" s="170"/>
      <c r="H269" s="168"/>
      <c r="I269" s="168"/>
      <c r="J269" s="168"/>
      <c r="K269" s="170"/>
      <c r="L269" s="168"/>
      <c r="M269" s="168"/>
      <c r="N269" s="168"/>
      <c r="O269" s="170"/>
      <c r="P269" s="168"/>
      <c r="Q269" s="168"/>
      <c r="R269" s="168"/>
      <c r="S269" s="168"/>
      <c r="T269" s="168"/>
      <c r="U269" s="168"/>
      <c r="V269" s="168"/>
      <c r="W269" s="168"/>
      <c r="X269" s="168"/>
      <c r="Y269" s="168"/>
      <c r="Z269" s="168"/>
    </row>
    <row r="270" spans="1:26" ht="12.75" customHeight="1" x14ac:dyDescent="0.2">
      <c r="A270" s="168"/>
      <c r="B270" s="168"/>
      <c r="C270" s="169"/>
      <c r="D270" s="168"/>
      <c r="E270" s="170"/>
      <c r="F270" s="170"/>
      <c r="G270" s="170"/>
      <c r="H270" s="168"/>
      <c r="I270" s="168"/>
      <c r="J270" s="168"/>
      <c r="K270" s="170"/>
      <c r="L270" s="168"/>
      <c r="M270" s="168"/>
      <c r="N270" s="168"/>
      <c r="O270" s="170"/>
      <c r="P270" s="168"/>
      <c r="Q270" s="168"/>
      <c r="R270" s="168"/>
      <c r="S270" s="168"/>
      <c r="T270" s="168"/>
      <c r="U270" s="168"/>
      <c r="V270" s="168"/>
      <c r="W270" s="168"/>
      <c r="X270" s="168"/>
      <c r="Y270" s="168"/>
      <c r="Z270" s="168"/>
    </row>
    <row r="271" spans="1:26" ht="12.75" customHeight="1" x14ac:dyDescent="0.2">
      <c r="A271" s="168"/>
      <c r="B271" s="168"/>
      <c r="C271" s="169"/>
      <c r="D271" s="168"/>
      <c r="E271" s="170"/>
      <c r="F271" s="170"/>
      <c r="G271" s="170"/>
      <c r="H271" s="168"/>
      <c r="I271" s="168"/>
      <c r="J271" s="168"/>
      <c r="K271" s="170"/>
      <c r="L271" s="168"/>
      <c r="M271" s="168"/>
      <c r="N271" s="168"/>
      <c r="O271" s="170"/>
      <c r="P271" s="168"/>
      <c r="Q271" s="168"/>
      <c r="R271" s="168"/>
      <c r="S271" s="168"/>
      <c r="T271" s="168"/>
      <c r="U271" s="168"/>
      <c r="V271" s="168"/>
      <c r="W271" s="168"/>
      <c r="X271" s="168"/>
      <c r="Y271" s="168"/>
      <c r="Z271" s="168"/>
    </row>
    <row r="272" spans="1:26" ht="12.75" customHeight="1" x14ac:dyDescent="0.2">
      <c r="A272" s="168"/>
      <c r="B272" s="168"/>
      <c r="C272" s="169"/>
      <c r="D272" s="168"/>
      <c r="E272" s="170"/>
      <c r="F272" s="170"/>
      <c r="G272" s="170"/>
      <c r="H272" s="168"/>
      <c r="I272" s="168"/>
      <c r="J272" s="168"/>
      <c r="K272" s="170"/>
      <c r="L272" s="168"/>
      <c r="M272" s="168"/>
      <c r="N272" s="168"/>
      <c r="O272" s="170"/>
      <c r="P272" s="168"/>
      <c r="Q272" s="168"/>
      <c r="R272" s="168"/>
      <c r="S272" s="168"/>
      <c r="T272" s="168"/>
      <c r="U272" s="168"/>
      <c r="V272" s="168"/>
      <c r="W272" s="168"/>
      <c r="X272" s="168"/>
      <c r="Y272" s="168"/>
      <c r="Z272" s="168"/>
    </row>
    <row r="273" spans="1:26" ht="12.75" customHeight="1" x14ac:dyDescent="0.2">
      <c r="A273" s="168"/>
      <c r="B273" s="168"/>
      <c r="C273" s="169"/>
      <c r="D273" s="168"/>
      <c r="E273" s="170"/>
      <c r="F273" s="170"/>
      <c r="G273" s="170"/>
      <c r="H273" s="168"/>
      <c r="I273" s="168"/>
      <c r="J273" s="168"/>
      <c r="K273" s="170"/>
      <c r="L273" s="168"/>
      <c r="M273" s="168"/>
      <c r="N273" s="168"/>
      <c r="O273" s="170"/>
      <c r="P273" s="168"/>
      <c r="Q273" s="168"/>
      <c r="R273" s="168"/>
      <c r="S273" s="168"/>
      <c r="T273" s="168"/>
      <c r="U273" s="168"/>
      <c r="V273" s="168"/>
      <c r="W273" s="168"/>
      <c r="X273" s="168"/>
      <c r="Y273" s="168"/>
      <c r="Z273" s="168"/>
    </row>
    <row r="274" spans="1:26" ht="12.75" customHeight="1" x14ac:dyDescent="0.2">
      <c r="A274" s="168"/>
      <c r="B274" s="168"/>
      <c r="C274" s="169"/>
      <c r="D274" s="168"/>
      <c r="E274" s="170"/>
      <c r="F274" s="170"/>
      <c r="G274" s="170"/>
      <c r="H274" s="168"/>
      <c r="I274" s="168"/>
      <c r="J274" s="168"/>
      <c r="K274" s="170"/>
      <c r="L274" s="168"/>
      <c r="M274" s="168"/>
      <c r="N274" s="168"/>
      <c r="O274" s="170"/>
      <c r="P274" s="168"/>
      <c r="Q274" s="168"/>
      <c r="R274" s="168"/>
      <c r="S274" s="168"/>
      <c r="T274" s="168"/>
      <c r="U274" s="168"/>
      <c r="V274" s="168"/>
      <c r="W274" s="168"/>
      <c r="X274" s="168"/>
      <c r="Y274" s="168"/>
      <c r="Z274" s="168"/>
    </row>
    <row r="275" spans="1:26" ht="12.75" customHeight="1" x14ac:dyDescent="0.2">
      <c r="A275" s="168"/>
      <c r="B275" s="168"/>
      <c r="C275" s="169"/>
      <c r="D275" s="168"/>
      <c r="E275" s="170"/>
      <c r="F275" s="170"/>
      <c r="G275" s="170"/>
      <c r="H275" s="168"/>
      <c r="I275" s="168"/>
      <c r="J275" s="168"/>
      <c r="K275" s="170"/>
      <c r="L275" s="168"/>
      <c r="M275" s="168"/>
      <c r="N275" s="168"/>
      <c r="O275" s="170"/>
      <c r="P275" s="168"/>
      <c r="Q275" s="168"/>
      <c r="R275" s="168"/>
      <c r="S275" s="168"/>
      <c r="T275" s="168"/>
      <c r="U275" s="168"/>
      <c r="V275" s="168"/>
      <c r="W275" s="168"/>
      <c r="X275" s="168"/>
      <c r="Y275" s="168"/>
      <c r="Z275" s="168"/>
    </row>
    <row r="276" spans="1:26" ht="12.75" customHeight="1" x14ac:dyDescent="0.2">
      <c r="A276" s="168"/>
      <c r="B276" s="168"/>
      <c r="C276" s="169"/>
      <c r="D276" s="168"/>
      <c r="E276" s="170"/>
      <c r="F276" s="170"/>
      <c r="G276" s="170"/>
      <c r="H276" s="168"/>
      <c r="I276" s="168"/>
      <c r="J276" s="168"/>
      <c r="K276" s="170"/>
      <c r="L276" s="168"/>
      <c r="M276" s="168"/>
      <c r="N276" s="168"/>
      <c r="O276" s="170"/>
      <c r="P276" s="168"/>
      <c r="Q276" s="168"/>
      <c r="R276" s="168"/>
      <c r="S276" s="168"/>
      <c r="T276" s="168"/>
      <c r="U276" s="168"/>
      <c r="V276" s="168"/>
      <c r="W276" s="168"/>
      <c r="X276" s="168"/>
      <c r="Y276" s="168"/>
      <c r="Z276" s="168"/>
    </row>
    <row r="277" spans="1:26" ht="12.75" customHeight="1" x14ac:dyDescent="0.2">
      <c r="A277" s="168"/>
      <c r="B277" s="168"/>
      <c r="C277" s="169"/>
      <c r="D277" s="168"/>
      <c r="E277" s="170"/>
      <c r="F277" s="170"/>
      <c r="G277" s="170"/>
      <c r="H277" s="168"/>
      <c r="I277" s="168"/>
      <c r="J277" s="168"/>
      <c r="K277" s="170"/>
      <c r="L277" s="168"/>
      <c r="M277" s="168"/>
      <c r="N277" s="168"/>
      <c r="O277" s="170"/>
      <c r="P277" s="168"/>
      <c r="Q277" s="168"/>
      <c r="R277" s="168"/>
      <c r="S277" s="168"/>
      <c r="T277" s="168"/>
      <c r="U277" s="168"/>
      <c r="V277" s="168"/>
      <c r="W277" s="168"/>
      <c r="X277" s="168"/>
      <c r="Y277" s="168"/>
      <c r="Z277" s="168"/>
    </row>
    <row r="278" spans="1:26" ht="12.75" customHeight="1" x14ac:dyDescent="0.2">
      <c r="A278" s="168"/>
      <c r="B278" s="168"/>
      <c r="C278" s="169"/>
      <c r="D278" s="168"/>
      <c r="E278" s="170"/>
      <c r="F278" s="170"/>
      <c r="G278" s="170"/>
      <c r="H278" s="168"/>
      <c r="I278" s="168"/>
      <c r="J278" s="168"/>
      <c r="K278" s="170"/>
      <c r="L278" s="168"/>
      <c r="M278" s="168"/>
      <c r="N278" s="168"/>
      <c r="O278" s="170"/>
      <c r="P278" s="168"/>
      <c r="Q278" s="168"/>
      <c r="R278" s="168"/>
      <c r="S278" s="168"/>
      <c r="T278" s="168"/>
      <c r="U278" s="168"/>
      <c r="V278" s="168"/>
      <c r="W278" s="168"/>
      <c r="X278" s="168"/>
      <c r="Y278" s="168"/>
      <c r="Z278" s="168"/>
    </row>
    <row r="279" spans="1:26" ht="12.75" customHeight="1" x14ac:dyDescent="0.2">
      <c r="A279" s="168"/>
      <c r="B279" s="168"/>
      <c r="C279" s="169"/>
      <c r="D279" s="168"/>
      <c r="E279" s="170"/>
      <c r="F279" s="170"/>
      <c r="G279" s="170"/>
      <c r="H279" s="168"/>
      <c r="I279" s="168"/>
      <c r="J279" s="168"/>
      <c r="K279" s="170"/>
      <c r="L279" s="168"/>
      <c r="M279" s="168"/>
      <c r="N279" s="168"/>
      <c r="O279" s="170"/>
      <c r="P279" s="168"/>
      <c r="Q279" s="168"/>
      <c r="R279" s="168"/>
      <c r="S279" s="168"/>
      <c r="T279" s="168"/>
      <c r="U279" s="168"/>
      <c r="V279" s="168"/>
      <c r="W279" s="168"/>
      <c r="X279" s="168"/>
      <c r="Y279" s="168"/>
      <c r="Z279" s="168"/>
    </row>
    <row r="280" spans="1:26" ht="12.75" customHeight="1" x14ac:dyDescent="0.2">
      <c r="A280" s="168"/>
      <c r="B280" s="168"/>
      <c r="C280" s="169"/>
      <c r="D280" s="168"/>
      <c r="E280" s="170"/>
      <c r="F280" s="170"/>
      <c r="G280" s="170"/>
      <c r="H280" s="168"/>
      <c r="I280" s="168"/>
      <c r="J280" s="168"/>
      <c r="K280" s="170"/>
      <c r="L280" s="168"/>
      <c r="M280" s="168"/>
      <c r="N280" s="168"/>
      <c r="O280" s="170"/>
      <c r="P280" s="168"/>
      <c r="Q280" s="168"/>
      <c r="R280" s="168"/>
      <c r="S280" s="168"/>
      <c r="T280" s="168"/>
      <c r="U280" s="168"/>
      <c r="V280" s="168"/>
      <c r="W280" s="168"/>
      <c r="X280" s="168"/>
      <c r="Y280" s="168"/>
      <c r="Z280" s="168"/>
    </row>
    <row r="281" spans="1:26" ht="12.75" customHeight="1" x14ac:dyDescent="0.2">
      <c r="A281" s="168"/>
      <c r="B281" s="168"/>
      <c r="C281" s="169"/>
      <c r="D281" s="168"/>
      <c r="E281" s="170"/>
      <c r="F281" s="170"/>
      <c r="G281" s="170"/>
      <c r="H281" s="168"/>
      <c r="I281" s="168"/>
      <c r="J281" s="168"/>
      <c r="K281" s="170"/>
      <c r="L281" s="168"/>
      <c r="M281" s="168"/>
      <c r="N281" s="168"/>
      <c r="O281" s="170"/>
      <c r="P281" s="168"/>
      <c r="Q281" s="168"/>
      <c r="R281" s="168"/>
      <c r="S281" s="168"/>
      <c r="T281" s="168"/>
      <c r="U281" s="168"/>
      <c r="V281" s="168"/>
      <c r="W281" s="168"/>
      <c r="X281" s="168"/>
      <c r="Y281" s="168"/>
      <c r="Z281" s="168"/>
    </row>
    <row r="282" spans="1:26" ht="12.75" customHeight="1" x14ac:dyDescent="0.2">
      <c r="A282" s="168"/>
      <c r="B282" s="168"/>
      <c r="C282" s="169"/>
      <c r="D282" s="168"/>
      <c r="E282" s="170"/>
      <c r="F282" s="170"/>
      <c r="G282" s="170"/>
      <c r="H282" s="168"/>
      <c r="I282" s="168"/>
      <c r="J282" s="168"/>
      <c r="K282" s="170"/>
      <c r="L282" s="168"/>
      <c r="M282" s="168"/>
      <c r="N282" s="168"/>
      <c r="O282" s="170"/>
      <c r="P282" s="168"/>
      <c r="Q282" s="168"/>
      <c r="R282" s="168"/>
      <c r="S282" s="168"/>
      <c r="T282" s="168"/>
      <c r="U282" s="168"/>
      <c r="V282" s="168"/>
      <c r="W282" s="168"/>
      <c r="X282" s="168"/>
      <c r="Y282" s="168"/>
      <c r="Z282" s="168"/>
    </row>
    <row r="283" spans="1:26" ht="12.75" customHeight="1" x14ac:dyDescent="0.2">
      <c r="A283" s="168"/>
      <c r="B283" s="168"/>
      <c r="C283" s="169"/>
      <c r="D283" s="168"/>
      <c r="E283" s="170"/>
      <c r="F283" s="170"/>
      <c r="G283" s="170"/>
      <c r="H283" s="168"/>
      <c r="I283" s="168"/>
      <c r="J283" s="168"/>
      <c r="K283" s="170"/>
      <c r="L283" s="168"/>
      <c r="M283" s="168"/>
      <c r="N283" s="168"/>
      <c r="O283" s="170"/>
      <c r="P283" s="168"/>
      <c r="Q283" s="168"/>
      <c r="R283" s="168"/>
      <c r="S283" s="168"/>
      <c r="T283" s="168"/>
      <c r="U283" s="168"/>
      <c r="V283" s="168"/>
      <c r="W283" s="168"/>
      <c r="X283" s="168"/>
      <c r="Y283" s="168"/>
      <c r="Z283" s="168"/>
    </row>
    <row r="284" spans="1:26" ht="12.75" customHeight="1" x14ac:dyDescent="0.2">
      <c r="A284" s="168"/>
      <c r="B284" s="168"/>
      <c r="C284" s="169"/>
      <c r="D284" s="168"/>
      <c r="E284" s="170"/>
      <c r="F284" s="170"/>
      <c r="G284" s="170"/>
      <c r="H284" s="168"/>
      <c r="I284" s="168"/>
      <c r="J284" s="168"/>
      <c r="K284" s="170"/>
      <c r="L284" s="168"/>
      <c r="M284" s="168"/>
      <c r="N284" s="168"/>
      <c r="O284" s="170"/>
      <c r="P284" s="168"/>
      <c r="Q284" s="168"/>
      <c r="R284" s="168"/>
      <c r="S284" s="168"/>
      <c r="T284" s="168"/>
      <c r="U284" s="168"/>
      <c r="V284" s="168"/>
      <c r="W284" s="168"/>
      <c r="X284" s="168"/>
      <c r="Y284" s="168"/>
      <c r="Z284" s="168"/>
    </row>
    <row r="285" spans="1:26" ht="12.75" customHeight="1" x14ac:dyDescent="0.2">
      <c r="A285" s="168"/>
      <c r="B285" s="168"/>
      <c r="C285" s="169"/>
      <c r="D285" s="168"/>
      <c r="E285" s="170"/>
      <c r="F285" s="170"/>
      <c r="G285" s="170"/>
      <c r="H285" s="168"/>
      <c r="I285" s="168"/>
      <c r="J285" s="168"/>
      <c r="K285" s="170"/>
      <c r="L285" s="168"/>
      <c r="M285" s="168"/>
      <c r="N285" s="168"/>
      <c r="O285" s="170"/>
      <c r="P285" s="168"/>
      <c r="Q285" s="168"/>
      <c r="R285" s="168"/>
      <c r="S285" s="168"/>
      <c r="T285" s="168"/>
      <c r="U285" s="168"/>
      <c r="V285" s="168"/>
      <c r="W285" s="168"/>
      <c r="X285" s="168"/>
      <c r="Y285" s="168"/>
      <c r="Z285" s="168"/>
    </row>
    <row r="286" spans="1:26" ht="12.75" customHeight="1" x14ac:dyDescent="0.2">
      <c r="A286" s="168"/>
      <c r="B286" s="168"/>
      <c r="C286" s="169"/>
      <c r="D286" s="168"/>
      <c r="E286" s="170"/>
      <c r="F286" s="170"/>
      <c r="G286" s="170"/>
      <c r="H286" s="168"/>
      <c r="I286" s="168"/>
      <c r="J286" s="168"/>
      <c r="K286" s="170"/>
      <c r="L286" s="168"/>
      <c r="M286" s="168"/>
      <c r="N286" s="168"/>
      <c r="O286" s="170"/>
      <c r="P286" s="168"/>
      <c r="Q286" s="168"/>
      <c r="R286" s="168"/>
      <c r="S286" s="168"/>
      <c r="T286" s="168"/>
      <c r="U286" s="168"/>
      <c r="V286" s="168"/>
      <c r="W286" s="168"/>
      <c r="X286" s="168"/>
      <c r="Y286" s="168"/>
      <c r="Z286" s="168"/>
    </row>
    <row r="287" spans="1:26" ht="12.75" customHeight="1" x14ac:dyDescent="0.2">
      <c r="A287" s="168"/>
      <c r="B287" s="168"/>
      <c r="C287" s="169"/>
      <c r="D287" s="168"/>
      <c r="E287" s="170"/>
      <c r="F287" s="170"/>
      <c r="G287" s="170"/>
      <c r="H287" s="168"/>
      <c r="I287" s="168"/>
      <c r="J287" s="168"/>
      <c r="K287" s="170"/>
      <c r="L287" s="168"/>
      <c r="M287" s="168"/>
      <c r="N287" s="168"/>
      <c r="O287" s="170"/>
      <c r="P287" s="168"/>
      <c r="Q287" s="168"/>
      <c r="R287" s="168"/>
      <c r="S287" s="168"/>
      <c r="T287" s="168"/>
      <c r="U287" s="168"/>
      <c r="V287" s="168"/>
      <c r="W287" s="168"/>
      <c r="X287" s="168"/>
      <c r="Y287" s="168"/>
      <c r="Z287" s="168"/>
    </row>
    <row r="288" spans="1:26" ht="12.75" customHeight="1" x14ac:dyDescent="0.2">
      <c r="A288" s="168"/>
      <c r="B288" s="168"/>
      <c r="C288" s="169"/>
      <c r="D288" s="168"/>
      <c r="E288" s="170"/>
      <c r="F288" s="170"/>
      <c r="G288" s="170"/>
      <c r="H288" s="168"/>
      <c r="I288" s="168"/>
      <c r="J288" s="168"/>
      <c r="K288" s="170"/>
      <c r="L288" s="168"/>
      <c r="M288" s="168"/>
      <c r="N288" s="168"/>
      <c r="O288" s="170"/>
      <c r="P288" s="168"/>
      <c r="Q288" s="168"/>
      <c r="R288" s="168"/>
      <c r="S288" s="168"/>
      <c r="T288" s="168"/>
      <c r="U288" s="168"/>
      <c r="V288" s="168"/>
      <c r="W288" s="168"/>
      <c r="X288" s="168"/>
      <c r="Y288" s="168"/>
      <c r="Z288" s="168"/>
    </row>
    <row r="289" spans="1:26" ht="12.75" customHeight="1" x14ac:dyDescent="0.2">
      <c r="A289" s="168"/>
      <c r="B289" s="168"/>
      <c r="C289" s="169"/>
      <c r="D289" s="168"/>
      <c r="E289" s="170"/>
      <c r="F289" s="170"/>
      <c r="G289" s="170"/>
      <c r="H289" s="168"/>
      <c r="I289" s="168"/>
      <c r="J289" s="168"/>
      <c r="K289" s="170"/>
      <c r="L289" s="168"/>
      <c r="M289" s="168"/>
      <c r="N289" s="168"/>
      <c r="O289" s="170"/>
      <c r="P289" s="168"/>
      <c r="Q289" s="168"/>
      <c r="R289" s="168"/>
      <c r="S289" s="168"/>
      <c r="T289" s="168"/>
      <c r="U289" s="168"/>
      <c r="V289" s="168"/>
      <c r="W289" s="168"/>
      <c r="X289" s="168"/>
      <c r="Y289" s="168"/>
      <c r="Z289" s="168"/>
    </row>
    <row r="290" spans="1:26" ht="12.75" customHeight="1" x14ac:dyDescent="0.2">
      <c r="A290" s="168"/>
      <c r="B290" s="168"/>
      <c r="C290" s="169"/>
      <c r="D290" s="168"/>
      <c r="E290" s="170"/>
      <c r="F290" s="170"/>
      <c r="G290" s="170"/>
      <c r="H290" s="168"/>
      <c r="I290" s="168"/>
      <c r="J290" s="168"/>
      <c r="K290" s="170"/>
      <c r="L290" s="168"/>
      <c r="M290" s="168"/>
      <c r="N290" s="168"/>
      <c r="O290" s="170"/>
      <c r="P290" s="168"/>
      <c r="Q290" s="168"/>
      <c r="R290" s="168"/>
      <c r="S290" s="168"/>
      <c r="T290" s="168"/>
      <c r="U290" s="168"/>
      <c r="V290" s="168"/>
      <c r="W290" s="168"/>
      <c r="X290" s="168"/>
      <c r="Y290" s="168"/>
      <c r="Z290" s="168"/>
    </row>
    <row r="291" spans="1:26" ht="12.75" customHeight="1" x14ac:dyDescent="0.2">
      <c r="A291" s="168"/>
      <c r="B291" s="168"/>
      <c r="C291" s="169"/>
      <c r="D291" s="168"/>
      <c r="E291" s="170"/>
      <c r="F291" s="170"/>
      <c r="G291" s="170"/>
      <c r="H291" s="168"/>
      <c r="I291" s="168"/>
      <c r="J291" s="168"/>
      <c r="K291" s="170"/>
      <c r="L291" s="168"/>
      <c r="M291" s="168"/>
      <c r="N291" s="168"/>
      <c r="O291" s="170"/>
      <c r="P291" s="168"/>
      <c r="Q291" s="168"/>
      <c r="R291" s="168"/>
      <c r="S291" s="168"/>
      <c r="T291" s="168"/>
      <c r="U291" s="168"/>
      <c r="V291" s="168"/>
      <c r="W291" s="168"/>
      <c r="X291" s="168"/>
      <c r="Y291" s="168"/>
      <c r="Z291" s="168"/>
    </row>
    <row r="292" spans="1:26" ht="12.75" customHeight="1" x14ac:dyDescent="0.2">
      <c r="A292" s="168"/>
      <c r="B292" s="168"/>
      <c r="C292" s="169"/>
      <c r="D292" s="168"/>
      <c r="E292" s="170"/>
      <c r="F292" s="170"/>
      <c r="G292" s="170"/>
      <c r="H292" s="168"/>
      <c r="I292" s="168"/>
      <c r="J292" s="168"/>
      <c r="K292" s="170"/>
      <c r="L292" s="168"/>
      <c r="M292" s="168"/>
      <c r="N292" s="168"/>
      <c r="O292" s="170"/>
      <c r="P292" s="168"/>
      <c r="Q292" s="168"/>
      <c r="R292" s="168"/>
      <c r="S292" s="168"/>
      <c r="T292" s="168"/>
      <c r="U292" s="168"/>
      <c r="V292" s="168"/>
      <c r="W292" s="168"/>
      <c r="X292" s="168"/>
      <c r="Y292" s="168"/>
      <c r="Z292" s="168"/>
    </row>
    <row r="293" spans="1:26" ht="12.75" customHeight="1" x14ac:dyDescent="0.2">
      <c r="A293" s="168"/>
      <c r="B293" s="168"/>
      <c r="C293" s="169"/>
      <c r="D293" s="168"/>
      <c r="E293" s="170"/>
      <c r="F293" s="170"/>
      <c r="G293" s="170"/>
      <c r="H293" s="168"/>
      <c r="I293" s="168"/>
      <c r="J293" s="168"/>
      <c r="K293" s="170"/>
      <c r="L293" s="168"/>
      <c r="M293" s="168"/>
      <c r="N293" s="168"/>
      <c r="O293" s="170"/>
      <c r="P293" s="168"/>
      <c r="Q293" s="168"/>
      <c r="R293" s="168"/>
      <c r="S293" s="168"/>
      <c r="T293" s="168"/>
      <c r="U293" s="168"/>
      <c r="V293" s="168"/>
      <c r="W293" s="168"/>
      <c r="X293" s="168"/>
      <c r="Y293" s="168"/>
      <c r="Z293" s="168"/>
    </row>
    <row r="294" spans="1:26" ht="12.75" customHeight="1" x14ac:dyDescent="0.2">
      <c r="A294" s="168"/>
      <c r="B294" s="168"/>
      <c r="C294" s="169"/>
      <c r="D294" s="168"/>
      <c r="E294" s="170"/>
      <c r="F294" s="170"/>
      <c r="G294" s="170"/>
      <c r="H294" s="168"/>
      <c r="I294" s="168"/>
      <c r="J294" s="168"/>
      <c r="K294" s="170"/>
      <c r="L294" s="168"/>
      <c r="M294" s="168"/>
      <c r="N294" s="168"/>
      <c r="O294" s="170"/>
      <c r="P294" s="168"/>
      <c r="Q294" s="168"/>
      <c r="R294" s="168"/>
      <c r="S294" s="168"/>
      <c r="T294" s="168"/>
      <c r="U294" s="168"/>
      <c r="V294" s="168"/>
      <c r="W294" s="168"/>
      <c r="X294" s="168"/>
      <c r="Y294" s="168"/>
      <c r="Z294" s="168"/>
    </row>
    <row r="295" spans="1:26" ht="12.75" customHeight="1" x14ac:dyDescent="0.2">
      <c r="A295" s="168"/>
      <c r="B295" s="168"/>
      <c r="C295" s="169"/>
      <c r="D295" s="168"/>
      <c r="E295" s="170"/>
      <c r="F295" s="170"/>
      <c r="G295" s="170"/>
      <c r="H295" s="168"/>
      <c r="I295" s="168"/>
      <c r="J295" s="168"/>
      <c r="K295" s="170"/>
      <c r="L295" s="168"/>
      <c r="M295" s="168"/>
      <c r="N295" s="168"/>
      <c r="O295" s="170"/>
      <c r="P295" s="168"/>
      <c r="Q295" s="168"/>
      <c r="R295" s="168"/>
      <c r="S295" s="168"/>
      <c r="T295" s="168"/>
      <c r="U295" s="168"/>
      <c r="V295" s="168"/>
      <c r="W295" s="168"/>
      <c r="X295" s="168"/>
      <c r="Y295" s="168"/>
      <c r="Z295" s="168"/>
    </row>
    <row r="296" spans="1:26" ht="12.75" customHeight="1" x14ac:dyDescent="0.2">
      <c r="A296" s="168"/>
      <c r="B296" s="168"/>
      <c r="C296" s="169"/>
      <c r="D296" s="168"/>
      <c r="E296" s="170"/>
      <c r="F296" s="170"/>
      <c r="G296" s="170"/>
      <c r="H296" s="168"/>
      <c r="I296" s="168"/>
      <c r="J296" s="168"/>
      <c r="K296" s="170"/>
      <c r="L296" s="168"/>
      <c r="M296" s="168"/>
      <c r="N296" s="168"/>
      <c r="O296" s="170"/>
      <c r="P296" s="168"/>
      <c r="Q296" s="168"/>
      <c r="R296" s="168"/>
      <c r="S296" s="168"/>
      <c r="T296" s="168"/>
      <c r="U296" s="168"/>
      <c r="V296" s="168"/>
      <c r="W296" s="168"/>
      <c r="X296" s="168"/>
      <c r="Y296" s="168"/>
      <c r="Z296" s="168"/>
    </row>
    <row r="297" spans="1:26" ht="12.75" customHeight="1" x14ac:dyDescent="0.2">
      <c r="A297" s="168"/>
      <c r="B297" s="168"/>
      <c r="C297" s="169"/>
      <c r="D297" s="168"/>
      <c r="E297" s="170"/>
      <c r="F297" s="170"/>
      <c r="G297" s="170"/>
      <c r="H297" s="168"/>
      <c r="I297" s="168"/>
      <c r="J297" s="168"/>
      <c r="K297" s="170"/>
      <c r="L297" s="168"/>
      <c r="M297" s="168"/>
      <c r="N297" s="168"/>
      <c r="O297" s="170"/>
      <c r="P297" s="168"/>
      <c r="Q297" s="168"/>
      <c r="R297" s="168"/>
      <c r="S297" s="168"/>
      <c r="T297" s="168"/>
      <c r="U297" s="168"/>
      <c r="V297" s="168"/>
      <c r="W297" s="168"/>
      <c r="X297" s="168"/>
      <c r="Y297" s="168"/>
      <c r="Z297" s="168"/>
    </row>
    <row r="298" spans="1:26" ht="12.75" customHeight="1" x14ac:dyDescent="0.2">
      <c r="A298" s="168"/>
      <c r="B298" s="168"/>
      <c r="C298" s="169"/>
      <c r="D298" s="168"/>
      <c r="E298" s="170"/>
      <c r="F298" s="170"/>
      <c r="G298" s="170"/>
      <c r="H298" s="168"/>
      <c r="I298" s="168"/>
      <c r="J298" s="168"/>
      <c r="K298" s="170"/>
      <c r="L298" s="168"/>
      <c r="M298" s="168"/>
      <c r="N298" s="168"/>
      <c r="O298" s="170"/>
      <c r="P298" s="168"/>
      <c r="Q298" s="168"/>
      <c r="R298" s="168"/>
      <c r="S298" s="168"/>
      <c r="T298" s="168"/>
      <c r="U298" s="168"/>
      <c r="V298" s="168"/>
      <c r="W298" s="168"/>
      <c r="X298" s="168"/>
      <c r="Y298" s="168"/>
      <c r="Z298" s="168"/>
    </row>
    <row r="299" spans="1:26" ht="12.75" customHeight="1" x14ac:dyDescent="0.2">
      <c r="A299" s="168"/>
      <c r="B299" s="168"/>
      <c r="C299" s="169"/>
      <c r="D299" s="168"/>
      <c r="E299" s="170"/>
      <c r="F299" s="170"/>
      <c r="G299" s="170"/>
      <c r="H299" s="168"/>
      <c r="I299" s="168"/>
      <c r="J299" s="168"/>
      <c r="K299" s="170"/>
      <c r="L299" s="168"/>
      <c r="M299" s="168"/>
      <c r="N299" s="168"/>
      <c r="O299" s="170"/>
      <c r="P299" s="168"/>
      <c r="Q299" s="168"/>
      <c r="R299" s="168"/>
      <c r="S299" s="168"/>
      <c r="T299" s="168"/>
      <c r="U299" s="168"/>
      <c r="V299" s="168"/>
      <c r="W299" s="168"/>
      <c r="X299" s="168"/>
      <c r="Y299" s="168"/>
      <c r="Z299" s="168"/>
    </row>
    <row r="300" spans="1:26" ht="12.75" customHeight="1" x14ac:dyDescent="0.2">
      <c r="A300" s="168"/>
      <c r="B300" s="168"/>
      <c r="C300" s="169"/>
      <c r="D300" s="168"/>
      <c r="E300" s="170"/>
      <c r="F300" s="170"/>
      <c r="G300" s="170"/>
      <c r="H300" s="168"/>
      <c r="I300" s="168"/>
      <c r="J300" s="168"/>
      <c r="K300" s="170"/>
      <c r="L300" s="168"/>
      <c r="M300" s="168"/>
      <c r="N300" s="168"/>
      <c r="O300" s="170"/>
      <c r="P300" s="168"/>
      <c r="Q300" s="168"/>
      <c r="R300" s="168"/>
      <c r="S300" s="168"/>
      <c r="T300" s="168"/>
      <c r="U300" s="168"/>
      <c r="V300" s="168"/>
      <c r="W300" s="168"/>
      <c r="X300" s="168"/>
      <c r="Y300" s="168"/>
      <c r="Z300" s="168"/>
    </row>
    <row r="301" spans="1:26" ht="12.75" customHeight="1" x14ac:dyDescent="0.2">
      <c r="A301" s="168"/>
      <c r="B301" s="168"/>
      <c r="C301" s="169"/>
      <c r="D301" s="168"/>
      <c r="E301" s="170"/>
      <c r="F301" s="170"/>
      <c r="G301" s="170"/>
      <c r="H301" s="168"/>
      <c r="I301" s="168"/>
      <c r="J301" s="168"/>
      <c r="K301" s="170"/>
      <c r="L301" s="168"/>
      <c r="M301" s="168"/>
      <c r="N301" s="168"/>
      <c r="O301" s="170"/>
      <c r="P301" s="168"/>
      <c r="Q301" s="168"/>
      <c r="R301" s="168"/>
      <c r="S301" s="168"/>
      <c r="T301" s="168"/>
      <c r="U301" s="168"/>
      <c r="V301" s="168"/>
      <c r="W301" s="168"/>
      <c r="X301" s="168"/>
      <c r="Y301" s="168"/>
      <c r="Z301" s="168"/>
    </row>
    <row r="302" spans="1:26" ht="12.75" customHeight="1" x14ac:dyDescent="0.2">
      <c r="A302" s="168"/>
      <c r="B302" s="168"/>
      <c r="C302" s="169"/>
      <c r="D302" s="168"/>
      <c r="E302" s="170"/>
      <c r="F302" s="170"/>
      <c r="G302" s="170"/>
      <c r="H302" s="168"/>
      <c r="I302" s="168"/>
      <c r="J302" s="168"/>
      <c r="K302" s="170"/>
      <c r="L302" s="168"/>
      <c r="M302" s="168"/>
      <c r="N302" s="168"/>
      <c r="O302" s="170"/>
      <c r="P302" s="168"/>
      <c r="Q302" s="168"/>
      <c r="R302" s="168"/>
      <c r="S302" s="168"/>
      <c r="T302" s="168"/>
      <c r="U302" s="168"/>
      <c r="V302" s="168"/>
      <c r="W302" s="168"/>
      <c r="X302" s="168"/>
      <c r="Y302" s="168"/>
      <c r="Z302" s="168"/>
    </row>
    <row r="303" spans="1:26" ht="12.75" customHeight="1" x14ac:dyDescent="0.2">
      <c r="A303" s="168"/>
      <c r="B303" s="168"/>
      <c r="C303" s="169"/>
      <c r="D303" s="168"/>
      <c r="E303" s="170"/>
      <c r="F303" s="170"/>
      <c r="G303" s="170"/>
      <c r="H303" s="168"/>
      <c r="I303" s="168"/>
      <c r="J303" s="168"/>
      <c r="K303" s="170"/>
      <c r="L303" s="168"/>
      <c r="M303" s="168"/>
      <c r="N303" s="168"/>
      <c r="O303" s="170"/>
      <c r="P303" s="168"/>
      <c r="Q303" s="168"/>
      <c r="R303" s="168"/>
      <c r="S303" s="168"/>
      <c r="T303" s="168"/>
      <c r="U303" s="168"/>
      <c r="V303" s="168"/>
      <c r="W303" s="168"/>
      <c r="X303" s="168"/>
      <c r="Y303" s="168"/>
      <c r="Z303" s="168"/>
    </row>
    <row r="304" spans="1:26" ht="12.75" customHeight="1" x14ac:dyDescent="0.2">
      <c r="A304" s="168"/>
      <c r="B304" s="168"/>
      <c r="C304" s="169"/>
      <c r="D304" s="168"/>
      <c r="E304" s="170"/>
      <c r="F304" s="170"/>
      <c r="G304" s="170"/>
      <c r="H304" s="168"/>
      <c r="I304" s="168"/>
      <c r="J304" s="168"/>
      <c r="K304" s="170"/>
      <c r="L304" s="168"/>
      <c r="M304" s="168"/>
      <c r="N304" s="168"/>
      <c r="O304" s="170"/>
      <c r="P304" s="168"/>
      <c r="Q304" s="168"/>
      <c r="R304" s="168"/>
      <c r="S304" s="168"/>
      <c r="T304" s="168"/>
      <c r="U304" s="168"/>
      <c r="V304" s="168"/>
      <c r="W304" s="168"/>
      <c r="X304" s="168"/>
      <c r="Y304" s="168"/>
      <c r="Z304" s="168"/>
    </row>
    <row r="305" spans="1:26" ht="12.75" customHeight="1" x14ac:dyDescent="0.2">
      <c r="A305" s="168"/>
      <c r="B305" s="168"/>
      <c r="C305" s="169"/>
      <c r="D305" s="168"/>
      <c r="E305" s="170"/>
      <c r="F305" s="170"/>
      <c r="G305" s="170"/>
      <c r="H305" s="168"/>
      <c r="I305" s="168"/>
      <c r="J305" s="168"/>
      <c r="K305" s="170"/>
      <c r="L305" s="168"/>
      <c r="M305" s="168"/>
      <c r="N305" s="168"/>
      <c r="O305" s="170"/>
      <c r="P305" s="168"/>
      <c r="Q305" s="168"/>
      <c r="R305" s="168"/>
      <c r="S305" s="168"/>
      <c r="T305" s="168"/>
      <c r="U305" s="168"/>
      <c r="V305" s="168"/>
      <c r="W305" s="168"/>
      <c r="X305" s="168"/>
      <c r="Y305" s="168"/>
      <c r="Z305" s="168"/>
    </row>
    <row r="306" spans="1:26" ht="12.75" customHeight="1" x14ac:dyDescent="0.2">
      <c r="A306" s="168"/>
      <c r="B306" s="168"/>
      <c r="C306" s="169"/>
      <c r="D306" s="168"/>
      <c r="E306" s="170"/>
      <c r="F306" s="170"/>
      <c r="G306" s="170"/>
      <c r="H306" s="168"/>
      <c r="I306" s="168"/>
      <c r="J306" s="168"/>
      <c r="K306" s="170"/>
      <c r="L306" s="168"/>
      <c r="M306" s="168"/>
      <c r="N306" s="168"/>
      <c r="O306" s="170"/>
      <c r="P306" s="168"/>
      <c r="Q306" s="168"/>
      <c r="R306" s="168"/>
      <c r="S306" s="168"/>
      <c r="T306" s="168"/>
      <c r="U306" s="168"/>
      <c r="V306" s="168"/>
      <c r="W306" s="168"/>
      <c r="X306" s="168"/>
      <c r="Y306" s="168"/>
      <c r="Z306" s="168"/>
    </row>
    <row r="307" spans="1:26" ht="12.75" customHeight="1" x14ac:dyDescent="0.2">
      <c r="A307" s="168"/>
      <c r="B307" s="168"/>
      <c r="C307" s="169"/>
      <c r="D307" s="168"/>
      <c r="E307" s="170"/>
      <c r="F307" s="170"/>
      <c r="G307" s="170"/>
      <c r="H307" s="168"/>
      <c r="I307" s="168"/>
      <c r="J307" s="168"/>
      <c r="K307" s="170"/>
      <c r="L307" s="168"/>
      <c r="M307" s="168"/>
      <c r="N307" s="168"/>
      <c r="O307" s="170"/>
      <c r="P307" s="168"/>
      <c r="Q307" s="168"/>
      <c r="R307" s="168"/>
      <c r="S307" s="168"/>
      <c r="T307" s="168"/>
      <c r="U307" s="168"/>
      <c r="V307" s="168"/>
      <c r="W307" s="168"/>
      <c r="X307" s="168"/>
      <c r="Y307" s="168"/>
      <c r="Z307" s="168"/>
    </row>
    <row r="308" spans="1:26" ht="12.75" customHeight="1" x14ac:dyDescent="0.2">
      <c r="A308" s="168"/>
      <c r="B308" s="168"/>
      <c r="C308" s="169"/>
      <c r="D308" s="168"/>
      <c r="E308" s="170"/>
      <c r="F308" s="170"/>
      <c r="G308" s="170"/>
      <c r="H308" s="168"/>
      <c r="I308" s="168"/>
      <c r="J308" s="168"/>
      <c r="K308" s="170"/>
      <c r="L308" s="168"/>
      <c r="M308" s="168"/>
      <c r="N308" s="168"/>
      <c r="O308" s="170"/>
      <c r="P308" s="168"/>
      <c r="Q308" s="168"/>
      <c r="R308" s="168"/>
      <c r="S308" s="168"/>
      <c r="T308" s="168"/>
      <c r="U308" s="168"/>
      <c r="V308" s="168"/>
      <c r="W308" s="168"/>
      <c r="X308" s="168"/>
      <c r="Y308" s="168"/>
      <c r="Z308" s="168"/>
    </row>
    <row r="309" spans="1:26" ht="12.75" customHeight="1" x14ac:dyDescent="0.2">
      <c r="A309" s="168"/>
      <c r="B309" s="168"/>
      <c r="C309" s="169"/>
      <c r="D309" s="168"/>
      <c r="E309" s="170"/>
      <c r="F309" s="170"/>
      <c r="G309" s="170"/>
      <c r="H309" s="168"/>
      <c r="I309" s="168"/>
      <c r="J309" s="168"/>
      <c r="K309" s="170"/>
      <c r="L309" s="168"/>
      <c r="M309" s="168"/>
      <c r="N309" s="168"/>
      <c r="O309" s="170"/>
      <c r="P309" s="168"/>
      <c r="Q309" s="168"/>
      <c r="R309" s="168"/>
      <c r="S309" s="168"/>
      <c r="T309" s="168"/>
      <c r="U309" s="168"/>
      <c r="V309" s="168"/>
      <c r="W309" s="168"/>
      <c r="X309" s="168"/>
      <c r="Y309" s="168"/>
      <c r="Z309" s="168"/>
    </row>
    <row r="310" spans="1:26" ht="12.75" customHeight="1" x14ac:dyDescent="0.2">
      <c r="A310" s="168"/>
      <c r="B310" s="168"/>
      <c r="C310" s="169"/>
      <c r="D310" s="168"/>
      <c r="E310" s="170"/>
      <c r="F310" s="170"/>
      <c r="G310" s="170"/>
      <c r="H310" s="168"/>
      <c r="I310" s="168"/>
      <c r="J310" s="168"/>
      <c r="K310" s="170"/>
      <c r="L310" s="168"/>
      <c r="M310" s="168"/>
      <c r="N310" s="168"/>
      <c r="O310" s="170"/>
      <c r="P310" s="168"/>
      <c r="Q310" s="168"/>
      <c r="R310" s="168"/>
      <c r="S310" s="168"/>
      <c r="T310" s="168"/>
      <c r="U310" s="168"/>
      <c r="V310" s="168"/>
      <c r="W310" s="168"/>
      <c r="X310" s="168"/>
      <c r="Y310" s="168"/>
      <c r="Z310" s="168"/>
    </row>
    <row r="311" spans="1:26" ht="12.75" customHeight="1" x14ac:dyDescent="0.2">
      <c r="A311" s="168"/>
      <c r="B311" s="168"/>
      <c r="C311" s="169"/>
      <c r="D311" s="168"/>
      <c r="E311" s="170"/>
      <c r="F311" s="170"/>
      <c r="G311" s="170"/>
      <c r="H311" s="168"/>
      <c r="I311" s="168"/>
      <c r="J311" s="168"/>
      <c r="K311" s="170"/>
      <c r="L311" s="168"/>
      <c r="M311" s="168"/>
      <c r="N311" s="168"/>
      <c r="O311" s="170"/>
      <c r="P311" s="168"/>
      <c r="Q311" s="168"/>
      <c r="R311" s="168"/>
      <c r="S311" s="168"/>
      <c r="T311" s="168"/>
      <c r="U311" s="168"/>
      <c r="V311" s="168"/>
      <c r="W311" s="168"/>
      <c r="X311" s="168"/>
      <c r="Y311" s="168"/>
      <c r="Z311" s="168"/>
    </row>
    <row r="312" spans="1:26" ht="12.75" customHeight="1" x14ac:dyDescent="0.2">
      <c r="A312" s="168"/>
      <c r="B312" s="168"/>
      <c r="C312" s="169"/>
      <c r="D312" s="168"/>
      <c r="E312" s="170"/>
      <c r="F312" s="170"/>
      <c r="G312" s="170"/>
      <c r="H312" s="168"/>
      <c r="I312" s="168"/>
      <c r="J312" s="168"/>
      <c r="K312" s="170"/>
      <c r="L312" s="168"/>
      <c r="M312" s="168"/>
      <c r="N312" s="168"/>
      <c r="O312" s="170"/>
      <c r="P312" s="168"/>
      <c r="Q312" s="168"/>
      <c r="R312" s="168"/>
      <c r="S312" s="168"/>
      <c r="T312" s="168"/>
      <c r="U312" s="168"/>
      <c r="V312" s="168"/>
      <c r="W312" s="168"/>
      <c r="X312" s="168"/>
      <c r="Y312" s="168"/>
      <c r="Z312" s="168"/>
    </row>
    <row r="313" spans="1:26" ht="12.75" customHeight="1" x14ac:dyDescent="0.2">
      <c r="A313" s="168"/>
      <c r="B313" s="168"/>
      <c r="C313" s="169"/>
      <c r="D313" s="168"/>
      <c r="E313" s="170"/>
      <c r="F313" s="170"/>
      <c r="G313" s="170"/>
      <c r="H313" s="168"/>
      <c r="I313" s="168"/>
      <c r="J313" s="168"/>
      <c r="K313" s="170"/>
      <c r="L313" s="168"/>
      <c r="M313" s="168"/>
      <c r="N313" s="168"/>
      <c r="O313" s="170"/>
      <c r="P313" s="168"/>
      <c r="Q313" s="168"/>
      <c r="R313" s="168"/>
      <c r="S313" s="168"/>
      <c r="T313" s="168"/>
      <c r="U313" s="168"/>
      <c r="V313" s="168"/>
      <c r="W313" s="168"/>
      <c r="X313" s="168"/>
      <c r="Y313" s="168"/>
      <c r="Z313" s="168"/>
    </row>
    <row r="314" spans="1:26" ht="12.75" customHeight="1" x14ac:dyDescent="0.2">
      <c r="A314" s="168"/>
      <c r="B314" s="168"/>
      <c r="C314" s="169"/>
      <c r="D314" s="168"/>
      <c r="E314" s="170"/>
      <c r="F314" s="170"/>
      <c r="G314" s="170"/>
      <c r="H314" s="168"/>
      <c r="I314" s="168"/>
      <c r="J314" s="168"/>
      <c r="K314" s="170"/>
      <c r="L314" s="168"/>
      <c r="M314" s="168"/>
      <c r="N314" s="168"/>
      <c r="O314" s="170"/>
      <c r="P314" s="168"/>
      <c r="Q314" s="168"/>
      <c r="R314" s="168"/>
      <c r="S314" s="168"/>
      <c r="T314" s="168"/>
      <c r="U314" s="168"/>
      <c r="V314" s="168"/>
      <c r="W314" s="168"/>
      <c r="X314" s="168"/>
      <c r="Y314" s="168"/>
      <c r="Z314" s="168"/>
    </row>
    <row r="315" spans="1:26" ht="12.75" customHeight="1" x14ac:dyDescent="0.2">
      <c r="A315" s="168"/>
      <c r="B315" s="168"/>
      <c r="C315" s="169"/>
      <c r="D315" s="168"/>
      <c r="E315" s="170"/>
      <c r="F315" s="170"/>
      <c r="G315" s="170"/>
      <c r="H315" s="168"/>
      <c r="I315" s="168"/>
      <c r="J315" s="168"/>
      <c r="K315" s="170"/>
      <c r="L315" s="168"/>
      <c r="M315" s="168"/>
      <c r="N315" s="168"/>
      <c r="O315" s="170"/>
      <c r="P315" s="168"/>
      <c r="Q315" s="168"/>
      <c r="R315" s="168"/>
      <c r="S315" s="168"/>
      <c r="T315" s="168"/>
      <c r="U315" s="168"/>
      <c r="V315" s="168"/>
      <c r="W315" s="168"/>
      <c r="X315" s="168"/>
      <c r="Y315" s="168"/>
      <c r="Z315" s="168"/>
    </row>
    <row r="316" spans="1:26" ht="12.75" customHeight="1" x14ac:dyDescent="0.2">
      <c r="A316" s="168"/>
      <c r="B316" s="168"/>
      <c r="C316" s="169"/>
      <c r="D316" s="168"/>
      <c r="E316" s="170"/>
      <c r="F316" s="170"/>
      <c r="G316" s="170"/>
      <c r="H316" s="168"/>
      <c r="I316" s="168"/>
      <c r="J316" s="168"/>
      <c r="K316" s="170"/>
      <c r="L316" s="168"/>
      <c r="M316" s="168"/>
      <c r="N316" s="168"/>
      <c r="O316" s="170"/>
      <c r="P316" s="168"/>
      <c r="Q316" s="168"/>
      <c r="R316" s="168"/>
      <c r="S316" s="168"/>
      <c r="T316" s="168"/>
      <c r="U316" s="168"/>
      <c r="V316" s="168"/>
      <c r="W316" s="168"/>
      <c r="X316" s="168"/>
      <c r="Y316" s="168"/>
      <c r="Z316" s="168"/>
    </row>
    <row r="317" spans="1:26" ht="12.75" customHeight="1" x14ac:dyDescent="0.2">
      <c r="A317" s="168"/>
      <c r="B317" s="168"/>
      <c r="C317" s="169"/>
      <c r="D317" s="168"/>
      <c r="E317" s="170"/>
      <c r="F317" s="170"/>
      <c r="G317" s="170"/>
      <c r="H317" s="168"/>
      <c r="I317" s="168"/>
      <c r="J317" s="168"/>
      <c r="K317" s="170"/>
      <c r="L317" s="168"/>
      <c r="M317" s="168"/>
      <c r="N317" s="168"/>
      <c r="O317" s="170"/>
      <c r="P317" s="168"/>
      <c r="Q317" s="168"/>
      <c r="R317" s="168"/>
      <c r="S317" s="168"/>
      <c r="T317" s="168"/>
      <c r="U317" s="168"/>
      <c r="V317" s="168"/>
      <c r="W317" s="168"/>
      <c r="X317" s="168"/>
      <c r="Y317" s="168"/>
      <c r="Z317" s="168"/>
    </row>
    <row r="318" spans="1:26" ht="12.75" customHeight="1" x14ac:dyDescent="0.2">
      <c r="A318" s="168"/>
      <c r="B318" s="168"/>
      <c r="C318" s="169"/>
      <c r="D318" s="168"/>
      <c r="E318" s="170"/>
      <c r="F318" s="170"/>
      <c r="G318" s="170"/>
      <c r="H318" s="168"/>
      <c r="I318" s="168"/>
      <c r="J318" s="168"/>
      <c r="K318" s="170"/>
      <c r="L318" s="168"/>
      <c r="M318" s="168"/>
      <c r="N318" s="168"/>
      <c r="O318" s="170"/>
      <c r="P318" s="168"/>
      <c r="Q318" s="168"/>
      <c r="R318" s="168"/>
      <c r="S318" s="168"/>
      <c r="T318" s="168"/>
      <c r="U318" s="168"/>
      <c r="V318" s="168"/>
      <c r="W318" s="168"/>
      <c r="X318" s="168"/>
      <c r="Y318" s="168"/>
      <c r="Z318" s="168"/>
    </row>
    <row r="319" spans="1:26" ht="12.75" customHeight="1" x14ac:dyDescent="0.2">
      <c r="A319" s="168"/>
      <c r="B319" s="168"/>
      <c r="C319" s="169"/>
      <c r="D319" s="168"/>
      <c r="E319" s="170"/>
      <c r="F319" s="170"/>
      <c r="G319" s="170"/>
      <c r="H319" s="168"/>
      <c r="I319" s="168"/>
      <c r="J319" s="168"/>
      <c r="K319" s="170"/>
      <c r="L319" s="168"/>
      <c r="M319" s="168"/>
      <c r="N319" s="168"/>
      <c r="O319" s="170"/>
      <c r="P319" s="168"/>
      <c r="Q319" s="168"/>
      <c r="R319" s="168"/>
      <c r="S319" s="168"/>
      <c r="T319" s="168"/>
      <c r="U319" s="168"/>
      <c r="V319" s="168"/>
      <c r="W319" s="168"/>
      <c r="X319" s="168"/>
      <c r="Y319" s="168"/>
      <c r="Z319" s="168"/>
    </row>
    <row r="320" spans="1:26" ht="12.75" customHeight="1" x14ac:dyDescent="0.2">
      <c r="A320" s="168"/>
      <c r="B320" s="168"/>
      <c r="C320" s="169"/>
      <c r="D320" s="168"/>
      <c r="E320" s="170"/>
      <c r="F320" s="170"/>
      <c r="G320" s="170"/>
      <c r="H320" s="168"/>
      <c r="I320" s="168"/>
      <c r="J320" s="168"/>
      <c r="K320" s="170"/>
      <c r="L320" s="168"/>
      <c r="M320" s="168"/>
      <c r="N320" s="168"/>
      <c r="O320" s="170"/>
      <c r="P320" s="168"/>
      <c r="Q320" s="168"/>
      <c r="R320" s="168"/>
      <c r="S320" s="168"/>
      <c r="T320" s="168"/>
      <c r="U320" s="168"/>
      <c r="V320" s="168"/>
      <c r="W320" s="168"/>
      <c r="X320" s="168"/>
      <c r="Y320" s="168"/>
      <c r="Z320" s="168"/>
    </row>
    <row r="321" spans="1:26" ht="12.75" customHeight="1" x14ac:dyDescent="0.2">
      <c r="A321" s="168"/>
      <c r="B321" s="168"/>
      <c r="C321" s="169"/>
      <c r="D321" s="168"/>
      <c r="E321" s="170"/>
      <c r="F321" s="170"/>
      <c r="G321" s="170"/>
      <c r="H321" s="168"/>
      <c r="I321" s="168"/>
      <c r="J321" s="168"/>
      <c r="K321" s="170"/>
      <c r="L321" s="168"/>
      <c r="M321" s="168"/>
      <c r="N321" s="168"/>
      <c r="O321" s="170"/>
      <c r="P321" s="168"/>
      <c r="Q321" s="168"/>
      <c r="R321" s="168"/>
      <c r="S321" s="168"/>
      <c r="T321" s="168"/>
      <c r="U321" s="168"/>
      <c r="V321" s="168"/>
      <c r="W321" s="168"/>
      <c r="X321" s="168"/>
      <c r="Y321" s="168"/>
      <c r="Z321" s="168"/>
    </row>
    <row r="322" spans="1:26" ht="12.75" customHeight="1" x14ac:dyDescent="0.2">
      <c r="A322" s="168"/>
      <c r="B322" s="168"/>
      <c r="C322" s="169"/>
      <c r="D322" s="168"/>
      <c r="E322" s="170"/>
      <c r="F322" s="170"/>
      <c r="G322" s="170"/>
      <c r="H322" s="168"/>
      <c r="I322" s="168"/>
      <c r="J322" s="168"/>
      <c r="K322" s="170"/>
      <c r="L322" s="168"/>
      <c r="M322" s="168"/>
      <c r="N322" s="168"/>
      <c r="O322" s="170"/>
      <c r="P322" s="168"/>
      <c r="Q322" s="168"/>
      <c r="R322" s="168"/>
      <c r="S322" s="168"/>
      <c r="T322" s="168"/>
      <c r="U322" s="168"/>
      <c r="V322" s="168"/>
      <c r="W322" s="168"/>
      <c r="X322" s="168"/>
      <c r="Y322" s="168"/>
      <c r="Z322" s="168"/>
    </row>
    <row r="323" spans="1:26" ht="12.75" customHeight="1" x14ac:dyDescent="0.2">
      <c r="A323" s="168"/>
      <c r="B323" s="168"/>
      <c r="C323" s="169"/>
      <c r="D323" s="168"/>
      <c r="E323" s="170"/>
      <c r="F323" s="170"/>
      <c r="G323" s="170"/>
      <c r="H323" s="168"/>
      <c r="I323" s="168"/>
      <c r="J323" s="168"/>
      <c r="K323" s="170"/>
      <c r="L323" s="168"/>
      <c r="M323" s="168"/>
      <c r="N323" s="168"/>
      <c r="O323" s="170"/>
      <c r="P323" s="168"/>
      <c r="Q323" s="168"/>
      <c r="R323" s="168"/>
      <c r="S323" s="168"/>
      <c r="T323" s="168"/>
      <c r="U323" s="168"/>
      <c r="V323" s="168"/>
      <c r="W323" s="168"/>
      <c r="X323" s="168"/>
      <c r="Y323" s="168"/>
      <c r="Z323" s="168"/>
    </row>
    <row r="324" spans="1:26" ht="12.75" customHeight="1" x14ac:dyDescent="0.2">
      <c r="A324" s="168"/>
      <c r="B324" s="168"/>
      <c r="C324" s="169"/>
      <c r="D324" s="168"/>
      <c r="E324" s="170"/>
      <c r="F324" s="170"/>
      <c r="G324" s="170"/>
      <c r="H324" s="168"/>
      <c r="I324" s="168"/>
      <c r="J324" s="168"/>
      <c r="K324" s="170"/>
      <c r="L324" s="168"/>
      <c r="M324" s="168"/>
      <c r="N324" s="168"/>
      <c r="O324" s="170"/>
      <c r="P324" s="168"/>
      <c r="Q324" s="168"/>
      <c r="R324" s="168"/>
      <c r="S324" s="168"/>
      <c r="T324" s="168"/>
      <c r="U324" s="168"/>
      <c r="V324" s="168"/>
      <c r="W324" s="168"/>
      <c r="X324" s="168"/>
      <c r="Y324" s="168"/>
      <c r="Z324" s="168"/>
    </row>
    <row r="325" spans="1:26" ht="12.75" customHeight="1" x14ac:dyDescent="0.2">
      <c r="A325" s="168"/>
      <c r="B325" s="168"/>
      <c r="C325" s="169"/>
      <c r="D325" s="168"/>
      <c r="E325" s="170"/>
      <c r="F325" s="170"/>
      <c r="G325" s="170"/>
      <c r="H325" s="168"/>
      <c r="I325" s="168"/>
      <c r="J325" s="168"/>
      <c r="K325" s="170"/>
      <c r="L325" s="168"/>
      <c r="M325" s="168"/>
      <c r="N325" s="168"/>
      <c r="O325" s="170"/>
      <c r="P325" s="168"/>
      <c r="Q325" s="168"/>
      <c r="R325" s="168"/>
      <c r="S325" s="168"/>
      <c r="T325" s="168"/>
      <c r="U325" s="168"/>
      <c r="V325" s="168"/>
      <c r="W325" s="168"/>
      <c r="X325" s="168"/>
      <c r="Y325" s="168"/>
      <c r="Z325" s="168"/>
    </row>
    <row r="326" spans="1:26" ht="12.75" customHeight="1" x14ac:dyDescent="0.2">
      <c r="A326" s="168"/>
      <c r="B326" s="168"/>
      <c r="C326" s="169"/>
      <c r="D326" s="168"/>
      <c r="E326" s="170"/>
      <c r="F326" s="170"/>
      <c r="G326" s="170"/>
      <c r="H326" s="168"/>
      <c r="I326" s="168"/>
      <c r="J326" s="168"/>
      <c r="K326" s="170"/>
      <c r="L326" s="168"/>
      <c r="M326" s="168"/>
      <c r="N326" s="168"/>
      <c r="O326" s="170"/>
      <c r="P326" s="168"/>
      <c r="Q326" s="168"/>
      <c r="R326" s="168"/>
      <c r="S326" s="168"/>
      <c r="T326" s="168"/>
      <c r="U326" s="168"/>
      <c r="V326" s="168"/>
      <c r="W326" s="168"/>
      <c r="X326" s="168"/>
      <c r="Y326" s="168"/>
      <c r="Z326" s="168"/>
    </row>
    <row r="327" spans="1:26" ht="12.75" customHeight="1" x14ac:dyDescent="0.2">
      <c r="A327" s="168"/>
      <c r="B327" s="168"/>
      <c r="C327" s="169"/>
      <c r="D327" s="168"/>
      <c r="E327" s="170"/>
      <c r="F327" s="170"/>
      <c r="G327" s="170"/>
      <c r="H327" s="168"/>
      <c r="I327" s="168"/>
      <c r="J327" s="168"/>
      <c r="K327" s="170"/>
      <c r="L327" s="168"/>
      <c r="M327" s="168"/>
      <c r="N327" s="168"/>
      <c r="O327" s="170"/>
      <c r="P327" s="168"/>
      <c r="Q327" s="168"/>
      <c r="R327" s="168"/>
      <c r="S327" s="168"/>
      <c r="T327" s="168"/>
      <c r="U327" s="168"/>
      <c r="V327" s="168"/>
      <c r="W327" s="168"/>
      <c r="X327" s="168"/>
      <c r="Y327" s="168"/>
      <c r="Z327" s="168"/>
    </row>
    <row r="328" spans="1:26" ht="12.75" customHeight="1" x14ac:dyDescent="0.2">
      <c r="A328" s="168"/>
      <c r="B328" s="168"/>
      <c r="C328" s="169"/>
      <c r="D328" s="168"/>
      <c r="E328" s="170"/>
      <c r="F328" s="170"/>
      <c r="G328" s="170"/>
      <c r="H328" s="168"/>
      <c r="I328" s="168"/>
      <c r="J328" s="168"/>
      <c r="K328" s="170"/>
      <c r="L328" s="168"/>
      <c r="M328" s="168"/>
      <c r="N328" s="168"/>
      <c r="O328" s="170"/>
      <c r="P328" s="168"/>
      <c r="Q328" s="168"/>
      <c r="R328" s="168"/>
      <c r="S328" s="168"/>
      <c r="T328" s="168"/>
      <c r="U328" s="168"/>
      <c r="V328" s="168"/>
      <c r="W328" s="168"/>
      <c r="X328" s="168"/>
      <c r="Y328" s="168"/>
      <c r="Z328" s="168"/>
    </row>
    <row r="329" spans="1:26" ht="12.75" customHeight="1" x14ac:dyDescent="0.2">
      <c r="A329" s="168"/>
      <c r="B329" s="168"/>
      <c r="C329" s="169"/>
      <c r="D329" s="168"/>
      <c r="E329" s="170"/>
      <c r="F329" s="170"/>
      <c r="G329" s="170"/>
      <c r="H329" s="168"/>
      <c r="I329" s="168"/>
      <c r="J329" s="168"/>
      <c r="K329" s="170"/>
      <c r="L329" s="168"/>
      <c r="M329" s="168"/>
      <c r="N329" s="168"/>
      <c r="O329" s="170"/>
      <c r="P329" s="168"/>
      <c r="Q329" s="168"/>
      <c r="R329" s="168"/>
      <c r="S329" s="168"/>
      <c r="T329" s="168"/>
      <c r="U329" s="168"/>
      <c r="V329" s="168"/>
      <c r="W329" s="168"/>
      <c r="X329" s="168"/>
      <c r="Y329" s="168"/>
      <c r="Z329" s="168"/>
    </row>
    <row r="330" spans="1:26" ht="12.75" customHeight="1" x14ac:dyDescent="0.2">
      <c r="A330" s="168"/>
      <c r="B330" s="168"/>
      <c r="C330" s="169"/>
      <c r="D330" s="168"/>
      <c r="E330" s="170"/>
      <c r="F330" s="170"/>
      <c r="G330" s="170"/>
      <c r="H330" s="168"/>
      <c r="I330" s="168"/>
      <c r="J330" s="168"/>
      <c r="K330" s="170"/>
      <c r="L330" s="168"/>
      <c r="M330" s="168"/>
      <c r="N330" s="168"/>
      <c r="O330" s="170"/>
      <c r="P330" s="168"/>
      <c r="Q330" s="168"/>
      <c r="R330" s="168"/>
      <c r="S330" s="168"/>
      <c r="T330" s="168"/>
      <c r="U330" s="168"/>
      <c r="V330" s="168"/>
      <c r="W330" s="168"/>
      <c r="X330" s="168"/>
      <c r="Y330" s="168"/>
      <c r="Z330" s="168"/>
    </row>
    <row r="331" spans="1:26" ht="12.75" customHeight="1" x14ac:dyDescent="0.2">
      <c r="A331" s="168"/>
      <c r="B331" s="168"/>
      <c r="C331" s="169"/>
      <c r="D331" s="168"/>
      <c r="E331" s="170"/>
      <c r="F331" s="170"/>
      <c r="G331" s="170"/>
      <c r="H331" s="168"/>
      <c r="I331" s="168"/>
      <c r="J331" s="168"/>
      <c r="K331" s="170"/>
      <c r="L331" s="168"/>
      <c r="M331" s="168"/>
      <c r="N331" s="168"/>
      <c r="O331" s="170"/>
      <c r="P331" s="168"/>
      <c r="Q331" s="168"/>
      <c r="R331" s="168"/>
      <c r="S331" s="168"/>
      <c r="T331" s="168"/>
      <c r="U331" s="168"/>
      <c r="V331" s="168"/>
      <c r="W331" s="168"/>
      <c r="X331" s="168"/>
      <c r="Y331" s="168"/>
      <c r="Z331" s="168"/>
    </row>
    <row r="332" spans="1:26" ht="12.75" customHeight="1" x14ac:dyDescent="0.2">
      <c r="A332" s="168"/>
      <c r="B332" s="168"/>
      <c r="C332" s="169"/>
      <c r="D332" s="168"/>
      <c r="E332" s="170"/>
      <c r="F332" s="170"/>
      <c r="G332" s="170"/>
      <c r="H332" s="168"/>
      <c r="I332" s="168"/>
      <c r="J332" s="168"/>
      <c r="K332" s="170"/>
      <c r="L332" s="168"/>
      <c r="M332" s="168"/>
      <c r="N332" s="168"/>
      <c r="O332" s="170"/>
      <c r="P332" s="168"/>
      <c r="Q332" s="168"/>
      <c r="R332" s="168"/>
      <c r="S332" s="168"/>
      <c r="T332" s="168"/>
      <c r="U332" s="168"/>
      <c r="V332" s="168"/>
      <c r="W332" s="168"/>
      <c r="X332" s="168"/>
      <c r="Y332" s="168"/>
      <c r="Z332" s="168"/>
    </row>
    <row r="333" spans="1:26" ht="12.75" customHeight="1" x14ac:dyDescent="0.2">
      <c r="A333" s="168"/>
      <c r="B333" s="168"/>
      <c r="C333" s="169"/>
      <c r="D333" s="168"/>
      <c r="E333" s="170"/>
      <c r="F333" s="170"/>
      <c r="G333" s="170"/>
      <c r="H333" s="168"/>
      <c r="I333" s="168"/>
      <c r="J333" s="168"/>
      <c r="K333" s="170"/>
      <c r="L333" s="168"/>
      <c r="M333" s="168"/>
      <c r="N333" s="168"/>
      <c r="O333" s="170"/>
      <c r="P333" s="168"/>
      <c r="Q333" s="168"/>
      <c r="R333" s="168"/>
      <c r="S333" s="168"/>
      <c r="T333" s="168"/>
      <c r="U333" s="168"/>
      <c r="V333" s="168"/>
      <c r="W333" s="168"/>
      <c r="X333" s="168"/>
      <c r="Y333" s="168"/>
      <c r="Z333" s="168"/>
    </row>
    <row r="334" spans="1:26" ht="12.75" customHeight="1" x14ac:dyDescent="0.2">
      <c r="A334" s="168"/>
      <c r="B334" s="168"/>
      <c r="C334" s="169"/>
      <c r="D334" s="168"/>
      <c r="E334" s="170"/>
      <c r="F334" s="170"/>
      <c r="G334" s="170"/>
      <c r="H334" s="168"/>
      <c r="I334" s="168"/>
      <c r="J334" s="168"/>
      <c r="K334" s="170"/>
      <c r="L334" s="168"/>
      <c r="M334" s="168"/>
      <c r="N334" s="168"/>
      <c r="O334" s="170"/>
      <c r="P334" s="168"/>
      <c r="Q334" s="168"/>
      <c r="R334" s="168"/>
      <c r="S334" s="168"/>
      <c r="T334" s="168"/>
      <c r="U334" s="168"/>
      <c r="V334" s="168"/>
      <c r="W334" s="168"/>
      <c r="X334" s="168"/>
      <c r="Y334" s="168"/>
      <c r="Z334" s="168"/>
    </row>
    <row r="335" spans="1:26" ht="12.75" customHeight="1" x14ac:dyDescent="0.2">
      <c r="A335" s="168"/>
      <c r="B335" s="168"/>
      <c r="C335" s="169"/>
      <c r="D335" s="168"/>
      <c r="E335" s="170"/>
      <c r="F335" s="170"/>
      <c r="G335" s="170"/>
      <c r="H335" s="168"/>
      <c r="I335" s="168"/>
      <c r="J335" s="168"/>
      <c r="K335" s="170"/>
      <c r="L335" s="168"/>
      <c r="M335" s="168"/>
      <c r="N335" s="168"/>
      <c r="O335" s="170"/>
      <c r="P335" s="168"/>
      <c r="Q335" s="168"/>
      <c r="R335" s="168"/>
      <c r="S335" s="168"/>
      <c r="T335" s="168"/>
      <c r="U335" s="168"/>
      <c r="V335" s="168"/>
      <c r="W335" s="168"/>
      <c r="X335" s="168"/>
      <c r="Y335" s="168"/>
      <c r="Z335" s="168"/>
    </row>
    <row r="336" spans="1:26" ht="12.75" customHeight="1" x14ac:dyDescent="0.2">
      <c r="A336" s="168"/>
      <c r="B336" s="168"/>
      <c r="C336" s="169"/>
      <c r="D336" s="168"/>
      <c r="E336" s="170"/>
      <c r="F336" s="170"/>
      <c r="G336" s="170"/>
      <c r="H336" s="168"/>
      <c r="I336" s="168"/>
      <c r="J336" s="168"/>
      <c r="K336" s="170"/>
      <c r="L336" s="168"/>
      <c r="M336" s="168"/>
      <c r="N336" s="168"/>
      <c r="O336" s="170"/>
      <c r="P336" s="168"/>
      <c r="Q336" s="168"/>
      <c r="R336" s="168"/>
      <c r="S336" s="168"/>
      <c r="T336" s="168"/>
      <c r="U336" s="168"/>
      <c r="V336" s="168"/>
      <c r="W336" s="168"/>
      <c r="X336" s="168"/>
      <c r="Y336" s="168"/>
      <c r="Z336" s="168"/>
    </row>
    <row r="337" spans="1:26" ht="12.75" customHeight="1" x14ac:dyDescent="0.2">
      <c r="A337" s="168"/>
      <c r="B337" s="168"/>
      <c r="C337" s="169"/>
      <c r="D337" s="168"/>
      <c r="E337" s="170"/>
      <c r="F337" s="170"/>
      <c r="G337" s="170"/>
      <c r="H337" s="168"/>
      <c r="I337" s="168"/>
      <c r="J337" s="168"/>
      <c r="K337" s="170"/>
      <c r="L337" s="168"/>
      <c r="M337" s="168"/>
      <c r="N337" s="168"/>
      <c r="O337" s="170"/>
      <c r="P337" s="168"/>
      <c r="Q337" s="168"/>
      <c r="R337" s="168"/>
      <c r="S337" s="168"/>
      <c r="T337" s="168"/>
      <c r="U337" s="168"/>
      <c r="V337" s="168"/>
      <c r="W337" s="168"/>
      <c r="X337" s="168"/>
      <c r="Y337" s="168"/>
      <c r="Z337" s="168"/>
    </row>
    <row r="338" spans="1:26" ht="12.75" customHeight="1" x14ac:dyDescent="0.2">
      <c r="A338" s="168"/>
      <c r="B338" s="168"/>
      <c r="C338" s="169"/>
      <c r="D338" s="168"/>
      <c r="E338" s="170"/>
      <c r="F338" s="170"/>
      <c r="G338" s="170"/>
      <c r="H338" s="168"/>
      <c r="I338" s="168"/>
      <c r="J338" s="168"/>
      <c r="K338" s="170"/>
      <c r="L338" s="168"/>
      <c r="M338" s="168"/>
      <c r="N338" s="168"/>
      <c r="O338" s="170"/>
      <c r="P338" s="168"/>
      <c r="Q338" s="168"/>
      <c r="R338" s="168"/>
      <c r="S338" s="168"/>
      <c r="T338" s="168"/>
      <c r="U338" s="168"/>
      <c r="V338" s="168"/>
      <c r="W338" s="168"/>
      <c r="X338" s="168"/>
      <c r="Y338" s="168"/>
      <c r="Z338" s="168"/>
    </row>
    <row r="339" spans="1:26" ht="12.75" customHeight="1" x14ac:dyDescent="0.2">
      <c r="A339" s="168"/>
      <c r="B339" s="168"/>
      <c r="C339" s="169"/>
      <c r="D339" s="168"/>
      <c r="E339" s="170"/>
      <c r="F339" s="170"/>
      <c r="G339" s="170"/>
      <c r="H339" s="168"/>
      <c r="I339" s="168"/>
      <c r="J339" s="168"/>
      <c r="K339" s="170"/>
      <c r="L339" s="168"/>
      <c r="M339" s="168"/>
      <c r="N339" s="168"/>
      <c r="O339" s="170"/>
      <c r="P339" s="168"/>
      <c r="Q339" s="168"/>
      <c r="R339" s="168"/>
      <c r="S339" s="168"/>
      <c r="T339" s="168"/>
      <c r="U339" s="168"/>
      <c r="V339" s="168"/>
      <c r="W339" s="168"/>
      <c r="X339" s="168"/>
      <c r="Y339" s="168"/>
      <c r="Z339" s="168"/>
    </row>
    <row r="340" spans="1:26" ht="12.75" customHeight="1" x14ac:dyDescent="0.2">
      <c r="A340" s="168"/>
      <c r="B340" s="168"/>
      <c r="C340" s="169"/>
      <c r="D340" s="168"/>
      <c r="E340" s="170"/>
      <c r="F340" s="170"/>
      <c r="G340" s="170"/>
      <c r="H340" s="168"/>
      <c r="I340" s="168"/>
      <c r="J340" s="168"/>
      <c r="K340" s="170"/>
      <c r="L340" s="168"/>
      <c r="M340" s="168"/>
      <c r="N340" s="168"/>
      <c r="O340" s="170"/>
      <c r="P340" s="168"/>
      <c r="Q340" s="168"/>
      <c r="R340" s="168"/>
      <c r="S340" s="168"/>
      <c r="T340" s="168"/>
      <c r="U340" s="168"/>
      <c r="V340" s="168"/>
      <c r="W340" s="168"/>
      <c r="X340" s="168"/>
      <c r="Y340" s="168"/>
      <c r="Z340" s="168"/>
    </row>
    <row r="341" spans="1:26" ht="12.75" customHeight="1" x14ac:dyDescent="0.2">
      <c r="A341" s="168"/>
      <c r="B341" s="168"/>
      <c r="C341" s="169"/>
      <c r="D341" s="168"/>
      <c r="E341" s="170"/>
      <c r="F341" s="170"/>
      <c r="G341" s="170"/>
      <c r="H341" s="168"/>
      <c r="I341" s="168"/>
      <c r="J341" s="168"/>
      <c r="K341" s="170"/>
      <c r="L341" s="168"/>
      <c r="M341" s="168"/>
      <c r="N341" s="168"/>
      <c r="O341" s="170"/>
      <c r="P341" s="168"/>
      <c r="Q341" s="168"/>
      <c r="R341" s="168"/>
      <c r="S341" s="168"/>
      <c r="T341" s="168"/>
      <c r="U341" s="168"/>
      <c r="V341" s="168"/>
      <c r="W341" s="168"/>
      <c r="X341" s="168"/>
      <c r="Y341" s="168"/>
      <c r="Z341" s="168"/>
    </row>
    <row r="342" spans="1:26" ht="12.75" customHeight="1" x14ac:dyDescent="0.2">
      <c r="A342" s="168"/>
      <c r="B342" s="168"/>
      <c r="C342" s="169"/>
      <c r="D342" s="168"/>
      <c r="E342" s="170"/>
      <c r="F342" s="170"/>
      <c r="G342" s="170"/>
      <c r="H342" s="168"/>
      <c r="I342" s="168"/>
      <c r="J342" s="168"/>
      <c r="K342" s="170"/>
      <c r="L342" s="168"/>
      <c r="M342" s="168"/>
      <c r="N342" s="168"/>
      <c r="O342" s="170"/>
      <c r="P342" s="168"/>
      <c r="Q342" s="168"/>
      <c r="R342" s="168"/>
      <c r="S342" s="168"/>
      <c r="T342" s="168"/>
      <c r="U342" s="168"/>
      <c r="V342" s="168"/>
      <c r="W342" s="168"/>
      <c r="X342" s="168"/>
      <c r="Y342" s="168"/>
      <c r="Z342" s="168"/>
    </row>
    <row r="343" spans="1:26" ht="12.75" customHeight="1" x14ac:dyDescent="0.2">
      <c r="A343" s="168"/>
      <c r="B343" s="168"/>
      <c r="C343" s="169"/>
      <c r="D343" s="168"/>
      <c r="E343" s="170"/>
      <c r="F343" s="170"/>
      <c r="G343" s="170"/>
      <c r="H343" s="168"/>
      <c r="I343" s="168"/>
      <c r="J343" s="168"/>
      <c r="K343" s="170"/>
      <c r="L343" s="168"/>
      <c r="M343" s="168"/>
      <c r="N343" s="168"/>
      <c r="O343" s="170"/>
      <c r="P343" s="168"/>
      <c r="Q343" s="168"/>
      <c r="R343" s="168"/>
      <c r="S343" s="168"/>
      <c r="T343" s="168"/>
      <c r="U343" s="168"/>
      <c r="V343" s="168"/>
      <c r="W343" s="168"/>
      <c r="X343" s="168"/>
      <c r="Y343" s="168"/>
      <c r="Z343" s="168"/>
    </row>
    <row r="344" spans="1:26" ht="12.75" customHeight="1" x14ac:dyDescent="0.2">
      <c r="A344" s="168"/>
      <c r="B344" s="168"/>
      <c r="C344" s="169"/>
      <c r="D344" s="168"/>
      <c r="E344" s="170"/>
      <c r="F344" s="170"/>
      <c r="G344" s="170"/>
      <c r="H344" s="168"/>
      <c r="I344" s="168"/>
      <c r="J344" s="168"/>
      <c r="K344" s="170"/>
      <c r="L344" s="168"/>
      <c r="M344" s="168"/>
      <c r="N344" s="168"/>
      <c r="O344" s="170"/>
      <c r="P344" s="168"/>
      <c r="Q344" s="168"/>
      <c r="R344" s="168"/>
      <c r="S344" s="168"/>
      <c r="T344" s="168"/>
      <c r="U344" s="168"/>
      <c r="V344" s="168"/>
      <c r="W344" s="168"/>
      <c r="X344" s="168"/>
      <c r="Y344" s="168"/>
      <c r="Z344" s="168"/>
    </row>
    <row r="345" spans="1:26" ht="12.75" customHeight="1" x14ac:dyDescent="0.2">
      <c r="A345" s="168"/>
      <c r="B345" s="168"/>
      <c r="C345" s="169"/>
      <c r="D345" s="168"/>
      <c r="E345" s="170"/>
      <c r="F345" s="170"/>
      <c r="G345" s="170"/>
      <c r="H345" s="168"/>
      <c r="I345" s="168"/>
      <c r="J345" s="168"/>
      <c r="K345" s="170"/>
      <c r="L345" s="168"/>
      <c r="M345" s="168"/>
      <c r="N345" s="168"/>
      <c r="O345" s="170"/>
      <c r="P345" s="168"/>
      <c r="Q345" s="168"/>
      <c r="R345" s="168"/>
      <c r="S345" s="168"/>
      <c r="T345" s="168"/>
      <c r="U345" s="168"/>
      <c r="V345" s="168"/>
      <c r="W345" s="168"/>
      <c r="X345" s="168"/>
      <c r="Y345" s="168"/>
      <c r="Z345" s="168"/>
    </row>
    <row r="346" spans="1:26" ht="12.75" customHeight="1" x14ac:dyDescent="0.2">
      <c r="A346" s="168"/>
      <c r="B346" s="168"/>
      <c r="C346" s="169"/>
      <c r="D346" s="168"/>
      <c r="E346" s="170"/>
      <c r="F346" s="170"/>
      <c r="G346" s="170"/>
      <c r="H346" s="168"/>
      <c r="I346" s="168"/>
      <c r="J346" s="168"/>
      <c r="K346" s="170"/>
      <c r="L346" s="168"/>
      <c r="M346" s="168"/>
      <c r="N346" s="168"/>
      <c r="O346" s="170"/>
      <c r="P346" s="168"/>
      <c r="Q346" s="168"/>
      <c r="R346" s="168"/>
      <c r="S346" s="168"/>
      <c r="T346" s="168"/>
      <c r="U346" s="168"/>
      <c r="V346" s="168"/>
      <c r="W346" s="168"/>
      <c r="X346" s="168"/>
      <c r="Y346" s="168"/>
      <c r="Z346" s="168"/>
    </row>
    <row r="347" spans="1:26" ht="12.75" customHeight="1" x14ac:dyDescent="0.2">
      <c r="A347" s="168"/>
      <c r="B347" s="168"/>
      <c r="C347" s="169"/>
      <c r="D347" s="168"/>
      <c r="E347" s="170"/>
      <c r="F347" s="170"/>
      <c r="G347" s="170"/>
      <c r="H347" s="168"/>
      <c r="I347" s="168"/>
      <c r="J347" s="168"/>
      <c r="K347" s="170"/>
      <c r="L347" s="168"/>
      <c r="M347" s="168"/>
      <c r="N347" s="168"/>
      <c r="O347" s="170"/>
      <c r="P347" s="168"/>
      <c r="Q347" s="168"/>
      <c r="R347" s="168"/>
      <c r="S347" s="168"/>
      <c r="T347" s="168"/>
      <c r="U347" s="168"/>
      <c r="V347" s="168"/>
      <c r="W347" s="168"/>
      <c r="X347" s="168"/>
      <c r="Y347" s="168"/>
      <c r="Z347" s="168"/>
    </row>
    <row r="348" spans="1:26" ht="12.75" customHeight="1" x14ac:dyDescent="0.2">
      <c r="A348" s="168"/>
      <c r="B348" s="168"/>
      <c r="C348" s="169"/>
      <c r="D348" s="168"/>
      <c r="E348" s="170"/>
      <c r="F348" s="170"/>
      <c r="G348" s="170"/>
      <c r="H348" s="168"/>
      <c r="I348" s="168"/>
      <c r="J348" s="168"/>
      <c r="K348" s="170"/>
      <c r="L348" s="168"/>
      <c r="M348" s="168"/>
      <c r="N348" s="168"/>
      <c r="O348" s="170"/>
      <c r="P348" s="168"/>
      <c r="Q348" s="168"/>
      <c r="R348" s="168"/>
      <c r="S348" s="168"/>
      <c r="T348" s="168"/>
      <c r="U348" s="168"/>
      <c r="V348" s="168"/>
      <c r="W348" s="168"/>
      <c r="X348" s="168"/>
      <c r="Y348" s="168"/>
      <c r="Z348" s="168"/>
    </row>
    <row r="349" spans="1:26" ht="12.75" customHeight="1" x14ac:dyDescent="0.2">
      <c r="A349" s="168"/>
      <c r="B349" s="168"/>
      <c r="C349" s="169"/>
      <c r="D349" s="168"/>
      <c r="E349" s="170"/>
      <c r="F349" s="170"/>
      <c r="G349" s="170"/>
      <c r="H349" s="168"/>
      <c r="I349" s="168"/>
      <c r="J349" s="168"/>
      <c r="K349" s="170"/>
      <c r="L349" s="168"/>
      <c r="M349" s="168"/>
      <c r="N349" s="168"/>
      <c r="O349" s="170"/>
      <c r="P349" s="168"/>
      <c r="Q349" s="168"/>
      <c r="R349" s="168"/>
      <c r="S349" s="168"/>
      <c r="T349" s="168"/>
      <c r="U349" s="168"/>
      <c r="V349" s="168"/>
      <c r="W349" s="168"/>
      <c r="X349" s="168"/>
      <c r="Y349" s="168"/>
      <c r="Z349" s="168"/>
    </row>
    <row r="350" spans="1:26" ht="12.75" customHeight="1" x14ac:dyDescent="0.2">
      <c r="A350" s="168"/>
      <c r="B350" s="168"/>
      <c r="C350" s="169"/>
      <c r="D350" s="168"/>
      <c r="E350" s="170"/>
      <c r="F350" s="170"/>
      <c r="G350" s="170"/>
      <c r="H350" s="168"/>
      <c r="I350" s="168"/>
      <c r="J350" s="168"/>
      <c r="K350" s="170"/>
      <c r="L350" s="168"/>
      <c r="M350" s="168"/>
      <c r="N350" s="168"/>
      <c r="O350" s="170"/>
      <c r="P350" s="168"/>
      <c r="Q350" s="168"/>
      <c r="R350" s="168"/>
      <c r="S350" s="168"/>
      <c r="T350" s="168"/>
      <c r="U350" s="168"/>
      <c r="V350" s="168"/>
      <c r="W350" s="168"/>
      <c r="X350" s="168"/>
      <c r="Y350" s="168"/>
      <c r="Z350" s="168"/>
    </row>
    <row r="351" spans="1:26" ht="12.75" customHeight="1" x14ac:dyDescent="0.2">
      <c r="A351" s="168"/>
      <c r="B351" s="168"/>
      <c r="C351" s="169"/>
      <c r="D351" s="168"/>
      <c r="E351" s="170"/>
      <c r="F351" s="170"/>
      <c r="G351" s="170"/>
      <c r="H351" s="168"/>
      <c r="I351" s="168"/>
      <c r="J351" s="168"/>
      <c r="K351" s="170"/>
      <c r="L351" s="168"/>
      <c r="M351" s="168"/>
      <c r="N351" s="168"/>
      <c r="O351" s="170"/>
      <c r="P351" s="168"/>
      <c r="Q351" s="168"/>
      <c r="R351" s="168"/>
      <c r="S351" s="168"/>
      <c r="T351" s="168"/>
      <c r="U351" s="168"/>
      <c r="V351" s="168"/>
      <c r="W351" s="168"/>
      <c r="X351" s="168"/>
      <c r="Y351" s="168"/>
      <c r="Z351" s="168"/>
    </row>
    <row r="352" spans="1:26" ht="12.75" customHeight="1" x14ac:dyDescent="0.2">
      <c r="A352" s="168"/>
      <c r="B352" s="168"/>
      <c r="C352" s="169"/>
      <c r="D352" s="168"/>
      <c r="E352" s="170"/>
      <c r="F352" s="170"/>
      <c r="G352" s="170"/>
      <c r="H352" s="168"/>
      <c r="I352" s="168"/>
      <c r="J352" s="168"/>
      <c r="K352" s="170"/>
      <c r="L352" s="168"/>
      <c r="M352" s="168"/>
      <c r="N352" s="168"/>
      <c r="O352" s="170"/>
      <c r="P352" s="168"/>
      <c r="Q352" s="168"/>
      <c r="R352" s="168"/>
      <c r="S352" s="168"/>
      <c r="T352" s="168"/>
      <c r="U352" s="168"/>
      <c r="V352" s="168"/>
      <c r="W352" s="168"/>
      <c r="X352" s="168"/>
      <c r="Y352" s="168"/>
      <c r="Z352" s="168"/>
    </row>
    <row r="353" spans="1:26" ht="12.75" customHeight="1" x14ac:dyDescent="0.2">
      <c r="A353" s="168"/>
      <c r="B353" s="168"/>
      <c r="C353" s="169"/>
      <c r="D353" s="168"/>
      <c r="E353" s="170"/>
      <c r="F353" s="170"/>
      <c r="G353" s="170"/>
      <c r="H353" s="168"/>
      <c r="I353" s="168"/>
      <c r="J353" s="168"/>
      <c r="K353" s="170"/>
      <c r="L353" s="168"/>
      <c r="M353" s="168"/>
      <c r="N353" s="168"/>
      <c r="O353" s="170"/>
      <c r="P353" s="168"/>
      <c r="Q353" s="168"/>
      <c r="R353" s="168"/>
      <c r="S353" s="168"/>
      <c r="T353" s="168"/>
      <c r="U353" s="168"/>
      <c r="V353" s="168"/>
      <c r="W353" s="168"/>
      <c r="X353" s="168"/>
      <c r="Y353" s="168"/>
      <c r="Z353" s="168"/>
    </row>
    <row r="354" spans="1:26" ht="12.75" customHeight="1" x14ac:dyDescent="0.2">
      <c r="A354" s="168"/>
      <c r="B354" s="168"/>
      <c r="C354" s="169"/>
      <c r="D354" s="168"/>
      <c r="E354" s="170"/>
      <c r="F354" s="170"/>
      <c r="G354" s="170"/>
      <c r="H354" s="168"/>
      <c r="I354" s="168"/>
      <c r="J354" s="168"/>
      <c r="K354" s="170"/>
      <c r="L354" s="168"/>
      <c r="M354" s="168"/>
      <c r="N354" s="168"/>
      <c r="O354" s="170"/>
      <c r="P354" s="168"/>
      <c r="Q354" s="168"/>
      <c r="R354" s="168"/>
      <c r="S354" s="168"/>
      <c r="T354" s="168"/>
      <c r="U354" s="168"/>
      <c r="V354" s="168"/>
      <c r="W354" s="168"/>
      <c r="X354" s="168"/>
      <c r="Y354" s="168"/>
      <c r="Z354" s="168"/>
    </row>
    <row r="355" spans="1:26" ht="12.75" customHeight="1" x14ac:dyDescent="0.2">
      <c r="A355" s="168"/>
      <c r="B355" s="168"/>
      <c r="C355" s="169"/>
      <c r="D355" s="168"/>
      <c r="E355" s="170"/>
      <c r="F355" s="170"/>
      <c r="G355" s="170"/>
      <c r="H355" s="168"/>
      <c r="I355" s="168"/>
      <c r="J355" s="168"/>
      <c r="K355" s="170"/>
      <c r="L355" s="168"/>
      <c r="M355" s="168"/>
      <c r="N355" s="168"/>
      <c r="O355" s="170"/>
      <c r="P355" s="168"/>
      <c r="Q355" s="168"/>
      <c r="R355" s="168"/>
      <c r="S355" s="168"/>
      <c r="T355" s="168"/>
      <c r="U355" s="168"/>
      <c r="V355" s="168"/>
      <c r="W355" s="168"/>
      <c r="X355" s="168"/>
      <c r="Y355" s="168"/>
      <c r="Z355" s="168"/>
    </row>
    <row r="356" spans="1:26" ht="12.75" customHeight="1" x14ac:dyDescent="0.2">
      <c r="A356" s="168"/>
      <c r="B356" s="168"/>
      <c r="C356" s="169"/>
      <c r="D356" s="168"/>
      <c r="E356" s="170"/>
      <c r="F356" s="170"/>
      <c r="G356" s="170"/>
      <c r="H356" s="168"/>
      <c r="I356" s="168"/>
      <c r="J356" s="168"/>
      <c r="K356" s="170"/>
      <c r="L356" s="168"/>
      <c r="M356" s="168"/>
      <c r="N356" s="168"/>
      <c r="O356" s="170"/>
      <c r="P356" s="168"/>
      <c r="Q356" s="168"/>
      <c r="R356" s="168"/>
      <c r="S356" s="168"/>
      <c r="T356" s="168"/>
      <c r="U356" s="168"/>
      <c r="V356" s="168"/>
      <c r="W356" s="168"/>
      <c r="X356" s="168"/>
      <c r="Y356" s="168"/>
      <c r="Z356" s="168"/>
    </row>
    <row r="357" spans="1:26" ht="12.75" customHeight="1" x14ac:dyDescent="0.2">
      <c r="A357" s="168"/>
      <c r="B357" s="168"/>
      <c r="C357" s="169"/>
      <c r="D357" s="168"/>
      <c r="E357" s="170"/>
      <c r="F357" s="170"/>
      <c r="G357" s="170"/>
      <c r="H357" s="168"/>
      <c r="I357" s="168"/>
      <c r="J357" s="168"/>
      <c r="K357" s="170"/>
      <c r="L357" s="168"/>
      <c r="M357" s="168"/>
      <c r="N357" s="168"/>
      <c r="O357" s="170"/>
      <c r="P357" s="168"/>
      <c r="Q357" s="168"/>
      <c r="R357" s="168"/>
      <c r="S357" s="168"/>
      <c r="T357" s="168"/>
      <c r="U357" s="168"/>
      <c r="V357" s="168"/>
      <c r="W357" s="168"/>
      <c r="X357" s="168"/>
      <c r="Y357" s="168"/>
      <c r="Z357" s="168"/>
    </row>
    <row r="358" spans="1:26" ht="12.75" customHeight="1" x14ac:dyDescent="0.2">
      <c r="A358" s="168"/>
      <c r="B358" s="168"/>
      <c r="C358" s="169"/>
      <c r="D358" s="168"/>
      <c r="E358" s="170"/>
      <c r="F358" s="170"/>
      <c r="G358" s="170"/>
      <c r="H358" s="168"/>
      <c r="I358" s="168"/>
      <c r="J358" s="168"/>
      <c r="K358" s="170"/>
      <c r="L358" s="168"/>
      <c r="M358" s="168"/>
      <c r="N358" s="168"/>
      <c r="O358" s="170"/>
      <c r="P358" s="168"/>
      <c r="Q358" s="168"/>
      <c r="R358" s="168"/>
      <c r="S358" s="168"/>
      <c r="T358" s="168"/>
      <c r="U358" s="168"/>
      <c r="V358" s="168"/>
      <c r="W358" s="168"/>
      <c r="X358" s="168"/>
      <c r="Y358" s="168"/>
      <c r="Z358" s="168"/>
    </row>
    <row r="359" spans="1:26" ht="12.75" customHeight="1" x14ac:dyDescent="0.2">
      <c r="A359" s="168"/>
      <c r="B359" s="168"/>
      <c r="C359" s="169"/>
      <c r="D359" s="168"/>
      <c r="E359" s="170"/>
      <c r="F359" s="170"/>
      <c r="G359" s="170"/>
      <c r="H359" s="168"/>
      <c r="I359" s="168"/>
      <c r="J359" s="168"/>
      <c r="K359" s="170"/>
      <c r="L359" s="168"/>
      <c r="M359" s="168"/>
      <c r="N359" s="168"/>
      <c r="O359" s="170"/>
      <c r="P359" s="168"/>
      <c r="Q359" s="168"/>
      <c r="R359" s="168"/>
      <c r="S359" s="168"/>
      <c r="T359" s="168"/>
      <c r="U359" s="168"/>
      <c r="V359" s="168"/>
      <c r="W359" s="168"/>
      <c r="X359" s="168"/>
      <c r="Y359" s="168"/>
      <c r="Z359" s="168"/>
    </row>
    <row r="360" spans="1:26" ht="12.75" customHeight="1" x14ac:dyDescent="0.2">
      <c r="A360" s="168"/>
      <c r="B360" s="168"/>
      <c r="C360" s="169"/>
      <c r="D360" s="168"/>
      <c r="E360" s="170"/>
      <c r="F360" s="170"/>
      <c r="G360" s="170"/>
      <c r="H360" s="168"/>
      <c r="I360" s="168"/>
      <c r="J360" s="168"/>
      <c r="K360" s="170"/>
      <c r="L360" s="168"/>
      <c r="M360" s="168"/>
      <c r="N360" s="168"/>
      <c r="O360" s="170"/>
      <c r="P360" s="168"/>
      <c r="Q360" s="168"/>
      <c r="R360" s="168"/>
      <c r="S360" s="168"/>
      <c r="T360" s="168"/>
      <c r="U360" s="168"/>
      <c r="V360" s="168"/>
      <c r="W360" s="168"/>
      <c r="X360" s="168"/>
      <c r="Y360" s="168"/>
      <c r="Z360" s="168"/>
    </row>
    <row r="361" spans="1:26" ht="12.75" customHeight="1" x14ac:dyDescent="0.2">
      <c r="A361" s="168"/>
      <c r="B361" s="168"/>
      <c r="C361" s="169"/>
      <c r="D361" s="168"/>
      <c r="E361" s="170"/>
      <c r="F361" s="170"/>
      <c r="G361" s="170"/>
      <c r="H361" s="168"/>
      <c r="I361" s="168"/>
      <c r="J361" s="168"/>
      <c r="K361" s="170"/>
      <c r="L361" s="168"/>
      <c r="M361" s="168"/>
      <c r="N361" s="168"/>
      <c r="O361" s="170"/>
      <c r="P361" s="168"/>
      <c r="Q361" s="168"/>
      <c r="R361" s="168"/>
      <c r="S361" s="168"/>
      <c r="T361" s="168"/>
      <c r="U361" s="168"/>
      <c r="V361" s="168"/>
      <c r="W361" s="168"/>
      <c r="X361" s="168"/>
      <c r="Y361" s="168"/>
      <c r="Z361" s="168"/>
    </row>
    <row r="362" spans="1:26" ht="12.75" customHeight="1" x14ac:dyDescent="0.2">
      <c r="A362" s="168"/>
      <c r="B362" s="168"/>
      <c r="C362" s="169"/>
      <c r="D362" s="168"/>
      <c r="E362" s="170"/>
      <c r="F362" s="170"/>
      <c r="G362" s="170"/>
      <c r="H362" s="168"/>
      <c r="I362" s="168"/>
      <c r="J362" s="168"/>
      <c r="K362" s="170"/>
      <c r="L362" s="168"/>
      <c r="M362" s="168"/>
      <c r="N362" s="168"/>
      <c r="O362" s="170"/>
      <c r="P362" s="168"/>
      <c r="Q362" s="168"/>
      <c r="R362" s="168"/>
      <c r="S362" s="168"/>
      <c r="T362" s="168"/>
      <c r="U362" s="168"/>
      <c r="V362" s="168"/>
      <c r="W362" s="168"/>
      <c r="X362" s="168"/>
      <c r="Y362" s="168"/>
      <c r="Z362" s="168"/>
    </row>
    <row r="363" spans="1:26" ht="12.75" customHeight="1" x14ac:dyDescent="0.2">
      <c r="A363" s="168"/>
      <c r="B363" s="168"/>
      <c r="C363" s="169"/>
      <c r="D363" s="168"/>
      <c r="E363" s="170"/>
      <c r="F363" s="170"/>
      <c r="G363" s="170"/>
      <c r="H363" s="168"/>
      <c r="I363" s="168"/>
      <c r="J363" s="168"/>
      <c r="K363" s="170"/>
      <c r="L363" s="168"/>
      <c r="M363" s="168"/>
      <c r="N363" s="168"/>
      <c r="O363" s="170"/>
      <c r="P363" s="168"/>
      <c r="Q363" s="168"/>
      <c r="R363" s="168"/>
      <c r="S363" s="168"/>
      <c r="T363" s="168"/>
      <c r="U363" s="168"/>
      <c r="V363" s="168"/>
      <c r="W363" s="168"/>
      <c r="X363" s="168"/>
      <c r="Y363" s="168"/>
      <c r="Z363" s="168"/>
    </row>
    <row r="364" spans="1:26" ht="12.75" customHeight="1" x14ac:dyDescent="0.2">
      <c r="A364" s="168"/>
      <c r="B364" s="168"/>
      <c r="C364" s="169"/>
      <c r="D364" s="168"/>
      <c r="E364" s="170"/>
      <c r="F364" s="170"/>
      <c r="G364" s="170"/>
      <c r="H364" s="168"/>
      <c r="I364" s="168"/>
      <c r="J364" s="168"/>
      <c r="K364" s="170"/>
      <c r="L364" s="168"/>
      <c r="M364" s="168"/>
      <c r="N364" s="168"/>
      <c r="O364" s="170"/>
      <c r="P364" s="168"/>
      <c r="Q364" s="168"/>
      <c r="R364" s="168"/>
      <c r="S364" s="168"/>
      <c r="T364" s="168"/>
      <c r="U364" s="168"/>
      <c r="V364" s="168"/>
      <c r="W364" s="168"/>
      <c r="X364" s="168"/>
      <c r="Y364" s="168"/>
      <c r="Z364" s="168"/>
    </row>
    <row r="365" spans="1:26" ht="12.75" customHeight="1" x14ac:dyDescent="0.2">
      <c r="A365" s="168"/>
      <c r="B365" s="168"/>
      <c r="C365" s="169"/>
      <c r="D365" s="168"/>
      <c r="E365" s="170"/>
      <c r="F365" s="170"/>
      <c r="G365" s="170"/>
      <c r="H365" s="168"/>
      <c r="I365" s="168"/>
      <c r="J365" s="168"/>
      <c r="K365" s="170"/>
      <c r="L365" s="168"/>
      <c r="M365" s="168"/>
      <c r="N365" s="168"/>
      <c r="O365" s="170"/>
      <c r="P365" s="168"/>
      <c r="Q365" s="168"/>
      <c r="R365" s="168"/>
      <c r="S365" s="168"/>
      <c r="T365" s="168"/>
      <c r="U365" s="168"/>
      <c r="V365" s="168"/>
      <c r="W365" s="168"/>
      <c r="X365" s="168"/>
      <c r="Y365" s="168"/>
      <c r="Z365" s="168"/>
    </row>
    <row r="366" spans="1:26" ht="12.75" customHeight="1" x14ac:dyDescent="0.2">
      <c r="A366" s="168"/>
      <c r="B366" s="168"/>
      <c r="C366" s="169"/>
      <c r="D366" s="168"/>
      <c r="E366" s="170"/>
      <c r="F366" s="170"/>
      <c r="G366" s="170"/>
      <c r="H366" s="168"/>
      <c r="I366" s="168"/>
      <c r="J366" s="168"/>
      <c r="K366" s="170"/>
      <c r="L366" s="168"/>
      <c r="M366" s="168"/>
      <c r="N366" s="168"/>
      <c r="O366" s="170"/>
      <c r="P366" s="168"/>
      <c r="Q366" s="168"/>
      <c r="R366" s="168"/>
      <c r="S366" s="168"/>
      <c r="T366" s="168"/>
      <c r="U366" s="168"/>
      <c r="V366" s="168"/>
      <c r="W366" s="168"/>
      <c r="X366" s="168"/>
      <c r="Y366" s="168"/>
      <c r="Z366" s="168"/>
    </row>
    <row r="367" spans="1:26" ht="12.75" customHeight="1" x14ac:dyDescent="0.2">
      <c r="A367" s="168"/>
      <c r="B367" s="168"/>
      <c r="C367" s="169"/>
      <c r="D367" s="168"/>
      <c r="E367" s="170"/>
      <c r="F367" s="170"/>
      <c r="G367" s="170"/>
      <c r="H367" s="168"/>
      <c r="I367" s="168"/>
      <c r="J367" s="168"/>
      <c r="K367" s="170"/>
      <c r="L367" s="168"/>
      <c r="M367" s="168"/>
      <c r="N367" s="168"/>
      <c r="O367" s="170"/>
      <c r="P367" s="168"/>
      <c r="Q367" s="168"/>
      <c r="R367" s="168"/>
      <c r="S367" s="168"/>
      <c r="T367" s="168"/>
      <c r="U367" s="168"/>
      <c r="V367" s="168"/>
      <c r="W367" s="168"/>
      <c r="X367" s="168"/>
      <c r="Y367" s="168"/>
      <c r="Z367" s="168"/>
    </row>
    <row r="368" spans="1:26" ht="12.75" customHeight="1" x14ac:dyDescent="0.2">
      <c r="A368" s="168"/>
      <c r="B368" s="168"/>
      <c r="C368" s="169"/>
      <c r="D368" s="168"/>
      <c r="E368" s="170"/>
      <c r="F368" s="170"/>
      <c r="G368" s="170"/>
      <c r="H368" s="168"/>
      <c r="I368" s="168"/>
      <c r="J368" s="168"/>
      <c r="K368" s="170"/>
      <c r="L368" s="168"/>
      <c r="M368" s="168"/>
      <c r="N368" s="168"/>
      <c r="O368" s="170"/>
      <c r="P368" s="168"/>
      <c r="Q368" s="168"/>
      <c r="R368" s="168"/>
      <c r="S368" s="168"/>
      <c r="T368" s="168"/>
      <c r="U368" s="168"/>
      <c r="V368" s="168"/>
      <c r="W368" s="168"/>
      <c r="X368" s="168"/>
      <c r="Y368" s="168"/>
      <c r="Z368" s="168"/>
    </row>
    <row r="369" spans="1:26" ht="12.75" customHeight="1" x14ac:dyDescent="0.2">
      <c r="A369" s="168"/>
      <c r="B369" s="168"/>
      <c r="C369" s="169"/>
      <c r="D369" s="168"/>
      <c r="E369" s="170"/>
      <c r="F369" s="170"/>
      <c r="G369" s="170"/>
      <c r="H369" s="168"/>
      <c r="I369" s="168"/>
      <c r="J369" s="168"/>
      <c r="K369" s="170"/>
      <c r="L369" s="168"/>
      <c r="M369" s="168"/>
      <c r="N369" s="168"/>
      <c r="O369" s="170"/>
      <c r="P369" s="168"/>
      <c r="Q369" s="168"/>
      <c r="R369" s="168"/>
      <c r="S369" s="168"/>
      <c r="T369" s="168"/>
      <c r="U369" s="168"/>
      <c r="V369" s="168"/>
      <c r="W369" s="168"/>
      <c r="X369" s="168"/>
      <c r="Y369" s="168"/>
      <c r="Z369" s="168"/>
    </row>
    <row r="370" spans="1:26" ht="12.75" customHeight="1" x14ac:dyDescent="0.2">
      <c r="A370" s="168"/>
      <c r="B370" s="168"/>
      <c r="C370" s="169"/>
      <c r="D370" s="168"/>
      <c r="E370" s="170"/>
      <c r="F370" s="170"/>
      <c r="G370" s="170"/>
      <c r="H370" s="168"/>
      <c r="I370" s="168"/>
      <c r="J370" s="168"/>
      <c r="K370" s="170"/>
      <c r="L370" s="168"/>
      <c r="M370" s="168"/>
      <c r="N370" s="168"/>
      <c r="O370" s="170"/>
      <c r="P370" s="168"/>
      <c r="Q370" s="168"/>
      <c r="R370" s="168"/>
      <c r="S370" s="168"/>
      <c r="T370" s="168"/>
      <c r="U370" s="168"/>
      <c r="V370" s="168"/>
      <c r="W370" s="168"/>
      <c r="X370" s="168"/>
      <c r="Y370" s="168"/>
      <c r="Z370" s="168"/>
    </row>
    <row r="371" spans="1:26" ht="12.75" customHeight="1" x14ac:dyDescent="0.2">
      <c r="A371" s="168"/>
      <c r="B371" s="168"/>
      <c r="C371" s="169"/>
      <c r="D371" s="168"/>
      <c r="E371" s="170"/>
      <c r="F371" s="170"/>
      <c r="G371" s="170"/>
      <c r="H371" s="168"/>
      <c r="I371" s="168"/>
      <c r="J371" s="168"/>
      <c r="K371" s="170"/>
      <c r="L371" s="168"/>
      <c r="M371" s="168"/>
      <c r="N371" s="168"/>
      <c r="O371" s="170"/>
      <c r="P371" s="168"/>
      <c r="Q371" s="168"/>
      <c r="R371" s="168"/>
      <c r="S371" s="168"/>
      <c r="T371" s="168"/>
      <c r="U371" s="168"/>
      <c r="V371" s="168"/>
      <c r="W371" s="168"/>
      <c r="X371" s="168"/>
      <c r="Y371" s="168"/>
      <c r="Z371" s="168"/>
    </row>
    <row r="372" spans="1:26" ht="12.75" customHeight="1" x14ac:dyDescent="0.2">
      <c r="A372" s="168"/>
      <c r="B372" s="168"/>
      <c r="C372" s="169"/>
      <c r="D372" s="168"/>
      <c r="E372" s="170"/>
      <c r="F372" s="170"/>
      <c r="G372" s="170"/>
      <c r="H372" s="168"/>
      <c r="I372" s="168"/>
      <c r="J372" s="168"/>
      <c r="K372" s="170"/>
      <c r="L372" s="168"/>
      <c r="M372" s="168"/>
      <c r="N372" s="168"/>
      <c r="O372" s="170"/>
      <c r="P372" s="168"/>
      <c r="Q372" s="168"/>
      <c r="R372" s="168"/>
      <c r="S372" s="168"/>
      <c r="T372" s="168"/>
      <c r="U372" s="168"/>
      <c r="V372" s="168"/>
      <c r="W372" s="168"/>
      <c r="X372" s="168"/>
      <c r="Y372" s="168"/>
      <c r="Z372" s="168"/>
    </row>
    <row r="373" spans="1:26" ht="12.75" customHeight="1" x14ac:dyDescent="0.2">
      <c r="A373" s="168"/>
      <c r="B373" s="168"/>
      <c r="C373" s="169"/>
      <c r="D373" s="168"/>
      <c r="E373" s="170"/>
      <c r="F373" s="170"/>
      <c r="G373" s="170"/>
      <c r="H373" s="168"/>
      <c r="I373" s="168"/>
      <c r="J373" s="168"/>
      <c r="K373" s="170"/>
      <c r="L373" s="168"/>
      <c r="M373" s="168"/>
      <c r="N373" s="168"/>
      <c r="O373" s="170"/>
      <c r="P373" s="168"/>
      <c r="Q373" s="168"/>
      <c r="R373" s="168"/>
      <c r="S373" s="168"/>
      <c r="T373" s="168"/>
      <c r="U373" s="168"/>
      <c r="V373" s="168"/>
      <c r="W373" s="168"/>
      <c r="X373" s="168"/>
      <c r="Y373" s="168"/>
      <c r="Z373" s="168"/>
    </row>
    <row r="374" spans="1:26" ht="12.75" customHeight="1" x14ac:dyDescent="0.2">
      <c r="A374" s="168"/>
      <c r="B374" s="168"/>
      <c r="C374" s="169"/>
      <c r="D374" s="168"/>
      <c r="E374" s="170"/>
      <c r="F374" s="170"/>
      <c r="G374" s="170"/>
      <c r="H374" s="168"/>
      <c r="I374" s="168"/>
      <c r="J374" s="168"/>
      <c r="K374" s="170"/>
      <c r="L374" s="168"/>
      <c r="M374" s="168"/>
      <c r="N374" s="168"/>
      <c r="O374" s="170"/>
      <c r="P374" s="168"/>
      <c r="Q374" s="168"/>
      <c r="R374" s="168"/>
      <c r="S374" s="168"/>
      <c r="T374" s="168"/>
      <c r="U374" s="168"/>
      <c r="V374" s="168"/>
      <c r="W374" s="168"/>
      <c r="X374" s="168"/>
      <c r="Y374" s="168"/>
      <c r="Z374" s="168"/>
    </row>
    <row r="375" spans="1:26" ht="12.75" customHeight="1" x14ac:dyDescent="0.2">
      <c r="A375" s="168"/>
      <c r="B375" s="168"/>
      <c r="C375" s="169"/>
      <c r="D375" s="168"/>
      <c r="E375" s="170"/>
      <c r="F375" s="170"/>
      <c r="G375" s="170"/>
      <c r="H375" s="168"/>
      <c r="I375" s="168"/>
      <c r="J375" s="168"/>
      <c r="K375" s="170"/>
      <c r="L375" s="168"/>
      <c r="M375" s="168"/>
      <c r="N375" s="168"/>
      <c r="O375" s="170"/>
      <c r="P375" s="168"/>
      <c r="Q375" s="168"/>
      <c r="R375" s="168"/>
      <c r="S375" s="168"/>
      <c r="T375" s="168"/>
      <c r="U375" s="168"/>
      <c r="V375" s="168"/>
      <c r="W375" s="168"/>
      <c r="X375" s="168"/>
      <c r="Y375" s="168"/>
      <c r="Z375" s="168"/>
    </row>
    <row r="376" spans="1:26" ht="12.75" customHeight="1" x14ac:dyDescent="0.2">
      <c r="A376" s="168"/>
      <c r="B376" s="168"/>
      <c r="C376" s="169"/>
      <c r="D376" s="168"/>
      <c r="E376" s="170"/>
      <c r="F376" s="170"/>
      <c r="G376" s="170"/>
      <c r="H376" s="168"/>
      <c r="I376" s="168"/>
      <c r="J376" s="168"/>
      <c r="K376" s="170"/>
      <c r="L376" s="168"/>
      <c r="M376" s="168"/>
      <c r="N376" s="168"/>
      <c r="O376" s="170"/>
      <c r="P376" s="168"/>
      <c r="Q376" s="168"/>
      <c r="R376" s="168"/>
      <c r="S376" s="168"/>
      <c r="T376" s="168"/>
      <c r="U376" s="168"/>
      <c r="V376" s="168"/>
      <c r="W376" s="168"/>
      <c r="X376" s="168"/>
      <c r="Y376" s="168"/>
      <c r="Z376" s="168"/>
    </row>
    <row r="377" spans="1:26" ht="12.75" customHeight="1" x14ac:dyDescent="0.2">
      <c r="A377" s="168"/>
      <c r="B377" s="168"/>
      <c r="C377" s="169"/>
      <c r="D377" s="168"/>
      <c r="E377" s="170"/>
      <c r="F377" s="170"/>
      <c r="G377" s="170"/>
      <c r="H377" s="168"/>
      <c r="I377" s="168"/>
      <c r="J377" s="168"/>
      <c r="K377" s="170"/>
      <c r="L377" s="168"/>
      <c r="M377" s="168"/>
      <c r="N377" s="168"/>
      <c r="O377" s="170"/>
      <c r="P377" s="168"/>
      <c r="Q377" s="168"/>
      <c r="R377" s="168"/>
      <c r="S377" s="168"/>
      <c r="T377" s="168"/>
      <c r="U377" s="168"/>
      <c r="V377" s="168"/>
      <c r="W377" s="168"/>
      <c r="X377" s="168"/>
      <c r="Y377" s="168"/>
      <c r="Z377" s="168"/>
    </row>
    <row r="378" spans="1:26" ht="12.75" customHeight="1" x14ac:dyDescent="0.2">
      <c r="A378" s="168"/>
      <c r="B378" s="168"/>
      <c r="C378" s="169"/>
      <c r="D378" s="168"/>
      <c r="E378" s="170"/>
      <c r="F378" s="170"/>
      <c r="G378" s="170"/>
      <c r="H378" s="168"/>
      <c r="I378" s="168"/>
      <c r="J378" s="168"/>
      <c r="K378" s="170"/>
      <c r="L378" s="168"/>
      <c r="M378" s="168"/>
      <c r="N378" s="168"/>
      <c r="O378" s="170"/>
      <c r="P378" s="168"/>
      <c r="Q378" s="168"/>
      <c r="R378" s="168"/>
      <c r="S378" s="168"/>
      <c r="T378" s="168"/>
      <c r="U378" s="168"/>
      <c r="V378" s="168"/>
      <c r="W378" s="168"/>
      <c r="X378" s="168"/>
      <c r="Y378" s="168"/>
      <c r="Z378" s="168"/>
    </row>
    <row r="379" spans="1:26" ht="12.75" customHeight="1" x14ac:dyDescent="0.2">
      <c r="A379" s="168"/>
      <c r="B379" s="168"/>
      <c r="C379" s="169"/>
      <c r="D379" s="168"/>
      <c r="E379" s="170"/>
      <c r="F379" s="170"/>
      <c r="G379" s="170"/>
      <c r="H379" s="168"/>
      <c r="I379" s="168"/>
      <c r="J379" s="168"/>
      <c r="K379" s="170"/>
      <c r="L379" s="168"/>
      <c r="M379" s="168"/>
      <c r="N379" s="168"/>
      <c r="O379" s="170"/>
      <c r="P379" s="168"/>
      <c r="Q379" s="168"/>
      <c r="R379" s="168"/>
      <c r="S379" s="168"/>
      <c r="T379" s="168"/>
      <c r="U379" s="168"/>
      <c r="V379" s="168"/>
      <c r="W379" s="168"/>
      <c r="X379" s="168"/>
      <c r="Y379" s="168"/>
      <c r="Z379" s="168"/>
    </row>
    <row r="380" spans="1:26" ht="12.75" customHeight="1" x14ac:dyDescent="0.2">
      <c r="A380" s="168"/>
      <c r="B380" s="168"/>
      <c r="C380" s="169"/>
      <c r="D380" s="168"/>
      <c r="E380" s="170"/>
      <c r="F380" s="170"/>
      <c r="G380" s="170"/>
      <c r="H380" s="168"/>
      <c r="I380" s="168"/>
      <c r="J380" s="168"/>
      <c r="K380" s="170"/>
      <c r="L380" s="168"/>
      <c r="M380" s="168"/>
      <c r="N380" s="168"/>
      <c r="O380" s="170"/>
      <c r="P380" s="168"/>
      <c r="Q380" s="168"/>
      <c r="R380" s="168"/>
      <c r="S380" s="168"/>
      <c r="T380" s="168"/>
      <c r="U380" s="168"/>
      <c r="V380" s="168"/>
      <c r="W380" s="168"/>
      <c r="X380" s="168"/>
      <c r="Y380" s="168"/>
      <c r="Z380" s="168"/>
    </row>
    <row r="381" spans="1:26" ht="12.75" customHeight="1" x14ac:dyDescent="0.2">
      <c r="A381" s="168"/>
      <c r="B381" s="168"/>
      <c r="C381" s="169"/>
      <c r="D381" s="168"/>
      <c r="E381" s="170"/>
      <c r="F381" s="170"/>
      <c r="G381" s="170"/>
      <c r="H381" s="168"/>
      <c r="I381" s="168"/>
      <c r="J381" s="168"/>
      <c r="K381" s="170"/>
      <c r="L381" s="168"/>
      <c r="M381" s="168"/>
      <c r="N381" s="168"/>
      <c r="O381" s="170"/>
      <c r="P381" s="168"/>
      <c r="Q381" s="168"/>
      <c r="R381" s="168"/>
      <c r="S381" s="168"/>
      <c r="T381" s="168"/>
      <c r="U381" s="168"/>
      <c r="V381" s="168"/>
      <c r="W381" s="168"/>
      <c r="X381" s="168"/>
      <c r="Y381" s="168"/>
      <c r="Z381" s="168"/>
    </row>
    <row r="382" spans="1:26" ht="12.75" customHeight="1" x14ac:dyDescent="0.2">
      <c r="A382" s="168"/>
      <c r="B382" s="168"/>
      <c r="C382" s="169"/>
      <c r="D382" s="168"/>
      <c r="E382" s="170"/>
      <c r="F382" s="170"/>
      <c r="G382" s="170"/>
      <c r="H382" s="168"/>
      <c r="I382" s="168"/>
      <c r="J382" s="168"/>
      <c r="K382" s="170"/>
      <c r="L382" s="168"/>
      <c r="M382" s="168"/>
      <c r="N382" s="168"/>
      <c r="O382" s="170"/>
      <c r="P382" s="168"/>
      <c r="Q382" s="168"/>
      <c r="R382" s="168"/>
      <c r="S382" s="168"/>
      <c r="T382" s="168"/>
      <c r="U382" s="168"/>
      <c r="V382" s="168"/>
      <c r="W382" s="168"/>
      <c r="X382" s="168"/>
      <c r="Y382" s="168"/>
      <c r="Z382" s="168"/>
    </row>
    <row r="383" spans="1:26" ht="12.75" customHeight="1" x14ac:dyDescent="0.2">
      <c r="A383" s="168"/>
      <c r="B383" s="168"/>
      <c r="C383" s="169"/>
      <c r="D383" s="168"/>
      <c r="E383" s="170"/>
      <c r="F383" s="170"/>
      <c r="G383" s="170"/>
      <c r="H383" s="168"/>
      <c r="I383" s="168"/>
      <c r="J383" s="168"/>
      <c r="K383" s="170"/>
      <c r="L383" s="168"/>
      <c r="M383" s="168"/>
      <c r="N383" s="168"/>
      <c r="O383" s="170"/>
      <c r="P383" s="168"/>
      <c r="Q383" s="168"/>
      <c r="R383" s="168"/>
      <c r="S383" s="168"/>
      <c r="T383" s="168"/>
      <c r="U383" s="168"/>
      <c r="V383" s="168"/>
      <c r="W383" s="168"/>
      <c r="X383" s="168"/>
      <c r="Y383" s="168"/>
      <c r="Z383" s="168"/>
    </row>
    <row r="384" spans="1:26" ht="12.75" customHeight="1" x14ac:dyDescent="0.2">
      <c r="A384" s="168"/>
      <c r="B384" s="168"/>
      <c r="C384" s="169"/>
      <c r="D384" s="168"/>
      <c r="E384" s="170"/>
      <c r="F384" s="170"/>
      <c r="G384" s="170"/>
      <c r="H384" s="168"/>
      <c r="I384" s="168"/>
      <c r="J384" s="168"/>
      <c r="K384" s="170"/>
      <c r="L384" s="168"/>
      <c r="M384" s="168"/>
      <c r="N384" s="168"/>
      <c r="O384" s="170"/>
      <c r="P384" s="168"/>
      <c r="Q384" s="168"/>
      <c r="R384" s="168"/>
      <c r="S384" s="168"/>
      <c r="T384" s="168"/>
      <c r="U384" s="168"/>
      <c r="V384" s="168"/>
      <c r="W384" s="168"/>
      <c r="X384" s="168"/>
      <c r="Y384" s="168"/>
      <c r="Z384" s="168"/>
    </row>
    <row r="385" spans="1:26" ht="12.75" customHeight="1" x14ac:dyDescent="0.2">
      <c r="A385" s="168"/>
      <c r="B385" s="168"/>
      <c r="C385" s="169"/>
      <c r="D385" s="168"/>
      <c r="E385" s="170"/>
      <c r="F385" s="170"/>
      <c r="G385" s="170"/>
      <c r="H385" s="168"/>
      <c r="I385" s="168"/>
      <c r="J385" s="168"/>
      <c r="K385" s="170"/>
      <c r="L385" s="168"/>
      <c r="M385" s="168"/>
      <c r="N385" s="168"/>
      <c r="O385" s="170"/>
      <c r="P385" s="168"/>
      <c r="Q385" s="168"/>
      <c r="R385" s="168"/>
      <c r="S385" s="168"/>
      <c r="T385" s="168"/>
      <c r="U385" s="168"/>
      <c r="V385" s="168"/>
      <c r="W385" s="168"/>
      <c r="X385" s="168"/>
      <c r="Y385" s="168"/>
      <c r="Z385" s="168"/>
    </row>
    <row r="386" spans="1:26" ht="12.75" customHeight="1" x14ac:dyDescent="0.2">
      <c r="A386" s="168"/>
      <c r="B386" s="168"/>
      <c r="C386" s="169"/>
      <c r="D386" s="168"/>
      <c r="E386" s="170"/>
      <c r="F386" s="170"/>
      <c r="G386" s="170"/>
      <c r="H386" s="168"/>
      <c r="I386" s="168"/>
      <c r="J386" s="168"/>
      <c r="K386" s="170"/>
      <c r="L386" s="168"/>
      <c r="M386" s="168"/>
      <c r="N386" s="168"/>
      <c r="O386" s="170"/>
      <c r="P386" s="168"/>
      <c r="Q386" s="168"/>
      <c r="R386" s="168"/>
      <c r="S386" s="168"/>
      <c r="T386" s="168"/>
      <c r="U386" s="168"/>
      <c r="V386" s="168"/>
      <c r="W386" s="168"/>
      <c r="X386" s="168"/>
      <c r="Y386" s="168"/>
      <c r="Z386" s="168"/>
    </row>
    <row r="387" spans="1:26" ht="12.75" customHeight="1" x14ac:dyDescent="0.2">
      <c r="A387" s="168"/>
      <c r="B387" s="168"/>
      <c r="C387" s="169"/>
      <c r="D387" s="168"/>
      <c r="E387" s="170"/>
      <c r="F387" s="170"/>
      <c r="G387" s="170"/>
      <c r="H387" s="168"/>
      <c r="I387" s="168"/>
      <c r="J387" s="168"/>
      <c r="K387" s="170"/>
      <c r="L387" s="168"/>
      <c r="M387" s="168"/>
      <c r="N387" s="168"/>
      <c r="O387" s="170"/>
      <c r="P387" s="168"/>
      <c r="Q387" s="168"/>
      <c r="R387" s="168"/>
      <c r="S387" s="168"/>
      <c r="T387" s="168"/>
      <c r="U387" s="168"/>
      <c r="V387" s="168"/>
      <c r="W387" s="168"/>
      <c r="X387" s="168"/>
      <c r="Y387" s="168"/>
      <c r="Z387" s="168"/>
    </row>
    <row r="388" spans="1:26" ht="12.75" customHeight="1" x14ac:dyDescent="0.2">
      <c r="A388" s="168"/>
      <c r="B388" s="168"/>
      <c r="C388" s="169"/>
      <c r="D388" s="168"/>
      <c r="E388" s="170"/>
      <c r="F388" s="170"/>
      <c r="G388" s="170"/>
      <c r="H388" s="168"/>
      <c r="I388" s="168"/>
      <c r="J388" s="168"/>
      <c r="K388" s="170"/>
      <c r="L388" s="168"/>
      <c r="M388" s="168"/>
      <c r="N388" s="168"/>
      <c r="O388" s="170"/>
      <c r="P388" s="168"/>
      <c r="Q388" s="168"/>
      <c r="R388" s="168"/>
      <c r="S388" s="168"/>
      <c r="T388" s="168"/>
      <c r="U388" s="168"/>
      <c r="V388" s="168"/>
      <c r="W388" s="168"/>
      <c r="X388" s="168"/>
      <c r="Y388" s="168"/>
      <c r="Z388" s="168"/>
    </row>
    <row r="389" spans="1:26" ht="12.75" customHeight="1" x14ac:dyDescent="0.2">
      <c r="A389" s="168"/>
      <c r="B389" s="168"/>
      <c r="C389" s="169"/>
      <c r="D389" s="168"/>
      <c r="E389" s="170"/>
      <c r="F389" s="170"/>
      <c r="G389" s="170"/>
      <c r="H389" s="168"/>
      <c r="I389" s="168"/>
      <c r="J389" s="168"/>
      <c r="K389" s="170"/>
      <c r="L389" s="168"/>
      <c r="M389" s="168"/>
      <c r="N389" s="168"/>
      <c r="O389" s="170"/>
      <c r="P389" s="168"/>
      <c r="Q389" s="168"/>
      <c r="R389" s="168"/>
      <c r="S389" s="168"/>
      <c r="T389" s="168"/>
      <c r="U389" s="168"/>
      <c r="V389" s="168"/>
      <c r="W389" s="168"/>
      <c r="X389" s="168"/>
      <c r="Y389" s="168"/>
      <c r="Z389" s="168"/>
    </row>
    <row r="390" spans="1:26" ht="12.75" customHeight="1" x14ac:dyDescent="0.2">
      <c r="A390" s="168"/>
      <c r="B390" s="168"/>
      <c r="C390" s="169"/>
      <c r="D390" s="168"/>
      <c r="E390" s="170"/>
      <c r="F390" s="170"/>
      <c r="G390" s="170"/>
      <c r="H390" s="168"/>
      <c r="I390" s="168"/>
      <c r="J390" s="168"/>
      <c r="K390" s="170"/>
      <c r="L390" s="168"/>
      <c r="M390" s="168"/>
      <c r="N390" s="168"/>
      <c r="O390" s="170"/>
      <c r="P390" s="168"/>
      <c r="Q390" s="168"/>
      <c r="R390" s="168"/>
      <c r="S390" s="168"/>
      <c r="T390" s="168"/>
      <c r="U390" s="168"/>
      <c r="V390" s="168"/>
      <c r="W390" s="168"/>
      <c r="X390" s="168"/>
      <c r="Y390" s="168"/>
      <c r="Z390" s="168"/>
    </row>
    <row r="391" spans="1:26" ht="12.75" customHeight="1" x14ac:dyDescent="0.2">
      <c r="A391" s="168"/>
      <c r="B391" s="168"/>
      <c r="C391" s="169"/>
      <c r="D391" s="168"/>
      <c r="E391" s="170"/>
      <c r="F391" s="170"/>
      <c r="G391" s="170"/>
      <c r="H391" s="168"/>
      <c r="I391" s="168"/>
      <c r="J391" s="168"/>
      <c r="K391" s="170"/>
      <c r="L391" s="168"/>
      <c r="M391" s="168"/>
      <c r="N391" s="168"/>
      <c r="O391" s="170"/>
      <c r="P391" s="168"/>
      <c r="Q391" s="168"/>
      <c r="R391" s="168"/>
      <c r="S391" s="168"/>
      <c r="T391" s="168"/>
      <c r="U391" s="168"/>
      <c r="V391" s="168"/>
      <c r="W391" s="168"/>
      <c r="X391" s="168"/>
      <c r="Y391" s="168"/>
      <c r="Z391" s="168"/>
    </row>
    <row r="392" spans="1:26" ht="12.75" customHeight="1" x14ac:dyDescent="0.2">
      <c r="A392" s="168"/>
      <c r="B392" s="168"/>
      <c r="C392" s="169"/>
      <c r="D392" s="168"/>
      <c r="E392" s="170"/>
      <c r="F392" s="170"/>
      <c r="G392" s="170"/>
      <c r="H392" s="168"/>
      <c r="I392" s="168"/>
      <c r="J392" s="168"/>
      <c r="K392" s="170"/>
      <c r="L392" s="168"/>
      <c r="M392" s="168"/>
      <c r="N392" s="168"/>
      <c r="O392" s="170"/>
      <c r="P392" s="168"/>
      <c r="Q392" s="168"/>
      <c r="R392" s="168"/>
      <c r="S392" s="168"/>
      <c r="T392" s="168"/>
      <c r="U392" s="168"/>
      <c r="V392" s="168"/>
      <c r="W392" s="168"/>
      <c r="X392" s="168"/>
      <c r="Y392" s="168"/>
      <c r="Z392" s="168"/>
    </row>
    <row r="393" spans="1:26" ht="12.75" customHeight="1" x14ac:dyDescent="0.2">
      <c r="A393" s="168"/>
      <c r="B393" s="168"/>
      <c r="C393" s="169"/>
      <c r="D393" s="168"/>
      <c r="E393" s="170"/>
      <c r="F393" s="170"/>
      <c r="G393" s="170"/>
      <c r="H393" s="168"/>
      <c r="I393" s="168"/>
      <c r="J393" s="168"/>
      <c r="K393" s="170"/>
      <c r="L393" s="168"/>
      <c r="M393" s="168"/>
      <c r="N393" s="168"/>
      <c r="O393" s="170"/>
      <c r="P393" s="168"/>
      <c r="Q393" s="168"/>
      <c r="R393" s="168"/>
      <c r="S393" s="168"/>
      <c r="T393" s="168"/>
      <c r="U393" s="168"/>
      <c r="V393" s="168"/>
      <c r="W393" s="168"/>
      <c r="X393" s="168"/>
      <c r="Y393" s="168"/>
      <c r="Z393" s="168"/>
    </row>
    <row r="394" spans="1:26" ht="12.75" customHeight="1" x14ac:dyDescent="0.2">
      <c r="A394" s="168"/>
      <c r="B394" s="168"/>
      <c r="C394" s="169"/>
      <c r="D394" s="168"/>
      <c r="E394" s="170"/>
      <c r="F394" s="170"/>
      <c r="G394" s="170"/>
      <c r="H394" s="168"/>
      <c r="I394" s="168"/>
      <c r="J394" s="168"/>
      <c r="K394" s="170"/>
      <c r="L394" s="168"/>
      <c r="M394" s="168"/>
      <c r="N394" s="168"/>
      <c r="O394" s="170"/>
      <c r="P394" s="168"/>
      <c r="Q394" s="168"/>
      <c r="R394" s="168"/>
      <c r="S394" s="168"/>
      <c r="T394" s="168"/>
      <c r="U394" s="168"/>
      <c r="V394" s="168"/>
      <c r="W394" s="168"/>
      <c r="X394" s="168"/>
      <c r="Y394" s="168"/>
      <c r="Z394" s="168"/>
    </row>
    <row r="395" spans="1:26" ht="12.75" customHeight="1" x14ac:dyDescent="0.2">
      <c r="A395" s="168"/>
      <c r="B395" s="168"/>
      <c r="C395" s="169"/>
      <c r="D395" s="168"/>
      <c r="E395" s="170"/>
      <c r="F395" s="170"/>
      <c r="G395" s="170"/>
      <c r="H395" s="168"/>
      <c r="I395" s="168"/>
      <c r="J395" s="168"/>
      <c r="K395" s="170"/>
      <c r="L395" s="168"/>
      <c r="M395" s="168"/>
      <c r="N395" s="168"/>
      <c r="O395" s="170"/>
      <c r="P395" s="168"/>
      <c r="Q395" s="168"/>
      <c r="R395" s="168"/>
      <c r="S395" s="168"/>
      <c r="T395" s="168"/>
      <c r="U395" s="168"/>
      <c r="V395" s="168"/>
      <c r="W395" s="168"/>
      <c r="X395" s="168"/>
      <c r="Y395" s="168"/>
      <c r="Z395" s="168"/>
    </row>
    <row r="396" spans="1:26" ht="12.75" customHeight="1" x14ac:dyDescent="0.2">
      <c r="A396" s="168"/>
      <c r="B396" s="168"/>
      <c r="C396" s="169"/>
      <c r="D396" s="168"/>
      <c r="E396" s="170"/>
      <c r="F396" s="170"/>
      <c r="G396" s="170"/>
      <c r="H396" s="168"/>
      <c r="I396" s="168"/>
      <c r="J396" s="168"/>
      <c r="K396" s="170"/>
      <c r="L396" s="168"/>
      <c r="M396" s="168"/>
      <c r="N396" s="168"/>
      <c r="O396" s="170"/>
      <c r="P396" s="168"/>
      <c r="Q396" s="168"/>
      <c r="R396" s="168"/>
      <c r="S396" s="168"/>
      <c r="T396" s="168"/>
      <c r="U396" s="168"/>
      <c r="V396" s="168"/>
      <c r="W396" s="168"/>
      <c r="X396" s="168"/>
      <c r="Y396" s="168"/>
      <c r="Z396" s="168"/>
    </row>
    <row r="397" spans="1:26" ht="12.75" customHeight="1" x14ac:dyDescent="0.2">
      <c r="A397" s="168"/>
      <c r="B397" s="168"/>
      <c r="C397" s="169"/>
      <c r="D397" s="168"/>
      <c r="E397" s="170"/>
      <c r="F397" s="170"/>
      <c r="G397" s="170"/>
      <c r="H397" s="168"/>
      <c r="I397" s="168"/>
      <c r="J397" s="168"/>
      <c r="K397" s="170"/>
      <c r="L397" s="168"/>
      <c r="M397" s="168"/>
      <c r="N397" s="168"/>
      <c r="O397" s="170"/>
      <c r="P397" s="168"/>
      <c r="Q397" s="168"/>
      <c r="R397" s="168"/>
      <c r="S397" s="168"/>
      <c r="T397" s="168"/>
      <c r="U397" s="168"/>
      <c r="V397" s="168"/>
      <c r="W397" s="168"/>
      <c r="X397" s="168"/>
      <c r="Y397" s="168"/>
      <c r="Z397" s="168"/>
    </row>
    <row r="398" spans="1:26" ht="12.75" customHeight="1" x14ac:dyDescent="0.2">
      <c r="A398" s="168"/>
      <c r="B398" s="168"/>
      <c r="C398" s="169"/>
      <c r="D398" s="168"/>
      <c r="E398" s="170"/>
      <c r="F398" s="170"/>
      <c r="G398" s="170"/>
      <c r="H398" s="168"/>
      <c r="I398" s="168"/>
      <c r="J398" s="168"/>
      <c r="K398" s="170"/>
      <c r="L398" s="168"/>
      <c r="M398" s="168"/>
      <c r="N398" s="168"/>
      <c r="O398" s="170"/>
      <c r="P398" s="168"/>
      <c r="Q398" s="168"/>
      <c r="R398" s="168"/>
      <c r="S398" s="168"/>
      <c r="T398" s="168"/>
      <c r="U398" s="168"/>
      <c r="V398" s="168"/>
      <c r="W398" s="168"/>
      <c r="X398" s="168"/>
      <c r="Y398" s="168"/>
      <c r="Z398" s="168"/>
    </row>
    <row r="399" spans="1:26" ht="12.75" customHeight="1" x14ac:dyDescent="0.2">
      <c r="A399" s="168"/>
      <c r="B399" s="168"/>
      <c r="C399" s="169"/>
      <c r="D399" s="168"/>
      <c r="E399" s="170"/>
      <c r="F399" s="170"/>
      <c r="G399" s="170"/>
      <c r="H399" s="168"/>
      <c r="I399" s="168"/>
      <c r="J399" s="168"/>
      <c r="K399" s="170"/>
      <c r="L399" s="168"/>
      <c r="M399" s="168"/>
      <c r="N399" s="168"/>
      <c r="O399" s="170"/>
      <c r="P399" s="168"/>
      <c r="Q399" s="168"/>
      <c r="R399" s="168"/>
      <c r="S399" s="168"/>
      <c r="T399" s="168"/>
      <c r="U399" s="168"/>
      <c r="V399" s="168"/>
      <c r="W399" s="168"/>
      <c r="X399" s="168"/>
      <c r="Y399" s="168"/>
      <c r="Z399" s="168"/>
    </row>
    <row r="400" spans="1:26" ht="12.75" customHeight="1" x14ac:dyDescent="0.2">
      <c r="A400" s="168"/>
      <c r="B400" s="168"/>
      <c r="C400" s="169"/>
      <c r="D400" s="168"/>
      <c r="E400" s="170"/>
      <c r="F400" s="170"/>
      <c r="G400" s="170"/>
      <c r="H400" s="168"/>
      <c r="I400" s="168"/>
      <c r="J400" s="168"/>
      <c r="K400" s="170"/>
      <c r="L400" s="168"/>
      <c r="M400" s="168"/>
      <c r="N400" s="168"/>
      <c r="O400" s="170"/>
      <c r="P400" s="168"/>
      <c r="Q400" s="168"/>
      <c r="R400" s="168"/>
      <c r="S400" s="168"/>
      <c r="T400" s="168"/>
      <c r="U400" s="168"/>
      <c r="V400" s="168"/>
      <c r="W400" s="168"/>
      <c r="X400" s="168"/>
      <c r="Y400" s="168"/>
      <c r="Z400" s="168"/>
    </row>
    <row r="401" spans="1:26" ht="12.75" customHeight="1" x14ac:dyDescent="0.2">
      <c r="A401" s="168"/>
      <c r="B401" s="168"/>
      <c r="C401" s="169"/>
      <c r="D401" s="168"/>
      <c r="E401" s="170"/>
      <c r="F401" s="170"/>
      <c r="G401" s="170"/>
      <c r="H401" s="168"/>
      <c r="I401" s="168"/>
      <c r="J401" s="168"/>
      <c r="K401" s="170"/>
      <c r="L401" s="168"/>
      <c r="M401" s="168"/>
      <c r="N401" s="168"/>
      <c r="O401" s="170"/>
      <c r="P401" s="168"/>
      <c r="Q401" s="168"/>
      <c r="R401" s="168"/>
      <c r="S401" s="168"/>
      <c r="T401" s="168"/>
      <c r="U401" s="168"/>
      <c r="V401" s="168"/>
      <c r="W401" s="168"/>
      <c r="X401" s="168"/>
      <c r="Y401" s="168"/>
      <c r="Z401" s="168"/>
    </row>
    <row r="402" spans="1:26" ht="12.75" customHeight="1" x14ac:dyDescent="0.2">
      <c r="A402" s="168"/>
      <c r="B402" s="168"/>
      <c r="C402" s="169"/>
      <c r="D402" s="168"/>
      <c r="E402" s="170"/>
      <c r="F402" s="170"/>
      <c r="G402" s="170"/>
      <c r="H402" s="168"/>
      <c r="I402" s="168"/>
      <c r="J402" s="168"/>
      <c r="K402" s="170"/>
      <c r="L402" s="168"/>
      <c r="M402" s="168"/>
      <c r="N402" s="168"/>
      <c r="O402" s="170"/>
      <c r="P402" s="168"/>
      <c r="Q402" s="168"/>
      <c r="R402" s="168"/>
      <c r="S402" s="168"/>
      <c r="T402" s="168"/>
      <c r="U402" s="168"/>
      <c r="V402" s="168"/>
      <c r="W402" s="168"/>
      <c r="X402" s="168"/>
      <c r="Y402" s="168"/>
      <c r="Z402" s="168"/>
    </row>
    <row r="403" spans="1:26" ht="12.75" customHeight="1" x14ac:dyDescent="0.2">
      <c r="A403" s="168"/>
      <c r="B403" s="168"/>
      <c r="C403" s="169"/>
      <c r="D403" s="168"/>
      <c r="E403" s="170"/>
      <c r="F403" s="170"/>
      <c r="G403" s="170"/>
      <c r="H403" s="168"/>
      <c r="I403" s="168"/>
      <c r="J403" s="168"/>
      <c r="K403" s="170"/>
      <c r="L403" s="168"/>
      <c r="M403" s="168"/>
      <c r="N403" s="168"/>
      <c r="O403" s="170"/>
      <c r="P403" s="168"/>
      <c r="Q403" s="168"/>
      <c r="R403" s="168"/>
      <c r="S403" s="168"/>
      <c r="T403" s="168"/>
      <c r="U403" s="168"/>
      <c r="V403" s="168"/>
      <c r="W403" s="168"/>
      <c r="X403" s="168"/>
      <c r="Y403" s="168"/>
      <c r="Z403" s="168"/>
    </row>
    <row r="404" spans="1:26" ht="12.75" customHeight="1" x14ac:dyDescent="0.2">
      <c r="A404" s="168"/>
      <c r="B404" s="168"/>
      <c r="C404" s="169"/>
      <c r="D404" s="168"/>
      <c r="E404" s="170"/>
      <c r="F404" s="170"/>
      <c r="G404" s="170"/>
      <c r="H404" s="168"/>
      <c r="I404" s="168"/>
      <c r="J404" s="168"/>
      <c r="K404" s="170"/>
      <c r="L404" s="168"/>
      <c r="M404" s="168"/>
      <c r="N404" s="168"/>
      <c r="O404" s="170"/>
      <c r="P404" s="168"/>
      <c r="Q404" s="168"/>
      <c r="R404" s="168"/>
      <c r="S404" s="168"/>
      <c r="T404" s="168"/>
      <c r="U404" s="168"/>
      <c r="V404" s="168"/>
      <c r="W404" s="168"/>
      <c r="X404" s="168"/>
      <c r="Y404" s="168"/>
      <c r="Z404" s="168"/>
    </row>
    <row r="405" spans="1:26" ht="12.75" customHeight="1" x14ac:dyDescent="0.2">
      <c r="A405" s="168"/>
      <c r="B405" s="168"/>
      <c r="C405" s="169"/>
      <c r="D405" s="168"/>
      <c r="E405" s="170"/>
      <c r="F405" s="170"/>
      <c r="G405" s="170"/>
      <c r="H405" s="168"/>
      <c r="I405" s="168"/>
      <c r="J405" s="168"/>
      <c r="K405" s="170"/>
      <c r="L405" s="168"/>
      <c r="M405" s="168"/>
      <c r="N405" s="168"/>
      <c r="O405" s="170"/>
      <c r="P405" s="168"/>
      <c r="Q405" s="168"/>
      <c r="R405" s="168"/>
      <c r="S405" s="168"/>
      <c r="T405" s="168"/>
      <c r="U405" s="168"/>
      <c r="V405" s="168"/>
      <c r="W405" s="168"/>
      <c r="X405" s="168"/>
      <c r="Y405" s="168"/>
      <c r="Z405" s="168"/>
    </row>
    <row r="406" spans="1:26" ht="12.75" customHeight="1" x14ac:dyDescent="0.2">
      <c r="A406" s="168"/>
      <c r="B406" s="168"/>
      <c r="C406" s="169"/>
      <c r="D406" s="168"/>
      <c r="E406" s="170"/>
      <c r="F406" s="170"/>
      <c r="G406" s="170"/>
      <c r="H406" s="168"/>
      <c r="I406" s="168"/>
      <c r="J406" s="168"/>
      <c r="K406" s="170"/>
      <c r="L406" s="168"/>
      <c r="M406" s="168"/>
      <c r="N406" s="168"/>
      <c r="O406" s="170"/>
      <c r="P406" s="168"/>
      <c r="Q406" s="168"/>
      <c r="R406" s="168"/>
      <c r="S406" s="168"/>
      <c r="T406" s="168"/>
      <c r="U406" s="168"/>
      <c r="V406" s="168"/>
      <c r="W406" s="168"/>
      <c r="X406" s="168"/>
      <c r="Y406" s="168"/>
      <c r="Z406" s="168"/>
    </row>
    <row r="407" spans="1:26" ht="12.75" customHeight="1" x14ac:dyDescent="0.2">
      <c r="A407" s="168"/>
      <c r="B407" s="168"/>
      <c r="C407" s="169"/>
      <c r="D407" s="168"/>
      <c r="E407" s="170"/>
      <c r="F407" s="170"/>
      <c r="G407" s="170"/>
      <c r="H407" s="168"/>
      <c r="I407" s="168"/>
      <c r="J407" s="168"/>
      <c r="K407" s="170"/>
      <c r="L407" s="168"/>
      <c r="M407" s="168"/>
      <c r="N407" s="168"/>
      <c r="O407" s="170"/>
      <c r="P407" s="168"/>
      <c r="Q407" s="168"/>
      <c r="R407" s="168"/>
      <c r="S407" s="168"/>
      <c r="T407" s="168"/>
      <c r="U407" s="168"/>
      <c r="V407" s="168"/>
      <c r="W407" s="168"/>
      <c r="X407" s="168"/>
      <c r="Y407" s="168"/>
      <c r="Z407" s="168"/>
    </row>
    <row r="408" spans="1:26" ht="12.75" customHeight="1" x14ac:dyDescent="0.2">
      <c r="A408" s="168"/>
      <c r="B408" s="168"/>
      <c r="C408" s="169"/>
      <c r="D408" s="168"/>
      <c r="E408" s="170"/>
      <c r="F408" s="170"/>
      <c r="G408" s="170"/>
      <c r="H408" s="168"/>
      <c r="I408" s="168"/>
      <c r="J408" s="168"/>
      <c r="K408" s="170"/>
      <c r="L408" s="168"/>
      <c r="M408" s="168"/>
      <c r="N408" s="168"/>
      <c r="O408" s="170"/>
      <c r="P408" s="168"/>
      <c r="Q408" s="168"/>
      <c r="R408" s="168"/>
      <c r="S408" s="168"/>
      <c r="T408" s="168"/>
      <c r="U408" s="168"/>
      <c r="V408" s="168"/>
      <c r="W408" s="168"/>
      <c r="X408" s="168"/>
      <c r="Y408" s="168"/>
      <c r="Z408" s="168"/>
    </row>
    <row r="409" spans="1:26" ht="12.75" customHeight="1" x14ac:dyDescent="0.2">
      <c r="A409" s="168"/>
      <c r="B409" s="168"/>
      <c r="C409" s="169"/>
      <c r="D409" s="168"/>
      <c r="E409" s="170"/>
      <c r="F409" s="170"/>
      <c r="G409" s="170"/>
      <c r="H409" s="168"/>
      <c r="I409" s="168"/>
      <c r="J409" s="168"/>
      <c r="K409" s="170"/>
      <c r="L409" s="168"/>
      <c r="M409" s="168"/>
      <c r="N409" s="168"/>
      <c r="O409" s="170"/>
      <c r="P409" s="168"/>
      <c r="Q409" s="168"/>
      <c r="R409" s="168"/>
      <c r="S409" s="168"/>
      <c r="T409" s="168"/>
      <c r="U409" s="168"/>
      <c r="V409" s="168"/>
      <c r="W409" s="168"/>
      <c r="X409" s="168"/>
      <c r="Y409" s="168"/>
      <c r="Z409" s="168"/>
    </row>
    <row r="410" spans="1:26" ht="12.75" customHeight="1" x14ac:dyDescent="0.2">
      <c r="A410" s="168"/>
      <c r="B410" s="168"/>
      <c r="C410" s="169"/>
      <c r="D410" s="168"/>
      <c r="E410" s="170"/>
      <c r="F410" s="170"/>
      <c r="G410" s="170"/>
      <c r="H410" s="168"/>
      <c r="I410" s="168"/>
      <c r="J410" s="168"/>
      <c r="K410" s="170"/>
      <c r="L410" s="168"/>
      <c r="M410" s="168"/>
      <c r="N410" s="168"/>
      <c r="O410" s="170"/>
      <c r="P410" s="168"/>
      <c r="Q410" s="168"/>
      <c r="R410" s="168"/>
      <c r="S410" s="168"/>
      <c r="T410" s="168"/>
      <c r="U410" s="168"/>
      <c r="V410" s="168"/>
      <c r="W410" s="168"/>
      <c r="X410" s="168"/>
      <c r="Y410" s="168"/>
      <c r="Z410" s="168"/>
    </row>
    <row r="411" spans="1:26" ht="12.75" customHeight="1" x14ac:dyDescent="0.2">
      <c r="A411" s="168"/>
      <c r="B411" s="168"/>
      <c r="C411" s="169"/>
      <c r="D411" s="168"/>
      <c r="E411" s="170"/>
      <c r="F411" s="170"/>
      <c r="G411" s="170"/>
      <c r="H411" s="168"/>
      <c r="I411" s="168"/>
      <c r="J411" s="168"/>
      <c r="K411" s="170"/>
      <c r="L411" s="168"/>
      <c r="M411" s="168"/>
      <c r="N411" s="168"/>
      <c r="O411" s="170"/>
      <c r="P411" s="168"/>
      <c r="Q411" s="168"/>
      <c r="R411" s="168"/>
      <c r="S411" s="168"/>
      <c r="T411" s="168"/>
      <c r="U411" s="168"/>
      <c r="V411" s="168"/>
      <c r="W411" s="168"/>
      <c r="X411" s="168"/>
      <c r="Y411" s="168"/>
      <c r="Z411" s="168"/>
    </row>
    <row r="412" spans="1:26" ht="12.75" customHeight="1" x14ac:dyDescent="0.2">
      <c r="A412" s="168"/>
      <c r="B412" s="168"/>
      <c r="C412" s="169"/>
      <c r="D412" s="168"/>
      <c r="E412" s="170"/>
      <c r="F412" s="170"/>
      <c r="G412" s="170"/>
      <c r="H412" s="168"/>
      <c r="I412" s="168"/>
      <c r="J412" s="168"/>
      <c r="K412" s="170"/>
      <c r="L412" s="168"/>
      <c r="M412" s="168"/>
      <c r="N412" s="168"/>
      <c r="O412" s="170"/>
      <c r="P412" s="168"/>
      <c r="Q412" s="168"/>
      <c r="R412" s="168"/>
      <c r="S412" s="168"/>
      <c r="T412" s="168"/>
      <c r="U412" s="168"/>
      <c r="V412" s="168"/>
      <c r="W412" s="168"/>
      <c r="X412" s="168"/>
      <c r="Y412" s="168"/>
      <c r="Z412" s="168"/>
    </row>
    <row r="413" spans="1:26" ht="12.75" customHeight="1" x14ac:dyDescent="0.2">
      <c r="A413" s="168"/>
      <c r="B413" s="168"/>
      <c r="C413" s="169"/>
      <c r="D413" s="168"/>
      <c r="E413" s="170"/>
      <c r="F413" s="170"/>
      <c r="G413" s="170"/>
      <c r="H413" s="168"/>
      <c r="I413" s="168"/>
      <c r="J413" s="168"/>
      <c r="K413" s="170"/>
      <c r="L413" s="168"/>
      <c r="M413" s="168"/>
      <c r="N413" s="168"/>
      <c r="O413" s="170"/>
      <c r="P413" s="168"/>
      <c r="Q413" s="168"/>
      <c r="R413" s="168"/>
      <c r="S413" s="168"/>
      <c r="T413" s="168"/>
      <c r="U413" s="168"/>
      <c r="V413" s="168"/>
      <c r="W413" s="168"/>
      <c r="X413" s="168"/>
      <c r="Y413" s="168"/>
      <c r="Z413" s="168"/>
    </row>
    <row r="414" spans="1:26" ht="12.75" customHeight="1" x14ac:dyDescent="0.2">
      <c r="A414" s="168"/>
      <c r="B414" s="168"/>
      <c r="C414" s="169"/>
      <c r="D414" s="168"/>
      <c r="E414" s="170"/>
      <c r="F414" s="170"/>
      <c r="G414" s="170"/>
      <c r="H414" s="168"/>
      <c r="I414" s="168"/>
      <c r="J414" s="168"/>
      <c r="K414" s="170"/>
      <c r="L414" s="168"/>
      <c r="M414" s="168"/>
      <c r="N414" s="168"/>
      <c r="O414" s="170"/>
      <c r="P414" s="168"/>
      <c r="Q414" s="168"/>
      <c r="R414" s="168"/>
      <c r="S414" s="168"/>
      <c r="T414" s="168"/>
      <c r="U414" s="168"/>
      <c r="V414" s="168"/>
      <c r="W414" s="168"/>
      <c r="X414" s="168"/>
      <c r="Y414" s="168"/>
      <c r="Z414" s="168"/>
    </row>
    <row r="415" spans="1:26" ht="12.75" customHeight="1" x14ac:dyDescent="0.2">
      <c r="A415" s="168"/>
      <c r="B415" s="168"/>
      <c r="C415" s="169"/>
      <c r="D415" s="168"/>
      <c r="E415" s="170"/>
      <c r="F415" s="170"/>
      <c r="G415" s="170"/>
      <c r="H415" s="168"/>
      <c r="I415" s="168"/>
      <c r="J415" s="168"/>
      <c r="K415" s="170"/>
      <c r="L415" s="168"/>
      <c r="M415" s="168"/>
      <c r="N415" s="168"/>
      <c r="O415" s="170"/>
      <c r="P415" s="168"/>
      <c r="Q415" s="168"/>
      <c r="R415" s="168"/>
      <c r="S415" s="168"/>
      <c r="T415" s="168"/>
      <c r="U415" s="168"/>
      <c r="V415" s="168"/>
      <c r="W415" s="168"/>
      <c r="X415" s="168"/>
      <c r="Y415" s="168"/>
      <c r="Z415" s="168"/>
    </row>
    <row r="416" spans="1:26" ht="12.75" customHeight="1" x14ac:dyDescent="0.2">
      <c r="A416" s="168"/>
      <c r="B416" s="168"/>
      <c r="C416" s="169"/>
      <c r="D416" s="168"/>
      <c r="E416" s="170"/>
      <c r="F416" s="170"/>
      <c r="G416" s="170"/>
      <c r="H416" s="168"/>
      <c r="I416" s="168"/>
      <c r="J416" s="168"/>
      <c r="K416" s="170"/>
      <c r="L416" s="168"/>
      <c r="M416" s="168"/>
      <c r="N416" s="168"/>
      <c r="O416" s="170"/>
      <c r="P416" s="168"/>
      <c r="Q416" s="168"/>
      <c r="R416" s="168"/>
      <c r="S416" s="168"/>
      <c r="T416" s="168"/>
      <c r="U416" s="168"/>
      <c r="V416" s="168"/>
      <c r="W416" s="168"/>
      <c r="X416" s="168"/>
      <c r="Y416" s="168"/>
      <c r="Z416" s="168"/>
    </row>
    <row r="417" spans="1:26" ht="12.75" customHeight="1" x14ac:dyDescent="0.2">
      <c r="A417" s="168"/>
      <c r="B417" s="168"/>
      <c r="C417" s="169"/>
      <c r="D417" s="168"/>
      <c r="E417" s="170"/>
      <c r="F417" s="170"/>
      <c r="G417" s="170"/>
      <c r="H417" s="168"/>
      <c r="I417" s="168"/>
      <c r="J417" s="168"/>
      <c r="K417" s="170"/>
      <c r="L417" s="168"/>
      <c r="M417" s="168"/>
      <c r="N417" s="168"/>
      <c r="O417" s="170"/>
      <c r="P417" s="168"/>
      <c r="Q417" s="168"/>
      <c r="R417" s="168"/>
      <c r="S417" s="168"/>
      <c r="T417" s="168"/>
      <c r="U417" s="168"/>
      <c r="V417" s="168"/>
      <c r="W417" s="168"/>
      <c r="X417" s="168"/>
      <c r="Y417" s="168"/>
      <c r="Z417" s="168"/>
    </row>
    <row r="418" spans="1:26" ht="12.75" customHeight="1" x14ac:dyDescent="0.2">
      <c r="A418" s="168"/>
      <c r="B418" s="168"/>
      <c r="C418" s="169"/>
      <c r="D418" s="168"/>
      <c r="E418" s="170"/>
      <c r="F418" s="170"/>
      <c r="G418" s="170"/>
      <c r="H418" s="168"/>
      <c r="I418" s="168"/>
      <c r="J418" s="168"/>
      <c r="K418" s="170"/>
      <c r="L418" s="168"/>
      <c r="M418" s="168"/>
      <c r="N418" s="168"/>
      <c r="O418" s="170"/>
      <c r="P418" s="168"/>
      <c r="Q418" s="168"/>
      <c r="R418" s="168"/>
      <c r="S418" s="168"/>
      <c r="T418" s="168"/>
      <c r="U418" s="168"/>
      <c r="V418" s="168"/>
      <c r="W418" s="168"/>
      <c r="X418" s="168"/>
      <c r="Y418" s="168"/>
      <c r="Z418" s="168"/>
    </row>
    <row r="419" spans="1:26" ht="12.75" customHeight="1" x14ac:dyDescent="0.2">
      <c r="A419" s="168"/>
      <c r="B419" s="168"/>
      <c r="C419" s="169"/>
      <c r="D419" s="168"/>
      <c r="E419" s="170"/>
      <c r="F419" s="170"/>
      <c r="G419" s="170"/>
      <c r="H419" s="168"/>
      <c r="I419" s="168"/>
      <c r="J419" s="168"/>
      <c r="K419" s="170"/>
      <c r="L419" s="168"/>
      <c r="M419" s="168"/>
      <c r="N419" s="168"/>
      <c r="O419" s="170"/>
      <c r="P419" s="168"/>
      <c r="Q419" s="168"/>
      <c r="R419" s="168"/>
      <c r="S419" s="168"/>
      <c r="T419" s="168"/>
      <c r="U419" s="168"/>
      <c r="V419" s="168"/>
      <c r="W419" s="168"/>
      <c r="X419" s="168"/>
      <c r="Y419" s="168"/>
      <c r="Z419" s="168"/>
    </row>
    <row r="420" spans="1:26" ht="12.75" customHeight="1" x14ac:dyDescent="0.2">
      <c r="A420" s="168"/>
      <c r="B420" s="168"/>
      <c r="C420" s="169"/>
      <c r="D420" s="168"/>
      <c r="E420" s="170"/>
      <c r="F420" s="170"/>
      <c r="G420" s="170"/>
      <c r="H420" s="168"/>
      <c r="I420" s="168"/>
      <c r="J420" s="168"/>
      <c r="K420" s="170"/>
      <c r="L420" s="168"/>
      <c r="M420" s="168"/>
      <c r="N420" s="168"/>
      <c r="O420" s="170"/>
      <c r="P420" s="168"/>
      <c r="Q420" s="168"/>
      <c r="R420" s="168"/>
      <c r="S420" s="168"/>
      <c r="T420" s="168"/>
      <c r="U420" s="168"/>
      <c r="V420" s="168"/>
      <c r="W420" s="168"/>
      <c r="X420" s="168"/>
      <c r="Y420" s="168"/>
      <c r="Z420" s="168"/>
    </row>
    <row r="421" spans="1:26" ht="12.75" customHeight="1" x14ac:dyDescent="0.2">
      <c r="A421" s="168"/>
      <c r="B421" s="168"/>
      <c r="C421" s="169"/>
      <c r="D421" s="168"/>
      <c r="E421" s="170"/>
      <c r="F421" s="170"/>
      <c r="G421" s="170"/>
      <c r="H421" s="168"/>
      <c r="I421" s="168"/>
      <c r="J421" s="168"/>
      <c r="K421" s="170"/>
      <c r="L421" s="168"/>
      <c r="M421" s="168"/>
      <c r="N421" s="168"/>
      <c r="O421" s="170"/>
      <c r="P421" s="168"/>
      <c r="Q421" s="168"/>
      <c r="R421" s="168"/>
      <c r="S421" s="168"/>
      <c r="T421" s="168"/>
      <c r="U421" s="168"/>
      <c r="V421" s="168"/>
      <c r="W421" s="168"/>
      <c r="X421" s="168"/>
      <c r="Y421" s="168"/>
      <c r="Z421" s="168"/>
    </row>
    <row r="422" spans="1:26" ht="12.75" customHeight="1" x14ac:dyDescent="0.2">
      <c r="A422" s="168"/>
      <c r="B422" s="168"/>
      <c r="C422" s="169"/>
      <c r="D422" s="168"/>
      <c r="E422" s="170"/>
      <c r="F422" s="170"/>
      <c r="G422" s="170"/>
      <c r="H422" s="168"/>
      <c r="I422" s="168"/>
      <c r="J422" s="168"/>
      <c r="K422" s="170"/>
      <c r="L422" s="168"/>
      <c r="M422" s="168"/>
      <c r="N422" s="168"/>
      <c r="O422" s="170"/>
      <c r="P422" s="168"/>
      <c r="Q422" s="168"/>
      <c r="R422" s="168"/>
      <c r="S422" s="168"/>
      <c r="T422" s="168"/>
      <c r="U422" s="168"/>
      <c r="V422" s="168"/>
      <c r="W422" s="168"/>
      <c r="X422" s="168"/>
      <c r="Y422" s="168"/>
      <c r="Z422" s="168"/>
    </row>
    <row r="423" spans="1:26" ht="12.75" customHeight="1" x14ac:dyDescent="0.2">
      <c r="A423" s="168"/>
      <c r="B423" s="168"/>
      <c r="C423" s="169"/>
      <c r="D423" s="168"/>
      <c r="E423" s="170"/>
      <c r="F423" s="170"/>
      <c r="G423" s="170"/>
      <c r="H423" s="168"/>
      <c r="I423" s="168"/>
      <c r="J423" s="168"/>
      <c r="K423" s="170"/>
      <c r="L423" s="168"/>
      <c r="M423" s="168"/>
      <c r="N423" s="168"/>
      <c r="O423" s="170"/>
      <c r="P423" s="168"/>
      <c r="Q423" s="168"/>
      <c r="R423" s="168"/>
      <c r="S423" s="168"/>
      <c r="T423" s="168"/>
      <c r="U423" s="168"/>
      <c r="V423" s="168"/>
      <c r="W423" s="168"/>
      <c r="X423" s="168"/>
      <c r="Y423" s="168"/>
      <c r="Z423" s="168"/>
    </row>
    <row r="424" spans="1:26" ht="12.75" customHeight="1" x14ac:dyDescent="0.2">
      <c r="A424" s="168"/>
      <c r="B424" s="168"/>
      <c r="C424" s="169"/>
      <c r="D424" s="168"/>
      <c r="E424" s="170"/>
      <c r="F424" s="170"/>
      <c r="G424" s="170"/>
      <c r="H424" s="168"/>
      <c r="I424" s="168"/>
      <c r="J424" s="168"/>
      <c r="K424" s="170"/>
      <c r="L424" s="168"/>
      <c r="M424" s="168"/>
      <c r="N424" s="168"/>
      <c r="O424" s="170"/>
      <c r="P424" s="168"/>
      <c r="Q424" s="168"/>
      <c r="R424" s="168"/>
      <c r="S424" s="168"/>
      <c r="T424" s="168"/>
      <c r="U424" s="168"/>
      <c r="V424" s="168"/>
      <c r="W424" s="168"/>
      <c r="X424" s="168"/>
      <c r="Y424" s="168"/>
      <c r="Z424" s="168"/>
    </row>
    <row r="425" spans="1:26" ht="12.75" customHeight="1" x14ac:dyDescent="0.2">
      <c r="A425" s="168"/>
      <c r="B425" s="168"/>
      <c r="C425" s="169"/>
      <c r="D425" s="168"/>
      <c r="E425" s="170"/>
      <c r="F425" s="170"/>
      <c r="G425" s="170"/>
      <c r="H425" s="168"/>
      <c r="I425" s="168"/>
      <c r="J425" s="168"/>
      <c r="K425" s="170"/>
      <c r="L425" s="168"/>
      <c r="M425" s="168"/>
      <c r="N425" s="168"/>
      <c r="O425" s="170"/>
      <c r="P425" s="168"/>
      <c r="Q425" s="168"/>
      <c r="R425" s="168"/>
      <c r="S425" s="168"/>
      <c r="T425" s="168"/>
      <c r="U425" s="168"/>
      <c r="V425" s="168"/>
      <c r="W425" s="168"/>
      <c r="X425" s="168"/>
      <c r="Y425" s="168"/>
      <c r="Z425" s="168"/>
    </row>
    <row r="426" spans="1:26" ht="12.75" customHeight="1" x14ac:dyDescent="0.2">
      <c r="A426" s="168"/>
      <c r="B426" s="168"/>
      <c r="C426" s="169"/>
      <c r="D426" s="168"/>
      <c r="E426" s="170"/>
      <c r="F426" s="170"/>
      <c r="G426" s="170"/>
      <c r="H426" s="168"/>
      <c r="I426" s="168"/>
      <c r="J426" s="168"/>
      <c r="K426" s="170"/>
      <c r="L426" s="168"/>
      <c r="M426" s="168"/>
      <c r="N426" s="168"/>
      <c r="O426" s="170"/>
      <c r="P426" s="168"/>
      <c r="Q426" s="168"/>
      <c r="R426" s="168"/>
      <c r="S426" s="168"/>
      <c r="T426" s="168"/>
      <c r="U426" s="168"/>
      <c r="V426" s="168"/>
      <c r="W426" s="168"/>
      <c r="X426" s="168"/>
      <c r="Y426" s="168"/>
      <c r="Z426" s="168"/>
    </row>
    <row r="427" spans="1:26" ht="12.75" customHeight="1" x14ac:dyDescent="0.2">
      <c r="A427" s="168"/>
      <c r="B427" s="168"/>
      <c r="C427" s="169"/>
      <c r="D427" s="168"/>
      <c r="E427" s="170"/>
      <c r="F427" s="170"/>
      <c r="G427" s="170"/>
      <c r="H427" s="168"/>
      <c r="I427" s="168"/>
      <c r="J427" s="168"/>
      <c r="K427" s="170"/>
      <c r="L427" s="168"/>
      <c r="M427" s="168"/>
      <c r="N427" s="168"/>
      <c r="O427" s="170"/>
      <c r="P427" s="168"/>
      <c r="Q427" s="168"/>
      <c r="R427" s="168"/>
      <c r="S427" s="168"/>
      <c r="T427" s="168"/>
      <c r="U427" s="168"/>
      <c r="V427" s="168"/>
      <c r="W427" s="168"/>
      <c r="X427" s="168"/>
      <c r="Y427" s="168"/>
      <c r="Z427" s="168"/>
    </row>
    <row r="428" spans="1:26" ht="12.75" customHeight="1" x14ac:dyDescent="0.2">
      <c r="A428" s="168"/>
      <c r="B428" s="168"/>
      <c r="C428" s="169"/>
      <c r="D428" s="168"/>
      <c r="E428" s="170"/>
      <c r="F428" s="170"/>
      <c r="G428" s="170"/>
      <c r="H428" s="168"/>
      <c r="I428" s="168"/>
      <c r="J428" s="168"/>
      <c r="K428" s="170"/>
      <c r="L428" s="168"/>
      <c r="M428" s="168"/>
      <c r="N428" s="168"/>
      <c r="O428" s="170"/>
      <c r="P428" s="168"/>
      <c r="Q428" s="168"/>
      <c r="R428" s="168"/>
      <c r="S428" s="168"/>
      <c r="T428" s="168"/>
      <c r="U428" s="168"/>
      <c r="V428" s="168"/>
      <c r="W428" s="168"/>
      <c r="X428" s="168"/>
      <c r="Y428" s="168"/>
      <c r="Z428" s="168"/>
    </row>
    <row r="429" spans="1:26" ht="12.75" customHeight="1" x14ac:dyDescent="0.2">
      <c r="A429" s="168"/>
      <c r="B429" s="168"/>
      <c r="C429" s="169"/>
      <c r="D429" s="168"/>
      <c r="E429" s="170"/>
      <c r="F429" s="170"/>
      <c r="G429" s="170"/>
      <c r="H429" s="168"/>
      <c r="I429" s="168"/>
      <c r="J429" s="168"/>
      <c r="K429" s="170"/>
      <c r="L429" s="168"/>
      <c r="M429" s="168"/>
      <c r="N429" s="168"/>
      <c r="O429" s="170"/>
      <c r="P429" s="168"/>
      <c r="Q429" s="168"/>
      <c r="R429" s="168"/>
      <c r="S429" s="168"/>
      <c r="T429" s="168"/>
      <c r="U429" s="168"/>
      <c r="V429" s="168"/>
      <c r="W429" s="168"/>
      <c r="X429" s="168"/>
      <c r="Y429" s="168"/>
      <c r="Z429" s="168"/>
    </row>
    <row r="430" spans="1:26" ht="12.75" customHeight="1" x14ac:dyDescent="0.2">
      <c r="A430" s="168"/>
      <c r="B430" s="168"/>
      <c r="C430" s="169"/>
      <c r="D430" s="168"/>
      <c r="E430" s="170"/>
      <c r="F430" s="170"/>
      <c r="G430" s="170"/>
      <c r="H430" s="168"/>
      <c r="I430" s="168"/>
      <c r="J430" s="168"/>
      <c r="K430" s="170"/>
      <c r="L430" s="168"/>
      <c r="M430" s="168"/>
      <c r="N430" s="168"/>
      <c r="O430" s="170"/>
      <c r="P430" s="168"/>
      <c r="Q430" s="168"/>
      <c r="R430" s="168"/>
      <c r="S430" s="168"/>
      <c r="T430" s="168"/>
      <c r="U430" s="168"/>
      <c r="V430" s="168"/>
      <c r="W430" s="168"/>
      <c r="X430" s="168"/>
      <c r="Y430" s="168"/>
      <c r="Z430" s="168"/>
    </row>
    <row r="431" spans="1:26" ht="12.75" customHeight="1" x14ac:dyDescent="0.2">
      <c r="A431" s="168"/>
      <c r="B431" s="168"/>
      <c r="C431" s="169"/>
      <c r="D431" s="168"/>
      <c r="E431" s="170"/>
      <c r="F431" s="170"/>
      <c r="G431" s="170"/>
      <c r="H431" s="168"/>
      <c r="I431" s="168"/>
      <c r="J431" s="168"/>
      <c r="K431" s="170"/>
      <c r="L431" s="168"/>
      <c r="M431" s="168"/>
      <c r="N431" s="168"/>
      <c r="O431" s="170"/>
      <c r="P431" s="168"/>
      <c r="Q431" s="168"/>
      <c r="R431" s="168"/>
      <c r="S431" s="168"/>
      <c r="T431" s="168"/>
      <c r="U431" s="168"/>
      <c r="V431" s="168"/>
      <c r="W431" s="168"/>
      <c r="X431" s="168"/>
      <c r="Y431" s="168"/>
      <c r="Z431" s="168"/>
    </row>
    <row r="432" spans="1:26" ht="12.75" customHeight="1" x14ac:dyDescent="0.2">
      <c r="A432" s="168"/>
      <c r="B432" s="168"/>
      <c r="C432" s="169"/>
      <c r="D432" s="168"/>
      <c r="E432" s="170"/>
      <c r="F432" s="170"/>
      <c r="G432" s="170"/>
      <c r="H432" s="168"/>
      <c r="I432" s="168"/>
      <c r="J432" s="168"/>
      <c r="K432" s="170"/>
      <c r="L432" s="168"/>
      <c r="M432" s="168"/>
      <c r="N432" s="168"/>
      <c r="O432" s="170"/>
      <c r="P432" s="168"/>
      <c r="Q432" s="168"/>
      <c r="R432" s="168"/>
      <c r="S432" s="168"/>
      <c r="T432" s="168"/>
      <c r="U432" s="168"/>
      <c r="V432" s="168"/>
      <c r="W432" s="168"/>
      <c r="X432" s="168"/>
      <c r="Y432" s="168"/>
      <c r="Z432" s="168"/>
    </row>
    <row r="433" spans="1:26" ht="12.75" customHeight="1" x14ac:dyDescent="0.2">
      <c r="A433" s="168"/>
      <c r="B433" s="168"/>
      <c r="C433" s="169"/>
      <c r="D433" s="168"/>
      <c r="E433" s="170"/>
      <c r="F433" s="170"/>
      <c r="G433" s="170"/>
      <c r="H433" s="168"/>
      <c r="I433" s="168"/>
      <c r="J433" s="168"/>
      <c r="K433" s="170"/>
      <c r="L433" s="168"/>
      <c r="M433" s="168"/>
      <c r="N433" s="168"/>
      <c r="O433" s="170"/>
      <c r="P433" s="168"/>
      <c r="Q433" s="168"/>
      <c r="R433" s="168"/>
      <c r="S433" s="168"/>
      <c r="T433" s="168"/>
      <c r="U433" s="168"/>
      <c r="V433" s="168"/>
      <c r="W433" s="168"/>
      <c r="X433" s="168"/>
      <c r="Y433" s="168"/>
      <c r="Z433" s="168"/>
    </row>
    <row r="434" spans="1:26" ht="12.75" customHeight="1" x14ac:dyDescent="0.2">
      <c r="A434" s="168"/>
      <c r="B434" s="168"/>
      <c r="C434" s="169"/>
      <c r="D434" s="168"/>
      <c r="E434" s="170"/>
      <c r="F434" s="170"/>
      <c r="G434" s="170"/>
      <c r="H434" s="168"/>
      <c r="I434" s="168"/>
      <c r="J434" s="168"/>
      <c r="K434" s="170"/>
      <c r="L434" s="168"/>
      <c r="M434" s="168"/>
      <c r="N434" s="168"/>
      <c r="O434" s="170"/>
      <c r="P434" s="168"/>
      <c r="Q434" s="168"/>
      <c r="R434" s="168"/>
      <c r="S434" s="168"/>
      <c r="T434" s="168"/>
      <c r="U434" s="168"/>
      <c r="V434" s="168"/>
      <c r="W434" s="168"/>
      <c r="X434" s="168"/>
      <c r="Y434" s="168"/>
      <c r="Z434" s="168"/>
    </row>
    <row r="435" spans="1:26" ht="12.75" customHeight="1" x14ac:dyDescent="0.2">
      <c r="A435" s="168"/>
      <c r="B435" s="168"/>
      <c r="C435" s="169"/>
      <c r="D435" s="168"/>
      <c r="E435" s="170"/>
      <c r="F435" s="170"/>
      <c r="G435" s="170"/>
      <c r="H435" s="168"/>
      <c r="I435" s="168"/>
      <c r="J435" s="168"/>
      <c r="K435" s="170"/>
      <c r="L435" s="168"/>
      <c r="M435" s="168"/>
      <c r="N435" s="168"/>
      <c r="O435" s="170"/>
      <c r="P435" s="168"/>
      <c r="Q435" s="168"/>
      <c r="R435" s="168"/>
      <c r="S435" s="168"/>
      <c r="T435" s="168"/>
      <c r="U435" s="168"/>
      <c r="V435" s="168"/>
      <c r="W435" s="168"/>
      <c r="X435" s="168"/>
      <c r="Y435" s="168"/>
      <c r="Z435" s="168"/>
    </row>
    <row r="436" spans="1:26" ht="12.75" customHeight="1" x14ac:dyDescent="0.2">
      <c r="A436" s="168"/>
      <c r="B436" s="168"/>
      <c r="C436" s="169"/>
      <c r="D436" s="168"/>
      <c r="E436" s="170"/>
      <c r="F436" s="170"/>
      <c r="G436" s="170"/>
      <c r="H436" s="168"/>
      <c r="I436" s="168"/>
      <c r="J436" s="168"/>
      <c r="K436" s="170"/>
      <c r="L436" s="168"/>
      <c r="M436" s="168"/>
      <c r="N436" s="168"/>
      <c r="O436" s="170"/>
      <c r="P436" s="168"/>
      <c r="Q436" s="168"/>
      <c r="R436" s="168"/>
      <c r="S436" s="168"/>
      <c r="T436" s="168"/>
      <c r="U436" s="168"/>
      <c r="V436" s="168"/>
      <c r="W436" s="168"/>
      <c r="X436" s="168"/>
      <c r="Y436" s="168"/>
      <c r="Z436" s="168"/>
    </row>
    <row r="437" spans="1:26" ht="12.75" customHeight="1" x14ac:dyDescent="0.2">
      <c r="A437" s="168"/>
      <c r="B437" s="168"/>
      <c r="C437" s="169"/>
      <c r="D437" s="168"/>
      <c r="E437" s="170"/>
      <c r="F437" s="170"/>
      <c r="G437" s="170"/>
      <c r="H437" s="168"/>
      <c r="I437" s="168"/>
      <c r="J437" s="168"/>
      <c r="K437" s="170"/>
      <c r="L437" s="168"/>
      <c r="M437" s="168"/>
      <c r="N437" s="168"/>
      <c r="O437" s="170"/>
      <c r="P437" s="168"/>
      <c r="Q437" s="168"/>
      <c r="R437" s="168"/>
      <c r="S437" s="168"/>
      <c r="T437" s="168"/>
      <c r="U437" s="168"/>
      <c r="V437" s="168"/>
      <c r="W437" s="168"/>
      <c r="X437" s="168"/>
      <c r="Y437" s="168"/>
      <c r="Z437" s="168"/>
    </row>
    <row r="438" spans="1:26" ht="12.75" customHeight="1" x14ac:dyDescent="0.2">
      <c r="A438" s="168"/>
      <c r="B438" s="168"/>
      <c r="C438" s="169"/>
      <c r="D438" s="168"/>
      <c r="E438" s="170"/>
      <c r="F438" s="170"/>
      <c r="G438" s="170"/>
      <c r="H438" s="168"/>
      <c r="I438" s="168"/>
      <c r="J438" s="168"/>
      <c r="K438" s="170"/>
      <c r="L438" s="168"/>
      <c r="M438" s="168"/>
      <c r="N438" s="168"/>
      <c r="O438" s="170"/>
      <c r="P438" s="168"/>
      <c r="Q438" s="168"/>
      <c r="R438" s="168"/>
      <c r="S438" s="168"/>
      <c r="T438" s="168"/>
      <c r="U438" s="168"/>
      <c r="V438" s="168"/>
      <c r="W438" s="168"/>
      <c r="X438" s="168"/>
      <c r="Y438" s="168"/>
      <c r="Z438" s="168"/>
    </row>
    <row r="439" spans="1:26" ht="12.75" customHeight="1" x14ac:dyDescent="0.2">
      <c r="A439" s="168"/>
      <c r="B439" s="168"/>
      <c r="C439" s="169"/>
      <c r="D439" s="168"/>
      <c r="E439" s="170"/>
      <c r="F439" s="170"/>
      <c r="G439" s="170"/>
      <c r="H439" s="168"/>
      <c r="I439" s="168"/>
      <c r="J439" s="168"/>
      <c r="K439" s="170"/>
      <c r="L439" s="168"/>
      <c r="M439" s="168"/>
      <c r="N439" s="168"/>
      <c r="O439" s="170"/>
      <c r="P439" s="168"/>
      <c r="Q439" s="168"/>
      <c r="R439" s="168"/>
      <c r="S439" s="168"/>
      <c r="T439" s="168"/>
      <c r="U439" s="168"/>
      <c r="V439" s="168"/>
      <c r="W439" s="168"/>
      <c r="X439" s="168"/>
      <c r="Y439" s="168"/>
      <c r="Z439" s="168"/>
    </row>
    <row r="440" spans="1:26" ht="12.75" customHeight="1" x14ac:dyDescent="0.2">
      <c r="A440" s="168"/>
      <c r="B440" s="168"/>
      <c r="C440" s="169"/>
      <c r="D440" s="168"/>
      <c r="E440" s="170"/>
      <c r="F440" s="170"/>
      <c r="G440" s="170"/>
      <c r="H440" s="168"/>
      <c r="I440" s="168"/>
      <c r="J440" s="168"/>
      <c r="K440" s="170"/>
      <c r="L440" s="168"/>
      <c r="M440" s="168"/>
      <c r="N440" s="168"/>
      <c r="O440" s="170"/>
      <c r="P440" s="168"/>
      <c r="Q440" s="168"/>
      <c r="R440" s="168"/>
      <c r="S440" s="168"/>
      <c r="T440" s="168"/>
      <c r="U440" s="168"/>
      <c r="V440" s="168"/>
      <c r="W440" s="168"/>
      <c r="X440" s="168"/>
      <c r="Y440" s="168"/>
      <c r="Z440" s="168"/>
    </row>
    <row r="441" spans="1:26" ht="12.75" customHeight="1" x14ac:dyDescent="0.2">
      <c r="A441" s="168"/>
      <c r="B441" s="168"/>
      <c r="C441" s="169"/>
      <c r="D441" s="168"/>
      <c r="E441" s="170"/>
      <c r="F441" s="170"/>
      <c r="G441" s="170"/>
      <c r="H441" s="168"/>
      <c r="I441" s="168"/>
      <c r="J441" s="168"/>
      <c r="K441" s="170"/>
      <c r="L441" s="168"/>
      <c r="M441" s="168"/>
      <c r="N441" s="168"/>
      <c r="O441" s="170"/>
      <c r="P441" s="168"/>
      <c r="Q441" s="168"/>
      <c r="R441" s="168"/>
      <c r="S441" s="168"/>
      <c r="T441" s="168"/>
      <c r="U441" s="168"/>
      <c r="V441" s="168"/>
      <c r="W441" s="168"/>
      <c r="X441" s="168"/>
      <c r="Y441" s="168"/>
      <c r="Z441" s="168"/>
    </row>
    <row r="442" spans="1:26" ht="12.75" customHeight="1" x14ac:dyDescent="0.2">
      <c r="A442" s="168"/>
      <c r="B442" s="168"/>
      <c r="C442" s="169"/>
      <c r="D442" s="168"/>
      <c r="E442" s="170"/>
      <c r="F442" s="170"/>
      <c r="G442" s="170"/>
      <c r="H442" s="168"/>
      <c r="I442" s="168"/>
      <c r="J442" s="168"/>
      <c r="K442" s="170"/>
      <c r="L442" s="168"/>
      <c r="M442" s="168"/>
      <c r="N442" s="168"/>
      <c r="O442" s="170"/>
      <c r="P442" s="168"/>
      <c r="Q442" s="168"/>
      <c r="R442" s="168"/>
      <c r="S442" s="168"/>
      <c r="T442" s="168"/>
      <c r="U442" s="168"/>
      <c r="V442" s="168"/>
      <c r="W442" s="168"/>
      <c r="X442" s="168"/>
      <c r="Y442" s="168"/>
      <c r="Z442" s="168"/>
    </row>
    <row r="443" spans="1:26" ht="12.75" customHeight="1" x14ac:dyDescent="0.2">
      <c r="A443" s="168"/>
      <c r="B443" s="168"/>
      <c r="C443" s="169"/>
      <c r="D443" s="168"/>
      <c r="E443" s="170"/>
      <c r="F443" s="170"/>
      <c r="G443" s="170"/>
      <c r="H443" s="168"/>
      <c r="I443" s="168"/>
      <c r="J443" s="168"/>
      <c r="K443" s="170"/>
      <c r="L443" s="168"/>
      <c r="M443" s="168"/>
      <c r="N443" s="168"/>
      <c r="O443" s="170"/>
      <c r="P443" s="168"/>
      <c r="Q443" s="168"/>
      <c r="R443" s="168"/>
      <c r="S443" s="168"/>
      <c r="T443" s="168"/>
      <c r="U443" s="168"/>
      <c r="V443" s="168"/>
      <c r="W443" s="168"/>
      <c r="X443" s="168"/>
      <c r="Y443" s="168"/>
      <c r="Z443" s="168"/>
    </row>
    <row r="444" spans="1:26" ht="12.75" customHeight="1" x14ac:dyDescent="0.2">
      <c r="A444" s="168"/>
      <c r="B444" s="168"/>
      <c r="C444" s="169"/>
      <c r="D444" s="168"/>
      <c r="E444" s="170"/>
      <c r="F444" s="170"/>
      <c r="G444" s="170"/>
      <c r="H444" s="168"/>
      <c r="I444" s="168"/>
      <c r="J444" s="168"/>
      <c r="K444" s="170"/>
      <c r="L444" s="168"/>
      <c r="M444" s="168"/>
      <c r="N444" s="168"/>
      <c r="O444" s="170"/>
      <c r="P444" s="168"/>
      <c r="Q444" s="168"/>
      <c r="R444" s="168"/>
      <c r="S444" s="168"/>
      <c r="T444" s="168"/>
      <c r="U444" s="168"/>
      <c r="V444" s="168"/>
      <c r="W444" s="168"/>
      <c r="X444" s="168"/>
      <c r="Y444" s="168"/>
      <c r="Z444" s="168"/>
    </row>
    <row r="445" spans="1:26" ht="12.75" customHeight="1" x14ac:dyDescent="0.2">
      <c r="A445" s="168"/>
      <c r="B445" s="168"/>
      <c r="C445" s="169"/>
      <c r="D445" s="168"/>
      <c r="E445" s="170"/>
      <c r="F445" s="170"/>
      <c r="G445" s="170"/>
      <c r="H445" s="168"/>
      <c r="I445" s="168"/>
      <c r="J445" s="168"/>
      <c r="K445" s="170"/>
      <c r="L445" s="168"/>
      <c r="M445" s="168"/>
      <c r="N445" s="168"/>
      <c r="O445" s="170"/>
      <c r="P445" s="168"/>
      <c r="Q445" s="168"/>
      <c r="R445" s="168"/>
      <c r="S445" s="168"/>
      <c r="T445" s="168"/>
      <c r="U445" s="168"/>
      <c r="V445" s="168"/>
      <c r="W445" s="168"/>
      <c r="X445" s="168"/>
      <c r="Y445" s="168"/>
      <c r="Z445" s="168"/>
    </row>
    <row r="446" spans="1:26" ht="12.75" customHeight="1" x14ac:dyDescent="0.2">
      <c r="A446" s="168"/>
      <c r="B446" s="168"/>
      <c r="C446" s="169"/>
      <c r="D446" s="168"/>
      <c r="E446" s="170"/>
      <c r="F446" s="170"/>
      <c r="G446" s="170"/>
      <c r="H446" s="168"/>
      <c r="I446" s="168"/>
      <c r="J446" s="168"/>
      <c r="K446" s="170"/>
      <c r="L446" s="168"/>
      <c r="M446" s="168"/>
      <c r="N446" s="168"/>
      <c r="O446" s="170"/>
      <c r="P446" s="168"/>
      <c r="Q446" s="168"/>
      <c r="R446" s="168"/>
      <c r="S446" s="168"/>
      <c r="T446" s="168"/>
      <c r="U446" s="168"/>
      <c r="V446" s="168"/>
      <c r="W446" s="168"/>
      <c r="X446" s="168"/>
      <c r="Y446" s="168"/>
      <c r="Z446" s="168"/>
    </row>
    <row r="447" spans="1:26" ht="12.75" customHeight="1" x14ac:dyDescent="0.2">
      <c r="A447" s="168"/>
      <c r="B447" s="168"/>
      <c r="C447" s="169"/>
      <c r="D447" s="168"/>
      <c r="E447" s="170"/>
      <c r="F447" s="170"/>
      <c r="G447" s="170"/>
      <c r="H447" s="168"/>
      <c r="I447" s="168"/>
      <c r="J447" s="168"/>
      <c r="K447" s="170"/>
      <c r="L447" s="168"/>
      <c r="M447" s="168"/>
      <c r="N447" s="168"/>
      <c r="O447" s="170"/>
      <c r="P447" s="168"/>
      <c r="Q447" s="168"/>
      <c r="R447" s="168"/>
      <c r="S447" s="168"/>
      <c r="T447" s="168"/>
      <c r="U447" s="168"/>
      <c r="V447" s="168"/>
      <c r="W447" s="168"/>
      <c r="X447" s="168"/>
      <c r="Y447" s="168"/>
      <c r="Z447" s="168"/>
    </row>
    <row r="448" spans="1:26" ht="12.75" customHeight="1" x14ac:dyDescent="0.2">
      <c r="A448" s="168"/>
      <c r="B448" s="168"/>
      <c r="C448" s="169"/>
      <c r="D448" s="168"/>
      <c r="E448" s="170"/>
      <c r="F448" s="170"/>
      <c r="G448" s="170"/>
      <c r="H448" s="168"/>
      <c r="I448" s="168"/>
      <c r="J448" s="168"/>
      <c r="K448" s="170"/>
      <c r="L448" s="168"/>
      <c r="M448" s="168"/>
      <c r="N448" s="168"/>
      <c r="O448" s="170"/>
      <c r="P448" s="168"/>
      <c r="Q448" s="168"/>
      <c r="R448" s="168"/>
      <c r="S448" s="168"/>
      <c r="T448" s="168"/>
      <c r="U448" s="168"/>
      <c r="V448" s="168"/>
      <c r="W448" s="168"/>
      <c r="X448" s="168"/>
      <c r="Y448" s="168"/>
      <c r="Z448" s="168"/>
    </row>
    <row r="449" spans="1:26" ht="12.75" customHeight="1" x14ac:dyDescent="0.2">
      <c r="A449" s="168"/>
      <c r="B449" s="168"/>
      <c r="C449" s="169"/>
      <c r="D449" s="168"/>
      <c r="E449" s="170"/>
      <c r="F449" s="170"/>
      <c r="G449" s="170"/>
      <c r="H449" s="168"/>
      <c r="I449" s="168"/>
      <c r="J449" s="168"/>
      <c r="K449" s="170"/>
      <c r="L449" s="168"/>
      <c r="M449" s="168"/>
      <c r="N449" s="168"/>
      <c r="O449" s="170"/>
      <c r="P449" s="168"/>
      <c r="Q449" s="168"/>
      <c r="R449" s="168"/>
      <c r="S449" s="168"/>
      <c r="T449" s="168"/>
      <c r="U449" s="168"/>
      <c r="V449" s="168"/>
      <c r="W449" s="168"/>
      <c r="X449" s="168"/>
      <c r="Y449" s="168"/>
      <c r="Z449" s="168"/>
    </row>
    <row r="450" spans="1:26" ht="12.75" customHeight="1" x14ac:dyDescent="0.2">
      <c r="A450" s="168"/>
      <c r="B450" s="168"/>
      <c r="C450" s="169"/>
      <c r="D450" s="168"/>
      <c r="E450" s="170"/>
      <c r="F450" s="170"/>
      <c r="G450" s="170"/>
      <c r="H450" s="168"/>
      <c r="I450" s="168"/>
      <c r="J450" s="168"/>
      <c r="K450" s="170"/>
      <c r="L450" s="168"/>
      <c r="M450" s="168"/>
      <c r="N450" s="168"/>
      <c r="O450" s="170"/>
      <c r="P450" s="168"/>
      <c r="Q450" s="168"/>
      <c r="R450" s="168"/>
      <c r="S450" s="168"/>
      <c r="T450" s="168"/>
      <c r="U450" s="168"/>
      <c r="V450" s="168"/>
      <c r="W450" s="168"/>
      <c r="X450" s="168"/>
      <c r="Y450" s="168"/>
      <c r="Z450" s="168"/>
    </row>
    <row r="451" spans="1:26" ht="12.75" customHeight="1" x14ac:dyDescent="0.2">
      <c r="A451" s="168"/>
      <c r="B451" s="168"/>
      <c r="C451" s="169"/>
      <c r="D451" s="168"/>
      <c r="E451" s="170"/>
      <c r="F451" s="170"/>
      <c r="G451" s="170"/>
      <c r="H451" s="168"/>
      <c r="I451" s="168"/>
      <c r="J451" s="168"/>
      <c r="K451" s="170"/>
      <c r="L451" s="168"/>
      <c r="M451" s="168"/>
      <c r="N451" s="168"/>
      <c r="O451" s="170"/>
      <c r="P451" s="168"/>
      <c r="Q451" s="168"/>
      <c r="R451" s="168"/>
      <c r="S451" s="168"/>
      <c r="T451" s="168"/>
      <c r="U451" s="168"/>
      <c r="V451" s="168"/>
      <c r="W451" s="168"/>
      <c r="X451" s="168"/>
      <c r="Y451" s="168"/>
      <c r="Z451" s="168"/>
    </row>
    <row r="452" spans="1:26" ht="12.75" customHeight="1" x14ac:dyDescent="0.2">
      <c r="A452" s="168"/>
      <c r="B452" s="168"/>
      <c r="C452" s="169"/>
      <c r="D452" s="168"/>
      <c r="E452" s="170"/>
      <c r="F452" s="170"/>
      <c r="G452" s="170"/>
      <c r="H452" s="168"/>
      <c r="I452" s="168"/>
      <c r="J452" s="168"/>
      <c r="K452" s="170"/>
      <c r="L452" s="168"/>
      <c r="M452" s="168"/>
      <c r="N452" s="168"/>
      <c r="O452" s="170"/>
      <c r="P452" s="168"/>
      <c r="Q452" s="168"/>
      <c r="R452" s="168"/>
      <c r="S452" s="168"/>
      <c r="T452" s="168"/>
      <c r="U452" s="168"/>
      <c r="V452" s="168"/>
      <c r="W452" s="168"/>
      <c r="X452" s="168"/>
      <c r="Y452" s="168"/>
      <c r="Z452" s="168"/>
    </row>
    <row r="453" spans="1:26" ht="12.75" customHeight="1" x14ac:dyDescent="0.2">
      <c r="A453" s="168"/>
      <c r="B453" s="168"/>
      <c r="C453" s="169"/>
      <c r="D453" s="168"/>
      <c r="E453" s="170"/>
      <c r="F453" s="170"/>
      <c r="G453" s="170"/>
      <c r="H453" s="168"/>
      <c r="I453" s="168"/>
      <c r="J453" s="168"/>
      <c r="K453" s="170"/>
      <c r="L453" s="168"/>
      <c r="M453" s="168"/>
      <c r="N453" s="168"/>
      <c r="O453" s="170"/>
      <c r="P453" s="168"/>
      <c r="Q453" s="168"/>
      <c r="R453" s="168"/>
      <c r="S453" s="168"/>
      <c r="T453" s="168"/>
      <c r="U453" s="168"/>
      <c r="V453" s="168"/>
      <c r="W453" s="168"/>
      <c r="X453" s="168"/>
      <c r="Y453" s="168"/>
      <c r="Z453" s="168"/>
    </row>
    <row r="454" spans="1:26" ht="12.75" customHeight="1" x14ac:dyDescent="0.2">
      <c r="A454" s="168"/>
      <c r="B454" s="168"/>
      <c r="C454" s="169"/>
      <c r="D454" s="168"/>
      <c r="E454" s="170"/>
      <c r="F454" s="170"/>
      <c r="G454" s="170"/>
      <c r="H454" s="168"/>
      <c r="I454" s="168"/>
      <c r="J454" s="168"/>
      <c r="K454" s="170"/>
      <c r="L454" s="168"/>
      <c r="M454" s="168"/>
      <c r="N454" s="168"/>
      <c r="O454" s="170"/>
      <c r="P454" s="168"/>
      <c r="Q454" s="168"/>
      <c r="R454" s="168"/>
      <c r="S454" s="168"/>
      <c r="T454" s="168"/>
      <c r="U454" s="168"/>
      <c r="V454" s="168"/>
      <c r="W454" s="168"/>
      <c r="X454" s="168"/>
      <c r="Y454" s="168"/>
      <c r="Z454" s="168"/>
    </row>
    <row r="455" spans="1:26" ht="12.75" customHeight="1" x14ac:dyDescent="0.2">
      <c r="A455" s="168"/>
      <c r="B455" s="168"/>
      <c r="C455" s="169"/>
      <c r="D455" s="168"/>
      <c r="E455" s="170"/>
      <c r="F455" s="170"/>
      <c r="G455" s="170"/>
      <c r="H455" s="168"/>
      <c r="I455" s="168"/>
      <c r="J455" s="168"/>
      <c r="K455" s="170"/>
      <c r="L455" s="168"/>
      <c r="M455" s="168"/>
      <c r="N455" s="168"/>
      <c r="O455" s="170"/>
      <c r="P455" s="168"/>
      <c r="Q455" s="168"/>
      <c r="R455" s="168"/>
      <c r="S455" s="168"/>
      <c r="T455" s="168"/>
      <c r="U455" s="168"/>
      <c r="V455" s="168"/>
      <c r="W455" s="168"/>
      <c r="X455" s="168"/>
      <c r="Y455" s="168"/>
      <c r="Z455" s="168"/>
    </row>
    <row r="456" spans="1:26" ht="12.75" customHeight="1" x14ac:dyDescent="0.2">
      <c r="A456" s="168"/>
      <c r="B456" s="168"/>
      <c r="C456" s="169"/>
      <c r="D456" s="168"/>
      <c r="E456" s="170"/>
      <c r="F456" s="170"/>
      <c r="G456" s="170"/>
      <c r="H456" s="168"/>
      <c r="I456" s="168"/>
      <c r="J456" s="168"/>
      <c r="K456" s="170"/>
      <c r="L456" s="168"/>
      <c r="M456" s="168"/>
      <c r="N456" s="168"/>
      <c r="O456" s="170"/>
      <c r="P456" s="168"/>
      <c r="Q456" s="168"/>
      <c r="R456" s="168"/>
      <c r="S456" s="168"/>
      <c r="T456" s="168"/>
      <c r="U456" s="168"/>
      <c r="V456" s="168"/>
      <c r="W456" s="168"/>
      <c r="X456" s="168"/>
      <c r="Y456" s="168"/>
      <c r="Z456" s="168"/>
    </row>
    <row r="457" spans="1:26" ht="12.75" customHeight="1" x14ac:dyDescent="0.2">
      <c r="A457" s="168"/>
      <c r="B457" s="168"/>
      <c r="C457" s="169"/>
      <c r="D457" s="168"/>
      <c r="E457" s="170"/>
      <c r="F457" s="170"/>
      <c r="G457" s="170"/>
      <c r="H457" s="168"/>
      <c r="I457" s="168"/>
      <c r="J457" s="168"/>
      <c r="K457" s="170"/>
      <c r="L457" s="168"/>
      <c r="M457" s="168"/>
      <c r="N457" s="168"/>
      <c r="O457" s="170"/>
      <c r="P457" s="168"/>
      <c r="Q457" s="168"/>
      <c r="R457" s="168"/>
      <c r="S457" s="168"/>
      <c r="T457" s="168"/>
      <c r="U457" s="168"/>
      <c r="V457" s="168"/>
      <c r="W457" s="168"/>
      <c r="X457" s="168"/>
      <c r="Y457" s="168"/>
      <c r="Z457" s="168"/>
    </row>
    <row r="458" spans="1:26" ht="12.75" customHeight="1" x14ac:dyDescent="0.2">
      <c r="A458" s="168"/>
      <c r="B458" s="168"/>
      <c r="C458" s="169"/>
      <c r="D458" s="168"/>
      <c r="E458" s="170"/>
      <c r="F458" s="170"/>
      <c r="G458" s="170"/>
      <c r="H458" s="168"/>
      <c r="I458" s="168"/>
      <c r="J458" s="168"/>
      <c r="K458" s="170"/>
      <c r="L458" s="168"/>
      <c r="M458" s="168"/>
      <c r="N458" s="168"/>
      <c r="O458" s="170"/>
      <c r="P458" s="168"/>
      <c r="Q458" s="168"/>
      <c r="R458" s="168"/>
      <c r="S458" s="168"/>
      <c r="T458" s="168"/>
      <c r="U458" s="168"/>
      <c r="V458" s="168"/>
      <c r="W458" s="168"/>
      <c r="X458" s="168"/>
      <c r="Y458" s="168"/>
      <c r="Z458" s="168"/>
    </row>
    <row r="459" spans="1:26" ht="12.75" customHeight="1" x14ac:dyDescent="0.2">
      <c r="A459" s="168"/>
      <c r="B459" s="168"/>
      <c r="C459" s="169"/>
      <c r="D459" s="168"/>
      <c r="E459" s="170"/>
      <c r="F459" s="170"/>
      <c r="G459" s="170"/>
      <c r="H459" s="168"/>
      <c r="I459" s="168"/>
      <c r="J459" s="168"/>
      <c r="K459" s="170"/>
      <c r="L459" s="168"/>
      <c r="M459" s="168"/>
      <c r="N459" s="168"/>
      <c r="O459" s="170"/>
      <c r="P459" s="168"/>
      <c r="Q459" s="168"/>
      <c r="R459" s="168"/>
      <c r="S459" s="168"/>
      <c r="T459" s="168"/>
      <c r="U459" s="168"/>
      <c r="V459" s="168"/>
      <c r="W459" s="168"/>
      <c r="X459" s="168"/>
      <c r="Y459" s="168"/>
      <c r="Z459" s="168"/>
    </row>
    <row r="460" spans="1:26" ht="12.75" customHeight="1" x14ac:dyDescent="0.2">
      <c r="A460" s="168"/>
      <c r="B460" s="168"/>
      <c r="C460" s="169"/>
      <c r="D460" s="168"/>
      <c r="E460" s="170"/>
      <c r="F460" s="170"/>
      <c r="G460" s="170"/>
      <c r="H460" s="168"/>
      <c r="I460" s="168"/>
      <c r="J460" s="168"/>
      <c r="K460" s="170"/>
      <c r="L460" s="168"/>
      <c r="M460" s="168"/>
      <c r="N460" s="168"/>
      <c r="O460" s="170"/>
      <c r="P460" s="168"/>
      <c r="Q460" s="168"/>
      <c r="R460" s="168"/>
      <c r="S460" s="168"/>
      <c r="T460" s="168"/>
      <c r="U460" s="168"/>
      <c r="V460" s="168"/>
      <c r="W460" s="168"/>
      <c r="X460" s="168"/>
      <c r="Y460" s="168"/>
      <c r="Z460" s="168"/>
    </row>
    <row r="461" spans="1:26" ht="12.75" customHeight="1" x14ac:dyDescent="0.2">
      <c r="A461" s="168"/>
      <c r="B461" s="168"/>
      <c r="C461" s="169"/>
      <c r="D461" s="168"/>
      <c r="E461" s="170"/>
      <c r="F461" s="170"/>
      <c r="G461" s="170"/>
      <c r="H461" s="168"/>
      <c r="I461" s="168"/>
      <c r="J461" s="168"/>
      <c r="K461" s="170"/>
      <c r="L461" s="168"/>
      <c r="M461" s="168"/>
      <c r="N461" s="168"/>
      <c r="O461" s="170"/>
      <c r="P461" s="168"/>
      <c r="Q461" s="168"/>
      <c r="R461" s="168"/>
      <c r="S461" s="168"/>
      <c r="T461" s="168"/>
      <c r="U461" s="168"/>
      <c r="V461" s="168"/>
      <c r="W461" s="168"/>
      <c r="X461" s="168"/>
      <c r="Y461" s="168"/>
      <c r="Z461" s="168"/>
    </row>
    <row r="462" spans="1:26" ht="12.75" customHeight="1" x14ac:dyDescent="0.2">
      <c r="A462" s="168"/>
      <c r="B462" s="168"/>
      <c r="C462" s="169"/>
      <c r="D462" s="168"/>
      <c r="E462" s="170"/>
      <c r="F462" s="170"/>
      <c r="G462" s="170"/>
      <c r="H462" s="168"/>
      <c r="I462" s="168"/>
      <c r="J462" s="168"/>
      <c r="K462" s="170"/>
      <c r="L462" s="168"/>
      <c r="M462" s="168"/>
      <c r="N462" s="168"/>
      <c r="O462" s="170"/>
      <c r="P462" s="168"/>
      <c r="Q462" s="168"/>
      <c r="R462" s="168"/>
      <c r="S462" s="168"/>
      <c r="T462" s="168"/>
      <c r="U462" s="168"/>
      <c r="V462" s="168"/>
      <c r="W462" s="168"/>
      <c r="X462" s="168"/>
      <c r="Y462" s="168"/>
      <c r="Z462" s="168"/>
    </row>
    <row r="463" spans="1:26" ht="12.75" customHeight="1" x14ac:dyDescent="0.2">
      <c r="A463" s="168"/>
      <c r="B463" s="168"/>
      <c r="C463" s="169"/>
      <c r="D463" s="168"/>
      <c r="E463" s="170"/>
      <c r="F463" s="170"/>
      <c r="G463" s="170"/>
      <c r="H463" s="168"/>
      <c r="I463" s="168"/>
      <c r="J463" s="168"/>
      <c r="K463" s="170"/>
      <c r="L463" s="168"/>
      <c r="M463" s="168"/>
      <c r="N463" s="168"/>
      <c r="O463" s="170"/>
      <c r="P463" s="168"/>
      <c r="Q463" s="168"/>
      <c r="R463" s="168"/>
      <c r="S463" s="168"/>
      <c r="T463" s="168"/>
      <c r="U463" s="168"/>
      <c r="V463" s="168"/>
      <c r="W463" s="168"/>
      <c r="X463" s="168"/>
      <c r="Y463" s="168"/>
      <c r="Z463" s="168"/>
    </row>
    <row r="464" spans="1:26" ht="12.75" customHeight="1" x14ac:dyDescent="0.2">
      <c r="A464" s="168"/>
      <c r="B464" s="168"/>
      <c r="C464" s="169"/>
      <c r="D464" s="168"/>
      <c r="E464" s="170"/>
      <c r="F464" s="170"/>
      <c r="G464" s="170"/>
      <c r="H464" s="168"/>
      <c r="I464" s="168"/>
      <c r="J464" s="168"/>
      <c r="K464" s="170"/>
      <c r="L464" s="168"/>
      <c r="M464" s="168"/>
      <c r="N464" s="168"/>
      <c r="O464" s="170"/>
      <c r="P464" s="168"/>
      <c r="Q464" s="168"/>
      <c r="R464" s="168"/>
      <c r="S464" s="168"/>
      <c r="T464" s="168"/>
      <c r="U464" s="168"/>
      <c r="V464" s="168"/>
      <c r="W464" s="168"/>
      <c r="X464" s="168"/>
      <c r="Y464" s="168"/>
      <c r="Z464" s="168"/>
    </row>
    <row r="465" spans="1:26" ht="12.75" customHeight="1" x14ac:dyDescent="0.2">
      <c r="A465" s="168"/>
      <c r="B465" s="168"/>
      <c r="C465" s="169"/>
      <c r="D465" s="168"/>
      <c r="E465" s="170"/>
      <c r="F465" s="170"/>
      <c r="G465" s="170"/>
      <c r="H465" s="168"/>
      <c r="I465" s="168"/>
      <c r="J465" s="168"/>
      <c r="K465" s="170"/>
      <c r="L465" s="168"/>
      <c r="M465" s="168"/>
      <c r="N465" s="168"/>
      <c r="O465" s="170"/>
      <c r="P465" s="168"/>
      <c r="Q465" s="168"/>
      <c r="R465" s="168"/>
      <c r="S465" s="168"/>
      <c r="T465" s="168"/>
      <c r="U465" s="168"/>
      <c r="V465" s="168"/>
      <c r="W465" s="168"/>
      <c r="X465" s="168"/>
      <c r="Y465" s="168"/>
      <c r="Z465" s="168"/>
    </row>
    <row r="466" spans="1:26" ht="12.75" customHeight="1" x14ac:dyDescent="0.2">
      <c r="A466" s="168"/>
      <c r="B466" s="168"/>
      <c r="C466" s="169"/>
      <c r="D466" s="168"/>
      <c r="E466" s="170"/>
      <c r="F466" s="170"/>
      <c r="G466" s="170"/>
      <c r="H466" s="168"/>
      <c r="I466" s="168"/>
      <c r="J466" s="168"/>
      <c r="K466" s="170"/>
      <c r="L466" s="168"/>
      <c r="M466" s="168"/>
      <c r="N466" s="168"/>
      <c r="O466" s="170"/>
      <c r="P466" s="168"/>
      <c r="Q466" s="168"/>
      <c r="R466" s="168"/>
      <c r="S466" s="168"/>
      <c r="T466" s="168"/>
      <c r="U466" s="168"/>
      <c r="V466" s="168"/>
      <c r="W466" s="168"/>
      <c r="X466" s="168"/>
      <c r="Y466" s="168"/>
      <c r="Z466" s="168"/>
    </row>
    <row r="467" spans="1:26" ht="12.75" customHeight="1" x14ac:dyDescent="0.2">
      <c r="A467" s="168"/>
      <c r="B467" s="168"/>
      <c r="C467" s="169"/>
      <c r="D467" s="168"/>
      <c r="E467" s="170"/>
      <c r="F467" s="170"/>
      <c r="G467" s="170"/>
      <c r="H467" s="168"/>
      <c r="I467" s="168"/>
      <c r="J467" s="168"/>
      <c r="K467" s="170"/>
      <c r="L467" s="168"/>
      <c r="M467" s="168"/>
      <c r="N467" s="168"/>
      <c r="O467" s="170"/>
      <c r="P467" s="168"/>
      <c r="Q467" s="168"/>
      <c r="R467" s="168"/>
      <c r="S467" s="168"/>
      <c r="T467" s="168"/>
      <c r="U467" s="168"/>
      <c r="V467" s="168"/>
      <c r="W467" s="168"/>
      <c r="X467" s="168"/>
      <c r="Y467" s="168"/>
      <c r="Z467" s="168"/>
    </row>
    <row r="468" spans="1:26" ht="12.75" customHeight="1" x14ac:dyDescent="0.2">
      <c r="A468" s="168"/>
      <c r="B468" s="168"/>
      <c r="C468" s="169"/>
      <c r="D468" s="168"/>
      <c r="E468" s="170"/>
      <c r="F468" s="170"/>
      <c r="G468" s="170"/>
      <c r="H468" s="168"/>
      <c r="I468" s="168"/>
      <c r="J468" s="168"/>
      <c r="K468" s="170"/>
      <c r="L468" s="168"/>
      <c r="M468" s="168"/>
      <c r="N468" s="168"/>
      <c r="O468" s="170"/>
      <c r="P468" s="168"/>
      <c r="Q468" s="168"/>
      <c r="R468" s="168"/>
      <c r="S468" s="168"/>
      <c r="T468" s="168"/>
      <c r="U468" s="168"/>
      <c r="V468" s="168"/>
      <c r="W468" s="168"/>
      <c r="X468" s="168"/>
      <c r="Y468" s="168"/>
      <c r="Z468" s="168"/>
    </row>
    <row r="469" spans="1:26" ht="12.75" customHeight="1" x14ac:dyDescent="0.2">
      <c r="A469" s="168"/>
      <c r="B469" s="168"/>
      <c r="C469" s="169"/>
      <c r="D469" s="168"/>
      <c r="E469" s="170"/>
      <c r="F469" s="170"/>
      <c r="G469" s="170"/>
      <c r="H469" s="168"/>
      <c r="I469" s="168"/>
      <c r="J469" s="168"/>
      <c r="K469" s="170"/>
      <c r="L469" s="168"/>
      <c r="M469" s="168"/>
      <c r="N469" s="168"/>
      <c r="O469" s="170"/>
      <c r="P469" s="168"/>
      <c r="Q469" s="168"/>
      <c r="R469" s="168"/>
      <c r="S469" s="168"/>
      <c r="T469" s="168"/>
      <c r="U469" s="168"/>
      <c r="V469" s="168"/>
      <c r="W469" s="168"/>
      <c r="X469" s="168"/>
      <c r="Y469" s="168"/>
      <c r="Z469" s="168"/>
    </row>
    <row r="470" spans="1:26" ht="12.75" customHeight="1" x14ac:dyDescent="0.2">
      <c r="A470" s="168"/>
      <c r="B470" s="168"/>
      <c r="C470" s="169"/>
      <c r="D470" s="168"/>
      <c r="E470" s="170"/>
      <c r="F470" s="170"/>
      <c r="G470" s="170"/>
      <c r="H470" s="168"/>
      <c r="I470" s="168"/>
      <c r="J470" s="168"/>
      <c r="K470" s="170"/>
      <c r="L470" s="168"/>
      <c r="M470" s="168"/>
      <c r="N470" s="168"/>
      <c r="O470" s="170"/>
      <c r="P470" s="168"/>
      <c r="Q470" s="168"/>
      <c r="R470" s="168"/>
      <c r="S470" s="168"/>
      <c r="T470" s="168"/>
      <c r="U470" s="168"/>
      <c r="V470" s="168"/>
      <c r="W470" s="168"/>
      <c r="X470" s="168"/>
      <c r="Y470" s="168"/>
      <c r="Z470" s="168"/>
    </row>
    <row r="471" spans="1:26" ht="12.75" customHeight="1" x14ac:dyDescent="0.2">
      <c r="A471" s="168"/>
      <c r="B471" s="168"/>
      <c r="C471" s="169"/>
      <c r="D471" s="168"/>
      <c r="E471" s="170"/>
      <c r="F471" s="170"/>
      <c r="G471" s="170"/>
      <c r="H471" s="168"/>
      <c r="I471" s="168"/>
      <c r="J471" s="168"/>
      <c r="K471" s="170"/>
      <c r="L471" s="168"/>
      <c r="M471" s="168"/>
      <c r="N471" s="168"/>
      <c r="O471" s="170"/>
      <c r="P471" s="168"/>
      <c r="Q471" s="168"/>
      <c r="R471" s="168"/>
      <c r="S471" s="168"/>
      <c r="T471" s="168"/>
      <c r="U471" s="168"/>
      <c r="V471" s="168"/>
      <c r="W471" s="168"/>
      <c r="X471" s="168"/>
      <c r="Y471" s="168"/>
      <c r="Z471" s="168"/>
    </row>
    <row r="472" spans="1:26" ht="12.75" customHeight="1" x14ac:dyDescent="0.2">
      <c r="A472" s="168"/>
      <c r="B472" s="168"/>
      <c r="C472" s="169"/>
      <c r="D472" s="168"/>
      <c r="E472" s="170"/>
      <c r="F472" s="170"/>
      <c r="G472" s="170"/>
      <c r="H472" s="168"/>
      <c r="I472" s="168"/>
      <c r="J472" s="168"/>
      <c r="K472" s="170"/>
      <c r="L472" s="168"/>
      <c r="M472" s="168"/>
      <c r="N472" s="168"/>
      <c r="O472" s="170"/>
      <c r="P472" s="168"/>
      <c r="Q472" s="168"/>
      <c r="R472" s="168"/>
      <c r="S472" s="168"/>
      <c r="T472" s="168"/>
      <c r="U472" s="168"/>
      <c r="V472" s="168"/>
      <c r="W472" s="168"/>
      <c r="X472" s="168"/>
      <c r="Y472" s="168"/>
      <c r="Z472" s="168"/>
    </row>
    <row r="473" spans="1:26" ht="12.75" customHeight="1" x14ac:dyDescent="0.2">
      <c r="A473" s="168"/>
      <c r="B473" s="168"/>
      <c r="C473" s="169"/>
      <c r="D473" s="168"/>
      <c r="E473" s="170"/>
      <c r="F473" s="170"/>
      <c r="G473" s="170"/>
      <c r="H473" s="168"/>
      <c r="I473" s="168"/>
      <c r="J473" s="168"/>
      <c r="K473" s="170"/>
      <c r="L473" s="168"/>
      <c r="M473" s="168"/>
      <c r="N473" s="168"/>
      <c r="O473" s="170"/>
      <c r="P473" s="168"/>
      <c r="Q473" s="168"/>
      <c r="R473" s="168"/>
      <c r="S473" s="168"/>
      <c r="T473" s="168"/>
      <c r="U473" s="168"/>
      <c r="V473" s="168"/>
      <c r="W473" s="168"/>
      <c r="X473" s="168"/>
      <c r="Y473" s="168"/>
      <c r="Z473" s="168"/>
    </row>
    <row r="474" spans="1:26" ht="12.75" customHeight="1" x14ac:dyDescent="0.2">
      <c r="A474" s="168"/>
      <c r="B474" s="168"/>
      <c r="C474" s="169"/>
      <c r="D474" s="168"/>
      <c r="E474" s="170"/>
      <c r="F474" s="170"/>
      <c r="G474" s="170"/>
      <c r="H474" s="168"/>
      <c r="I474" s="168"/>
      <c r="J474" s="168"/>
      <c r="K474" s="170"/>
      <c r="L474" s="168"/>
      <c r="M474" s="168"/>
      <c r="N474" s="168"/>
      <c r="O474" s="170"/>
      <c r="P474" s="168"/>
      <c r="Q474" s="168"/>
      <c r="R474" s="168"/>
      <c r="S474" s="168"/>
      <c r="T474" s="168"/>
      <c r="U474" s="168"/>
      <c r="V474" s="168"/>
      <c r="W474" s="168"/>
      <c r="X474" s="168"/>
      <c r="Y474" s="168"/>
      <c r="Z474" s="168"/>
    </row>
    <row r="475" spans="1:26" ht="12.75" customHeight="1" x14ac:dyDescent="0.2">
      <c r="A475" s="168"/>
      <c r="B475" s="168"/>
      <c r="C475" s="169"/>
      <c r="D475" s="168"/>
      <c r="E475" s="170"/>
      <c r="F475" s="170"/>
      <c r="G475" s="170"/>
      <c r="H475" s="168"/>
      <c r="I475" s="168"/>
      <c r="J475" s="168"/>
      <c r="K475" s="170"/>
      <c r="L475" s="168"/>
      <c r="M475" s="168"/>
      <c r="N475" s="168"/>
      <c r="O475" s="170"/>
      <c r="P475" s="168"/>
      <c r="Q475" s="168"/>
      <c r="R475" s="168"/>
      <c r="S475" s="168"/>
      <c r="T475" s="168"/>
      <c r="U475" s="168"/>
      <c r="V475" s="168"/>
      <c r="W475" s="168"/>
      <c r="X475" s="168"/>
      <c r="Y475" s="168"/>
      <c r="Z475" s="168"/>
    </row>
    <row r="476" spans="1:26" ht="12.75" customHeight="1" x14ac:dyDescent="0.2">
      <c r="A476" s="168"/>
      <c r="B476" s="168"/>
      <c r="C476" s="169"/>
      <c r="D476" s="168"/>
      <c r="E476" s="170"/>
      <c r="F476" s="170"/>
      <c r="G476" s="170"/>
      <c r="H476" s="168"/>
      <c r="I476" s="168"/>
      <c r="J476" s="168"/>
      <c r="K476" s="170"/>
      <c r="L476" s="168"/>
      <c r="M476" s="168"/>
      <c r="N476" s="168"/>
      <c r="O476" s="170"/>
      <c r="P476" s="168"/>
      <c r="Q476" s="168"/>
      <c r="R476" s="168"/>
      <c r="S476" s="168"/>
      <c r="T476" s="168"/>
      <c r="U476" s="168"/>
      <c r="V476" s="168"/>
      <c r="W476" s="168"/>
      <c r="X476" s="168"/>
      <c r="Y476" s="168"/>
      <c r="Z476" s="168"/>
    </row>
    <row r="477" spans="1:26" ht="12.75" customHeight="1" x14ac:dyDescent="0.2">
      <c r="A477" s="168"/>
      <c r="B477" s="168"/>
      <c r="C477" s="169"/>
      <c r="D477" s="168"/>
      <c r="E477" s="170"/>
      <c r="F477" s="170"/>
      <c r="G477" s="170"/>
      <c r="H477" s="168"/>
      <c r="I477" s="168"/>
      <c r="J477" s="168"/>
      <c r="K477" s="170"/>
      <c r="L477" s="168"/>
      <c r="M477" s="168"/>
      <c r="N477" s="168"/>
      <c r="O477" s="170"/>
      <c r="P477" s="168"/>
      <c r="Q477" s="168"/>
      <c r="R477" s="168"/>
      <c r="S477" s="168"/>
      <c r="T477" s="168"/>
      <c r="U477" s="168"/>
      <c r="V477" s="168"/>
      <c r="W477" s="168"/>
      <c r="X477" s="168"/>
      <c r="Y477" s="168"/>
      <c r="Z477" s="168"/>
    </row>
    <row r="478" spans="1:26" ht="12.75" customHeight="1" x14ac:dyDescent="0.2">
      <c r="A478" s="168"/>
      <c r="B478" s="168"/>
      <c r="C478" s="169"/>
      <c r="D478" s="168"/>
      <c r="E478" s="170"/>
      <c r="F478" s="170"/>
      <c r="G478" s="170"/>
      <c r="H478" s="168"/>
      <c r="I478" s="168"/>
      <c r="J478" s="168"/>
      <c r="K478" s="170"/>
      <c r="L478" s="168"/>
      <c r="M478" s="168"/>
      <c r="N478" s="168"/>
      <c r="O478" s="170"/>
      <c r="P478" s="168"/>
      <c r="Q478" s="168"/>
      <c r="R478" s="168"/>
      <c r="S478" s="168"/>
      <c r="T478" s="168"/>
      <c r="U478" s="168"/>
      <c r="V478" s="168"/>
      <c r="W478" s="168"/>
      <c r="X478" s="168"/>
      <c r="Y478" s="168"/>
      <c r="Z478" s="168"/>
    </row>
    <row r="479" spans="1:26" ht="12.75" customHeight="1" x14ac:dyDescent="0.2">
      <c r="A479" s="168"/>
      <c r="B479" s="168"/>
      <c r="C479" s="169"/>
      <c r="D479" s="168"/>
      <c r="E479" s="170"/>
      <c r="F479" s="170"/>
      <c r="G479" s="170"/>
      <c r="H479" s="168"/>
      <c r="I479" s="168"/>
      <c r="J479" s="168"/>
      <c r="K479" s="170"/>
      <c r="L479" s="168"/>
      <c r="M479" s="168"/>
      <c r="N479" s="168"/>
      <c r="O479" s="170"/>
      <c r="P479" s="168"/>
      <c r="Q479" s="168"/>
      <c r="R479" s="168"/>
      <c r="S479" s="168"/>
      <c r="T479" s="168"/>
      <c r="U479" s="168"/>
      <c r="V479" s="168"/>
      <c r="W479" s="168"/>
      <c r="X479" s="168"/>
      <c r="Y479" s="168"/>
      <c r="Z479" s="168"/>
    </row>
    <row r="480" spans="1:26" ht="12.75" customHeight="1" x14ac:dyDescent="0.2">
      <c r="A480" s="168"/>
      <c r="B480" s="168"/>
      <c r="C480" s="169"/>
      <c r="D480" s="168"/>
      <c r="E480" s="170"/>
      <c r="F480" s="170"/>
      <c r="G480" s="170"/>
      <c r="H480" s="168"/>
      <c r="I480" s="168"/>
      <c r="J480" s="168"/>
      <c r="K480" s="170"/>
      <c r="L480" s="168"/>
      <c r="M480" s="168"/>
      <c r="N480" s="168"/>
      <c r="O480" s="170"/>
      <c r="P480" s="168"/>
      <c r="Q480" s="168"/>
      <c r="R480" s="168"/>
      <c r="S480" s="168"/>
      <c r="T480" s="168"/>
      <c r="U480" s="168"/>
      <c r="V480" s="168"/>
      <c r="W480" s="168"/>
      <c r="X480" s="168"/>
      <c r="Y480" s="168"/>
      <c r="Z480" s="168"/>
    </row>
    <row r="481" spans="1:26" ht="12.75" customHeight="1" x14ac:dyDescent="0.2">
      <c r="A481" s="168"/>
      <c r="B481" s="168"/>
      <c r="C481" s="169"/>
      <c r="D481" s="168"/>
      <c r="E481" s="170"/>
      <c r="F481" s="170"/>
      <c r="G481" s="170"/>
      <c r="H481" s="168"/>
      <c r="I481" s="168"/>
      <c r="J481" s="168"/>
      <c r="K481" s="170"/>
      <c r="L481" s="168"/>
      <c r="M481" s="168"/>
      <c r="N481" s="168"/>
      <c r="O481" s="170"/>
      <c r="P481" s="168"/>
      <c r="Q481" s="168"/>
      <c r="R481" s="168"/>
      <c r="S481" s="168"/>
      <c r="T481" s="168"/>
      <c r="U481" s="168"/>
      <c r="V481" s="168"/>
      <c r="W481" s="168"/>
      <c r="X481" s="168"/>
      <c r="Y481" s="168"/>
      <c r="Z481" s="168"/>
    </row>
    <row r="482" spans="1:26" ht="12.75" customHeight="1" x14ac:dyDescent="0.2">
      <c r="A482" s="168"/>
      <c r="B482" s="168"/>
      <c r="C482" s="169"/>
      <c r="D482" s="168"/>
      <c r="E482" s="170"/>
      <c r="F482" s="170"/>
      <c r="G482" s="170"/>
      <c r="H482" s="168"/>
      <c r="I482" s="168"/>
      <c r="J482" s="168"/>
      <c r="K482" s="170"/>
      <c r="L482" s="168"/>
      <c r="M482" s="168"/>
      <c r="N482" s="168"/>
      <c r="O482" s="170"/>
      <c r="P482" s="168"/>
      <c r="Q482" s="168"/>
      <c r="R482" s="168"/>
      <c r="S482" s="168"/>
      <c r="T482" s="168"/>
      <c r="U482" s="168"/>
      <c r="V482" s="168"/>
      <c r="W482" s="168"/>
      <c r="X482" s="168"/>
      <c r="Y482" s="168"/>
      <c r="Z482" s="168"/>
    </row>
    <row r="483" spans="1:26" ht="12.75" customHeight="1" x14ac:dyDescent="0.2">
      <c r="A483" s="168"/>
      <c r="B483" s="168"/>
      <c r="C483" s="169"/>
      <c r="D483" s="168"/>
      <c r="E483" s="170"/>
      <c r="F483" s="170"/>
      <c r="G483" s="170"/>
      <c r="H483" s="168"/>
      <c r="I483" s="168"/>
      <c r="J483" s="168"/>
      <c r="K483" s="170"/>
      <c r="L483" s="168"/>
      <c r="M483" s="168"/>
      <c r="N483" s="168"/>
      <c r="O483" s="170"/>
      <c r="P483" s="168"/>
      <c r="Q483" s="168"/>
      <c r="R483" s="168"/>
      <c r="S483" s="168"/>
      <c r="T483" s="168"/>
      <c r="U483" s="168"/>
      <c r="V483" s="168"/>
      <c r="W483" s="168"/>
      <c r="X483" s="168"/>
      <c r="Y483" s="168"/>
      <c r="Z483" s="168"/>
    </row>
    <row r="484" spans="1:26" ht="12.75" customHeight="1" x14ac:dyDescent="0.2">
      <c r="A484" s="168"/>
      <c r="B484" s="168"/>
      <c r="C484" s="169"/>
      <c r="D484" s="168"/>
      <c r="E484" s="170"/>
      <c r="F484" s="170"/>
      <c r="G484" s="170"/>
      <c r="H484" s="168"/>
      <c r="I484" s="168"/>
      <c r="J484" s="168"/>
      <c r="K484" s="170"/>
      <c r="L484" s="168"/>
      <c r="M484" s="168"/>
      <c r="N484" s="168"/>
      <c r="O484" s="170"/>
      <c r="P484" s="168"/>
      <c r="Q484" s="168"/>
      <c r="R484" s="168"/>
      <c r="S484" s="168"/>
      <c r="T484" s="168"/>
      <c r="U484" s="168"/>
      <c r="V484" s="168"/>
      <c r="W484" s="168"/>
      <c r="X484" s="168"/>
      <c r="Y484" s="168"/>
      <c r="Z484" s="168"/>
    </row>
    <row r="485" spans="1:26" ht="12.75" customHeight="1" x14ac:dyDescent="0.2">
      <c r="A485" s="168"/>
      <c r="B485" s="168"/>
      <c r="C485" s="169"/>
      <c r="D485" s="168"/>
      <c r="E485" s="170"/>
      <c r="F485" s="170"/>
      <c r="G485" s="170"/>
      <c r="H485" s="168"/>
      <c r="I485" s="168"/>
      <c r="J485" s="168"/>
      <c r="K485" s="170"/>
      <c r="L485" s="168"/>
      <c r="M485" s="168"/>
      <c r="N485" s="168"/>
      <c r="O485" s="170"/>
      <c r="P485" s="168"/>
      <c r="Q485" s="168"/>
      <c r="R485" s="168"/>
      <c r="S485" s="168"/>
      <c r="T485" s="168"/>
      <c r="U485" s="168"/>
      <c r="V485" s="168"/>
      <c r="W485" s="168"/>
      <c r="X485" s="168"/>
      <c r="Y485" s="168"/>
      <c r="Z485" s="168"/>
    </row>
    <row r="486" spans="1:26" ht="12.75" customHeight="1" x14ac:dyDescent="0.2">
      <c r="A486" s="168"/>
      <c r="B486" s="168"/>
      <c r="C486" s="169"/>
      <c r="D486" s="168"/>
      <c r="E486" s="170"/>
      <c r="F486" s="170"/>
      <c r="G486" s="170"/>
      <c r="H486" s="168"/>
      <c r="I486" s="168"/>
      <c r="J486" s="168"/>
      <c r="K486" s="170"/>
      <c r="L486" s="168"/>
      <c r="M486" s="168"/>
      <c r="N486" s="168"/>
      <c r="O486" s="170"/>
      <c r="P486" s="168"/>
      <c r="Q486" s="168"/>
      <c r="R486" s="168"/>
      <c r="S486" s="168"/>
      <c r="T486" s="168"/>
      <c r="U486" s="168"/>
      <c r="V486" s="168"/>
      <c r="W486" s="168"/>
      <c r="X486" s="168"/>
      <c r="Y486" s="168"/>
      <c r="Z486" s="168"/>
    </row>
    <row r="487" spans="1:26" ht="12.75" customHeight="1" x14ac:dyDescent="0.2">
      <c r="A487" s="168"/>
      <c r="B487" s="168"/>
      <c r="C487" s="169"/>
      <c r="D487" s="168"/>
      <c r="E487" s="170"/>
      <c r="F487" s="170"/>
      <c r="G487" s="170"/>
      <c r="H487" s="168"/>
      <c r="I487" s="168"/>
      <c r="J487" s="168"/>
      <c r="K487" s="170"/>
      <c r="L487" s="168"/>
      <c r="M487" s="168"/>
      <c r="N487" s="168"/>
      <c r="O487" s="170"/>
      <c r="P487" s="168"/>
      <c r="Q487" s="168"/>
      <c r="R487" s="168"/>
      <c r="S487" s="168"/>
      <c r="T487" s="168"/>
      <c r="U487" s="168"/>
      <c r="V487" s="168"/>
      <c r="W487" s="168"/>
      <c r="X487" s="168"/>
      <c r="Y487" s="168"/>
      <c r="Z487" s="168"/>
    </row>
    <row r="488" spans="1:26" ht="12.75" customHeight="1" x14ac:dyDescent="0.2">
      <c r="A488" s="168"/>
      <c r="B488" s="168"/>
      <c r="C488" s="169"/>
      <c r="D488" s="168"/>
      <c r="E488" s="170"/>
      <c r="F488" s="170"/>
      <c r="G488" s="170"/>
      <c r="H488" s="168"/>
      <c r="I488" s="168"/>
      <c r="J488" s="168"/>
      <c r="K488" s="170"/>
      <c r="L488" s="168"/>
      <c r="M488" s="168"/>
      <c r="N488" s="168"/>
      <c r="O488" s="170"/>
      <c r="P488" s="168"/>
      <c r="Q488" s="168"/>
      <c r="R488" s="168"/>
      <c r="S488" s="168"/>
      <c r="T488" s="168"/>
      <c r="U488" s="168"/>
      <c r="V488" s="168"/>
      <c r="W488" s="168"/>
      <c r="X488" s="168"/>
      <c r="Y488" s="168"/>
      <c r="Z488" s="168"/>
    </row>
    <row r="489" spans="1:26" ht="12.75" customHeight="1" x14ac:dyDescent="0.2">
      <c r="A489" s="168"/>
      <c r="B489" s="168"/>
      <c r="C489" s="169"/>
      <c r="D489" s="168"/>
      <c r="E489" s="170"/>
      <c r="F489" s="170"/>
      <c r="G489" s="170"/>
      <c r="H489" s="168"/>
      <c r="I489" s="168"/>
      <c r="J489" s="168"/>
      <c r="K489" s="170"/>
      <c r="L489" s="168"/>
      <c r="M489" s="168"/>
      <c r="N489" s="168"/>
      <c r="O489" s="170"/>
      <c r="P489" s="168"/>
      <c r="Q489" s="168"/>
      <c r="R489" s="168"/>
      <c r="S489" s="168"/>
      <c r="T489" s="168"/>
      <c r="U489" s="168"/>
      <c r="V489" s="168"/>
      <c r="W489" s="168"/>
      <c r="X489" s="168"/>
      <c r="Y489" s="168"/>
      <c r="Z489" s="168"/>
    </row>
    <row r="490" spans="1:26" ht="12.75" customHeight="1" x14ac:dyDescent="0.2">
      <c r="A490" s="168"/>
      <c r="B490" s="168"/>
      <c r="C490" s="169"/>
      <c r="D490" s="168"/>
      <c r="E490" s="170"/>
      <c r="F490" s="170"/>
      <c r="G490" s="170"/>
      <c r="H490" s="168"/>
      <c r="I490" s="168"/>
      <c r="J490" s="168"/>
      <c r="K490" s="170"/>
      <c r="L490" s="168"/>
      <c r="M490" s="168"/>
      <c r="N490" s="168"/>
      <c r="O490" s="170"/>
      <c r="P490" s="168"/>
      <c r="Q490" s="168"/>
      <c r="R490" s="168"/>
      <c r="S490" s="168"/>
      <c r="T490" s="168"/>
      <c r="U490" s="168"/>
      <c r="V490" s="168"/>
      <c r="W490" s="168"/>
      <c r="X490" s="168"/>
      <c r="Y490" s="168"/>
      <c r="Z490" s="168"/>
    </row>
    <row r="491" spans="1:26" ht="12.75" customHeight="1" x14ac:dyDescent="0.2">
      <c r="A491" s="168"/>
      <c r="B491" s="168"/>
      <c r="C491" s="169"/>
      <c r="D491" s="168"/>
      <c r="E491" s="170"/>
      <c r="F491" s="170"/>
      <c r="G491" s="170"/>
      <c r="H491" s="168"/>
      <c r="I491" s="168"/>
      <c r="J491" s="168"/>
      <c r="K491" s="170"/>
      <c r="L491" s="168"/>
      <c r="M491" s="168"/>
      <c r="N491" s="168"/>
      <c r="O491" s="170"/>
      <c r="P491" s="168"/>
      <c r="Q491" s="168"/>
      <c r="R491" s="168"/>
      <c r="S491" s="168"/>
      <c r="T491" s="168"/>
      <c r="U491" s="168"/>
      <c r="V491" s="168"/>
      <c r="W491" s="168"/>
      <c r="X491" s="168"/>
      <c r="Y491" s="168"/>
      <c r="Z491" s="168"/>
    </row>
    <row r="492" spans="1:26" ht="12.75" customHeight="1" x14ac:dyDescent="0.2">
      <c r="A492" s="168"/>
      <c r="B492" s="168"/>
      <c r="C492" s="169"/>
      <c r="D492" s="168"/>
      <c r="E492" s="170"/>
      <c r="F492" s="170"/>
      <c r="G492" s="170"/>
      <c r="H492" s="168"/>
      <c r="I492" s="168"/>
      <c r="J492" s="168"/>
      <c r="K492" s="170"/>
      <c r="L492" s="168"/>
      <c r="M492" s="168"/>
      <c r="N492" s="168"/>
      <c r="O492" s="170"/>
      <c r="P492" s="168"/>
      <c r="Q492" s="168"/>
      <c r="R492" s="168"/>
      <c r="S492" s="168"/>
      <c r="T492" s="168"/>
      <c r="U492" s="168"/>
      <c r="V492" s="168"/>
      <c r="W492" s="168"/>
      <c r="X492" s="168"/>
      <c r="Y492" s="168"/>
      <c r="Z492" s="168"/>
    </row>
    <row r="493" spans="1:26" ht="12.75" customHeight="1" x14ac:dyDescent="0.2">
      <c r="A493" s="168"/>
      <c r="B493" s="168"/>
      <c r="C493" s="169"/>
      <c r="D493" s="168"/>
      <c r="E493" s="170"/>
      <c r="F493" s="170"/>
      <c r="G493" s="170"/>
      <c r="H493" s="168"/>
      <c r="I493" s="168"/>
      <c r="J493" s="168"/>
      <c r="K493" s="170"/>
      <c r="L493" s="168"/>
      <c r="M493" s="168"/>
      <c r="N493" s="168"/>
      <c r="O493" s="170"/>
      <c r="P493" s="168"/>
      <c r="Q493" s="168"/>
      <c r="R493" s="168"/>
      <c r="S493" s="168"/>
      <c r="T493" s="168"/>
      <c r="U493" s="168"/>
      <c r="V493" s="168"/>
      <c r="W493" s="168"/>
      <c r="X493" s="168"/>
      <c r="Y493" s="168"/>
      <c r="Z493" s="168"/>
    </row>
    <row r="494" spans="1:26" ht="12.75" customHeight="1" x14ac:dyDescent="0.2">
      <c r="A494" s="168"/>
      <c r="B494" s="168"/>
      <c r="C494" s="169"/>
      <c r="D494" s="168"/>
      <c r="E494" s="170"/>
      <c r="F494" s="170"/>
      <c r="G494" s="170"/>
      <c r="H494" s="168"/>
      <c r="I494" s="168"/>
      <c r="J494" s="168"/>
      <c r="K494" s="170"/>
      <c r="L494" s="168"/>
      <c r="M494" s="168"/>
      <c r="N494" s="168"/>
      <c r="O494" s="170"/>
      <c r="P494" s="168"/>
      <c r="Q494" s="168"/>
      <c r="R494" s="168"/>
      <c r="S494" s="168"/>
      <c r="T494" s="168"/>
      <c r="U494" s="168"/>
      <c r="V494" s="168"/>
      <c r="W494" s="168"/>
      <c r="X494" s="168"/>
      <c r="Y494" s="168"/>
      <c r="Z494" s="168"/>
    </row>
    <row r="495" spans="1:26" ht="12.75" customHeight="1" x14ac:dyDescent="0.2">
      <c r="A495" s="168"/>
      <c r="B495" s="168"/>
      <c r="C495" s="169"/>
      <c r="D495" s="168"/>
      <c r="E495" s="170"/>
      <c r="F495" s="170"/>
      <c r="G495" s="170"/>
      <c r="H495" s="168"/>
      <c r="I495" s="168"/>
      <c r="J495" s="168"/>
      <c r="K495" s="170"/>
      <c r="L495" s="168"/>
      <c r="M495" s="168"/>
      <c r="N495" s="168"/>
      <c r="O495" s="170"/>
      <c r="P495" s="168"/>
      <c r="Q495" s="168"/>
      <c r="R495" s="168"/>
      <c r="S495" s="168"/>
      <c r="T495" s="168"/>
      <c r="U495" s="168"/>
      <c r="V495" s="168"/>
      <c r="W495" s="168"/>
      <c r="X495" s="168"/>
      <c r="Y495" s="168"/>
      <c r="Z495" s="168"/>
    </row>
    <row r="496" spans="1:26" ht="12.75" customHeight="1" x14ac:dyDescent="0.2">
      <c r="A496" s="168"/>
      <c r="B496" s="168"/>
      <c r="C496" s="169"/>
      <c r="D496" s="168"/>
      <c r="E496" s="170"/>
      <c r="F496" s="170"/>
      <c r="G496" s="170"/>
      <c r="H496" s="168"/>
      <c r="I496" s="168"/>
      <c r="J496" s="168"/>
      <c r="K496" s="170"/>
      <c r="L496" s="168"/>
      <c r="M496" s="168"/>
      <c r="N496" s="168"/>
      <c r="O496" s="170"/>
      <c r="P496" s="168"/>
      <c r="Q496" s="168"/>
      <c r="R496" s="168"/>
      <c r="S496" s="168"/>
      <c r="T496" s="168"/>
      <c r="U496" s="168"/>
      <c r="V496" s="168"/>
      <c r="W496" s="168"/>
      <c r="X496" s="168"/>
      <c r="Y496" s="168"/>
      <c r="Z496" s="168"/>
    </row>
    <row r="497" spans="1:26" ht="12.75" customHeight="1" x14ac:dyDescent="0.2">
      <c r="A497" s="168"/>
      <c r="B497" s="168"/>
      <c r="C497" s="169"/>
      <c r="D497" s="168"/>
      <c r="E497" s="170"/>
      <c r="F497" s="170"/>
      <c r="G497" s="170"/>
      <c r="H497" s="168"/>
      <c r="I497" s="168"/>
      <c r="J497" s="168"/>
      <c r="K497" s="170"/>
      <c r="L497" s="168"/>
      <c r="M497" s="168"/>
      <c r="N497" s="168"/>
      <c r="O497" s="170"/>
      <c r="P497" s="168"/>
      <c r="Q497" s="168"/>
      <c r="R497" s="168"/>
      <c r="S497" s="168"/>
      <c r="T497" s="168"/>
      <c r="U497" s="168"/>
      <c r="V497" s="168"/>
      <c r="W497" s="168"/>
      <c r="X497" s="168"/>
      <c r="Y497" s="168"/>
      <c r="Z497" s="168"/>
    </row>
    <row r="498" spans="1:26" ht="12.75" customHeight="1" x14ac:dyDescent="0.2">
      <c r="A498" s="168"/>
      <c r="B498" s="168"/>
      <c r="C498" s="169"/>
      <c r="D498" s="168"/>
      <c r="E498" s="170"/>
      <c r="F498" s="170"/>
      <c r="G498" s="170"/>
      <c r="H498" s="168"/>
      <c r="I498" s="168"/>
      <c r="J498" s="168"/>
      <c r="K498" s="170"/>
      <c r="L498" s="168"/>
      <c r="M498" s="168"/>
      <c r="N498" s="168"/>
      <c r="O498" s="170"/>
      <c r="P498" s="168"/>
      <c r="Q498" s="168"/>
      <c r="R498" s="168"/>
      <c r="S498" s="168"/>
      <c r="T498" s="168"/>
      <c r="U498" s="168"/>
      <c r="V498" s="168"/>
      <c r="W498" s="168"/>
      <c r="X498" s="168"/>
      <c r="Y498" s="168"/>
      <c r="Z498" s="168"/>
    </row>
    <row r="499" spans="1:26" ht="12.75" customHeight="1" x14ac:dyDescent="0.2">
      <c r="A499" s="168"/>
      <c r="B499" s="168"/>
      <c r="C499" s="169"/>
      <c r="D499" s="168"/>
      <c r="E499" s="170"/>
      <c r="F499" s="170"/>
      <c r="G499" s="170"/>
      <c r="H499" s="168"/>
      <c r="I499" s="168"/>
      <c r="J499" s="168"/>
      <c r="K499" s="170"/>
      <c r="L499" s="168"/>
      <c r="M499" s="168"/>
      <c r="N499" s="168"/>
      <c r="O499" s="170"/>
      <c r="P499" s="168"/>
      <c r="Q499" s="168"/>
      <c r="R499" s="168"/>
      <c r="S499" s="168"/>
      <c r="T499" s="168"/>
      <c r="U499" s="168"/>
      <c r="V499" s="168"/>
      <c r="W499" s="168"/>
      <c r="X499" s="168"/>
      <c r="Y499" s="168"/>
      <c r="Z499" s="168"/>
    </row>
    <row r="500" spans="1:26" ht="12.75" customHeight="1" x14ac:dyDescent="0.2">
      <c r="A500" s="168"/>
      <c r="B500" s="168"/>
      <c r="C500" s="169"/>
      <c r="D500" s="168"/>
      <c r="E500" s="170"/>
      <c r="F500" s="170"/>
      <c r="G500" s="170"/>
      <c r="H500" s="168"/>
      <c r="I500" s="168"/>
      <c r="J500" s="168"/>
      <c r="K500" s="170"/>
      <c r="L500" s="168"/>
      <c r="M500" s="168"/>
      <c r="N500" s="168"/>
      <c r="O500" s="170"/>
      <c r="P500" s="168"/>
      <c r="Q500" s="168"/>
      <c r="R500" s="168"/>
      <c r="S500" s="168"/>
      <c r="T500" s="168"/>
      <c r="U500" s="168"/>
      <c r="V500" s="168"/>
      <c r="W500" s="168"/>
      <c r="X500" s="168"/>
      <c r="Y500" s="168"/>
      <c r="Z500" s="168"/>
    </row>
    <row r="501" spans="1:26" ht="12.75" customHeight="1" x14ac:dyDescent="0.2">
      <c r="A501" s="168"/>
      <c r="B501" s="168"/>
      <c r="C501" s="169"/>
      <c r="D501" s="168"/>
      <c r="E501" s="170"/>
      <c r="F501" s="170"/>
      <c r="G501" s="170"/>
      <c r="H501" s="168"/>
      <c r="I501" s="168"/>
      <c r="J501" s="168"/>
      <c r="K501" s="170"/>
      <c r="L501" s="168"/>
      <c r="M501" s="168"/>
      <c r="N501" s="168"/>
      <c r="O501" s="170"/>
      <c r="P501" s="168"/>
      <c r="Q501" s="168"/>
      <c r="R501" s="168"/>
      <c r="S501" s="168"/>
      <c r="T501" s="168"/>
      <c r="U501" s="168"/>
      <c r="V501" s="168"/>
      <c r="W501" s="168"/>
      <c r="X501" s="168"/>
      <c r="Y501" s="168"/>
      <c r="Z501" s="168"/>
    </row>
    <row r="502" spans="1:26" ht="12.75" customHeight="1" x14ac:dyDescent="0.2">
      <c r="A502" s="168"/>
      <c r="B502" s="168"/>
      <c r="C502" s="169"/>
      <c r="D502" s="168"/>
      <c r="E502" s="170"/>
      <c r="F502" s="170"/>
      <c r="G502" s="170"/>
      <c r="H502" s="168"/>
      <c r="I502" s="168"/>
      <c r="J502" s="168"/>
      <c r="K502" s="170"/>
      <c r="L502" s="168"/>
      <c r="M502" s="168"/>
      <c r="N502" s="168"/>
      <c r="O502" s="170"/>
      <c r="P502" s="168"/>
      <c r="Q502" s="168"/>
      <c r="R502" s="168"/>
      <c r="S502" s="168"/>
      <c r="T502" s="168"/>
      <c r="U502" s="168"/>
      <c r="V502" s="168"/>
      <c r="W502" s="168"/>
      <c r="X502" s="168"/>
      <c r="Y502" s="168"/>
      <c r="Z502" s="168"/>
    </row>
    <row r="503" spans="1:26" ht="12.75" customHeight="1" x14ac:dyDescent="0.2">
      <c r="A503" s="168"/>
      <c r="B503" s="168"/>
      <c r="C503" s="169"/>
      <c r="D503" s="168"/>
      <c r="E503" s="170"/>
      <c r="F503" s="170"/>
      <c r="G503" s="170"/>
      <c r="H503" s="168"/>
      <c r="I503" s="168"/>
      <c r="J503" s="168"/>
      <c r="K503" s="170"/>
      <c r="L503" s="168"/>
      <c r="M503" s="168"/>
      <c r="N503" s="168"/>
      <c r="O503" s="170"/>
      <c r="P503" s="168"/>
      <c r="Q503" s="168"/>
      <c r="R503" s="168"/>
      <c r="S503" s="168"/>
      <c r="T503" s="168"/>
      <c r="U503" s="168"/>
      <c r="V503" s="168"/>
      <c r="W503" s="168"/>
      <c r="X503" s="168"/>
      <c r="Y503" s="168"/>
      <c r="Z503" s="168"/>
    </row>
    <row r="504" spans="1:26" ht="12.75" customHeight="1" x14ac:dyDescent="0.2">
      <c r="A504" s="168"/>
      <c r="B504" s="168"/>
      <c r="C504" s="169"/>
      <c r="D504" s="168"/>
      <c r="E504" s="170"/>
      <c r="F504" s="170"/>
      <c r="G504" s="170"/>
      <c r="H504" s="168"/>
      <c r="I504" s="168"/>
      <c r="J504" s="168"/>
      <c r="K504" s="170"/>
      <c r="L504" s="168"/>
      <c r="M504" s="168"/>
      <c r="N504" s="168"/>
      <c r="O504" s="170"/>
      <c r="P504" s="168"/>
      <c r="Q504" s="168"/>
      <c r="R504" s="168"/>
      <c r="S504" s="168"/>
      <c r="T504" s="168"/>
      <c r="U504" s="168"/>
      <c r="V504" s="168"/>
      <c r="W504" s="168"/>
      <c r="X504" s="168"/>
      <c r="Y504" s="168"/>
      <c r="Z504" s="168"/>
    </row>
    <row r="505" spans="1:26" ht="12.75" customHeight="1" x14ac:dyDescent="0.2">
      <c r="A505" s="168"/>
      <c r="B505" s="168"/>
      <c r="C505" s="169"/>
      <c r="D505" s="168"/>
      <c r="E505" s="170"/>
      <c r="F505" s="170"/>
      <c r="G505" s="170"/>
      <c r="H505" s="168"/>
      <c r="I505" s="168"/>
      <c r="J505" s="168"/>
      <c r="K505" s="170"/>
      <c r="L505" s="168"/>
      <c r="M505" s="168"/>
      <c r="N505" s="168"/>
      <c r="O505" s="170"/>
      <c r="P505" s="168"/>
      <c r="Q505" s="168"/>
      <c r="R505" s="168"/>
      <c r="S505" s="168"/>
      <c r="T505" s="168"/>
      <c r="U505" s="168"/>
      <c r="V505" s="168"/>
      <c r="W505" s="168"/>
      <c r="X505" s="168"/>
      <c r="Y505" s="168"/>
      <c r="Z505" s="168"/>
    </row>
    <row r="506" spans="1:26" ht="12.75" customHeight="1" x14ac:dyDescent="0.2">
      <c r="A506" s="168"/>
      <c r="B506" s="168"/>
      <c r="C506" s="169"/>
      <c r="D506" s="168"/>
      <c r="E506" s="170"/>
      <c r="F506" s="170"/>
      <c r="G506" s="170"/>
      <c r="H506" s="168"/>
      <c r="I506" s="168"/>
      <c r="J506" s="168"/>
      <c r="K506" s="170"/>
      <c r="L506" s="168"/>
      <c r="M506" s="168"/>
      <c r="N506" s="168"/>
      <c r="O506" s="170"/>
      <c r="P506" s="168"/>
      <c r="Q506" s="168"/>
      <c r="R506" s="168"/>
      <c r="S506" s="168"/>
      <c r="T506" s="168"/>
      <c r="U506" s="168"/>
      <c r="V506" s="168"/>
      <c r="W506" s="168"/>
      <c r="X506" s="168"/>
      <c r="Y506" s="168"/>
      <c r="Z506" s="168"/>
    </row>
    <row r="507" spans="1:26" ht="12.75" customHeight="1" x14ac:dyDescent="0.2">
      <c r="A507" s="168"/>
      <c r="B507" s="168"/>
      <c r="C507" s="169"/>
      <c r="D507" s="168"/>
      <c r="E507" s="170"/>
      <c r="F507" s="170"/>
      <c r="G507" s="170"/>
      <c r="H507" s="168"/>
      <c r="I507" s="168"/>
      <c r="J507" s="168"/>
      <c r="K507" s="170"/>
      <c r="L507" s="168"/>
      <c r="M507" s="168"/>
      <c r="N507" s="168"/>
      <c r="O507" s="170"/>
      <c r="P507" s="168"/>
      <c r="Q507" s="168"/>
      <c r="R507" s="168"/>
      <c r="S507" s="168"/>
      <c r="T507" s="168"/>
      <c r="U507" s="168"/>
      <c r="V507" s="168"/>
      <c r="W507" s="168"/>
      <c r="X507" s="168"/>
      <c r="Y507" s="168"/>
      <c r="Z507" s="168"/>
    </row>
    <row r="508" spans="1:26" ht="12.75" customHeight="1" x14ac:dyDescent="0.2">
      <c r="A508" s="168"/>
      <c r="B508" s="168"/>
      <c r="C508" s="169"/>
      <c r="D508" s="168"/>
      <c r="E508" s="170"/>
      <c r="F508" s="170"/>
      <c r="G508" s="170"/>
      <c r="H508" s="168"/>
      <c r="I508" s="168"/>
      <c r="J508" s="168"/>
      <c r="K508" s="170"/>
      <c r="L508" s="168"/>
      <c r="M508" s="168"/>
      <c r="N508" s="168"/>
      <c r="O508" s="170"/>
      <c r="P508" s="168"/>
      <c r="Q508" s="168"/>
      <c r="R508" s="168"/>
      <c r="S508" s="168"/>
      <c r="T508" s="168"/>
      <c r="U508" s="168"/>
      <c r="V508" s="168"/>
      <c r="W508" s="168"/>
      <c r="X508" s="168"/>
      <c r="Y508" s="168"/>
      <c r="Z508" s="168"/>
    </row>
    <row r="509" spans="1:26" ht="12.75" customHeight="1" x14ac:dyDescent="0.2">
      <c r="A509" s="168"/>
      <c r="B509" s="168"/>
      <c r="C509" s="169"/>
      <c r="D509" s="168"/>
      <c r="E509" s="170"/>
      <c r="F509" s="170"/>
      <c r="G509" s="170"/>
      <c r="H509" s="168"/>
      <c r="I509" s="168"/>
      <c r="J509" s="168"/>
      <c r="K509" s="170"/>
      <c r="L509" s="168"/>
      <c r="M509" s="168"/>
      <c r="N509" s="168"/>
      <c r="O509" s="170"/>
      <c r="P509" s="168"/>
      <c r="Q509" s="168"/>
      <c r="R509" s="168"/>
      <c r="S509" s="168"/>
      <c r="T509" s="168"/>
      <c r="U509" s="168"/>
      <c r="V509" s="168"/>
      <c r="W509" s="168"/>
      <c r="X509" s="168"/>
      <c r="Y509" s="168"/>
      <c r="Z509" s="168"/>
    </row>
    <row r="510" spans="1:26" ht="12.75" customHeight="1" x14ac:dyDescent="0.2">
      <c r="A510" s="168"/>
      <c r="B510" s="168"/>
      <c r="C510" s="169"/>
      <c r="D510" s="168"/>
      <c r="E510" s="170"/>
      <c r="F510" s="170"/>
      <c r="G510" s="170"/>
      <c r="H510" s="168"/>
      <c r="I510" s="168"/>
      <c r="J510" s="168"/>
      <c r="K510" s="170"/>
      <c r="L510" s="168"/>
      <c r="M510" s="168"/>
      <c r="N510" s="168"/>
      <c r="O510" s="170"/>
      <c r="P510" s="168"/>
      <c r="Q510" s="168"/>
      <c r="R510" s="168"/>
      <c r="S510" s="168"/>
      <c r="T510" s="168"/>
      <c r="U510" s="168"/>
      <c r="V510" s="168"/>
      <c r="W510" s="168"/>
      <c r="X510" s="168"/>
      <c r="Y510" s="168"/>
      <c r="Z510" s="168"/>
    </row>
    <row r="511" spans="1:26" ht="12.75" customHeight="1" x14ac:dyDescent="0.2">
      <c r="A511" s="168"/>
      <c r="B511" s="168"/>
      <c r="C511" s="169"/>
      <c r="D511" s="168"/>
      <c r="E511" s="170"/>
      <c r="F511" s="170"/>
      <c r="G511" s="170"/>
      <c r="H511" s="168"/>
      <c r="I511" s="168"/>
      <c r="J511" s="168"/>
      <c r="K511" s="170"/>
      <c r="L511" s="168"/>
      <c r="M511" s="168"/>
      <c r="N511" s="168"/>
      <c r="O511" s="170"/>
      <c r="P511" s="168"/>
      <c r="Q511" s="168"/>
      <c r="R511" s="168"/>
      <c r="S511" s="168"/>
      <c r="T511" s="168"/>
      <c r="U511" s="168"/>
      <c r="V511" s="168"/>
      <c r="W511" s="168"/>
      <c r="X511" s="168"/>
      <c r="Y511" s="168"/>
      <c r="Z511" s="168"/>
    </row>
    <row r="512" spans="1:26" ht="12.75" customHeight="1" x14ac:dyDescent="0.2">
      <c r="A512" s="168"/>
      <c r="B512" s="168"/>
      <c r="C512" s="169"/>
      <c r="D512" s="168"/>
      <c r="E512" s="170"/>
      <c r="F512" s="170"/>
      <c r="G512" s="170"/>
      <c r="H512" s="168"/>
      <c r="I512" s="168"/>
      <c r="J512" s="168"/>
      <c r="K512" s="170"/>
      <c r="L512" s="168"/>
      <c r="M512" s="168"/>
      <c r="N512" s="168"/>
      <c r="O512" s="170"/>
      <c r="P512" s="168"/>
      <c r="Q512" s="168"/>
      <c r="R512" s="168"/>
      <c r="S512" s="168"/>
      <c r="T512" s="168"/>
      <c r="U512" s="168"/>
      <c r="V512" s="168"/>
      <c r="W512" s="168"/>
      <c r="X512" s="168"/>
      <c r="Y512" s="168"/>
      <c r="Z512" s="168"/>
    </row>
    <row r="513" spans="1:26" ht="12.75" customHeight="1" x14ac:dyDescent="0.2">
      <c r="A513" s="168"/>
      <c r="B513" s="168"/>
      <c r="C513" s="169"/>
      <c r="D513" s="168"/>
      <c r="E513" s="170"/>
      <c r="F513" s="170"/>
      <c r="G513" s="170"/>
      <c r="H513" s="168"/>
      <c r="I513" s="168"/>
      <c r="J513" s="168"/>
      <c r="K513" s="170"/>
      <c r="L513" s="168"/>
      <c r="M513" s="168"/>
      <c r="N513" s="168"/>
      <c r="O513" s="170"/>
      <c r="P513" s="168"/>
      <c r="Q513" s="168"/>
      <c r="R513" s="168"/>
      <c r="S513" s="168"/>
      <c r="T513" s="168"/>
      <c r="U513" s="168"/>
      <c r="V513" s="168"/>
      <c r="W513" s="168"/>
      <c r="X513" s="168"/>
      <c r="Y513" s="168"/>
      <c r="Z513" s="168"/>
    </row>
    <row r="514" spans="1:26" ht="12.75" customHeight="1" x14ac:dyDescent="0.2">
      <c r="A514" s="168"/>
      <c r="B514" s="168"/>
      <c r="C514" s="169"/>
      <c r="D514" s="168"/>
      <c r="E514" s="170"/>
      <c r="F514" s="170"/>
      <c r="G514" s="170"/>
      <c r="H514" s="168"/>
      <c r="I514" s="168"/>
      <c r="J514" s="168"/>
      <c r="K514" s="170"/>
      <c r="L514" s="168"/>
      <c r="M514" s="168"/>
      <c r="N514" s="168"/>
      <c r="O514" s="170"/>
      <c r="P514" s="168"/>
      <c r="Q514" s="168"/>
      <c r="R514" s="168"/>
      <c r="S514" s="168"/>
      <c r="T514" s="168"/>
      <c r="U514" s="168"/>
      <c r="V514" s="168"/>
      <c r="W514" s="168"/>
      <c r="X514" s="168"/>
      <c r="Y514" s="168"/>
      <c r="Z514" s="168"/>
    </row>
    <row r="515" spans="1:26" ht="12.75" customHeight="1" x14ac:dyDescent="0.2">
      <c r="A515" s="168"/>
      <c r="B515" s="168"/>
      <c r="C515" s="169"/>
      <c r="D515" s="168"/>
      <c r="E515" s="170"/>
      <c r="F515" s="170"/>
      <c r="G515" s="170"/>
      <c r="H515" s="168"/>
      <c r="I515" s="168"/>
      <c r="J515" s="168"/>
      <c r="K515" s="170"/>
      <c r="L515" s="168"/>
      <c r="M515" s="168"/>
      <c r="N515" s="168"/>
      <c r="O515" s="170"/>
      <c r="P515" s="168"/>
      <c r="Q515" s="168"/>
      <c r="R515" s="168"/>
      <c r="S515" s="168"/>
      <c r="T515" s="168"/>
      <c r="U515" s="168"/>
      <c r="V515" s="168"/>
      <c r="W515" s="168"/>
      <c r="X515" s="168"/>
      <c r="Y515" s="168"/>
      <c r="Z515" s="168"/>
    </row>
    <row r="516" spans="1:26" ht="12.75" customHeight="1" x14ac:dyDescent="0.2">
      <c r="A516" s="168"/>
      <c r="B516" s="168"/>
      <c r="C516" s="169"/>
      <c r="D516" s="168"/>
      <c r="E516" s="170"/>
      <c r="F516" s="170"/>
      <c r="G516" s="170"/>
      <c r="H516" s="168"/>
      <c r="I516" s="168"/>
      <c r="J516" s="168"/>
      <c r="K516" s="170"/>
      <c r="L516" s="168"/>
      <c r="M516" s="168"/>
      <c r="N516" s="168"/>
      <c r="O516" s="170"/>
      <c r="P516" s="168"/>
      <c r="Q516" s="168"/>
      <c r="R516" s="168"/>
      <c r="S516" s="168"/>
      <c r="T516" s="168"/>
      <c r="U516" s="168"/>
      <c r="V516" s="168"/>
      <c r="W516" s="168"/>
      <c r="X516" s="168"/>
      <c r="Y516" s="168"/>
      <c r="Z516" s="168"/>
    </row>
    <row r="517" spans="1:26" ht="12.75" customHeight="1" x14ac:dyDescent="0.2">
      <c r="A517" s="168"/>
      <c r="B517" s="168"/>
      <c r="C517" s="169"/>
      <c r="D517" s="168"/>
      <c r="E517" s="170"/>
      <c r="F517" s="170"/>
      <c r="G517" s="170"/>
      <c r="H517" s="168"/>
      <c r="I517" s="168"/>
      <c r="J517" s="168"/>
      <c r="K517" s="170"/>
      <c r="L517" s="168"/>
      <c r="M517" s="168"/>
      <c r="N517" s="168"/>
      <c r="O517" s="170"/>
      <c r="P517" s="168"/>
      <c r="Q517" s="168"/>
      <c r="R517" s="168"/>
      <c r="S517" s="168"/>
      <c r="T517" s="168"/>
      <c r="U517" s="168"/>
      <c r="V517" s="168"/>
      <c r="W517" s="168"/>
      <c r="X517" s="168"/>
      <c r="Y517" s="168"/>
      <c r="Z517" s="168"/>
    </row>
    <row r="518" spans="1:26" ht="12.75" customHeight="1" x14ac:dyDescent="0.2">
      <c r="A518" s="168"/>
      <c r="B518" s="168"/>
      <c r="C518" s="169"/>
      <c r="D518" s="168"/>
      <c r="E518" s="170"/>
      <c r="F518" s="170"/>
      <c r="G518" s="170"/>
      <c r="H518" s="168"/>
      <c r="I518" s="168"/>
      <c r="J518" s="168"/>
      <c r="K518" s="170"/>
      <c r="L518" s="168"/>
      <c r="M518" s="168"/>
      <c r="N518" s="168"/>
      <c r="O518" s="170"/>
      <c r="P518" s="168"/>
      <c r="Q518" s="168"/>
      <c r="R518" s="168"/>
      <c r="S518" s="168"/>
      <c r="T518" s="168"/>
      <c r="U518" s="168"/>
      <c r="V518" s="168"/>
      <c r="W518" s="168"/>
      <c r="X518" s="168"/>
      <c r="Y518" s="168"/>
      <c r="Z518" s="168"/>
    </row>
    <row r="519" spans="1:26" ht="12.75" customHeight="1" x14ac:dyDescent="0.2">
      <c r="A519" s="168"/>
      <c r="B519" s="168"/>
      <c r="C519" s="169"/>
      <c r="D519" s="168"/>
      <c r="E519" s="170"/>
      <c r="F519" s="170"/>
      <c r="G519" s="170"/>
      <c r="H519" s="168"/>
      <c r="I519" s="168"/>
      <c r="J519" s="168"/>
      <c r="K519" s="170"/>
      <c r="L519" s="168"/>
      <c r="M519" s="168"/>
      <c r="N519" s="168"/>
      <c r="O519" s="170"/>
      <c r="P519" s="168"/>
      <c r="Q519" s="168"/>
      <c r="R519" s="168"/>
      <c r="S519" s="168"/>
      <c r="T519" s="168"/>
      <c r="U519" s="168"/>
      <c r="V519" s="168"/>
      <c r="W519" s="168"/>
      <c r="X519" s="168"/>
      <c r="Y519" s="168"/>
      <c r="Z519" s="168"/>
    </row>
    <row r="520" spans="1:26" ht="12.75" customHeight="1" x14ac:dyDescent="0.2">
      <c r="A520" s="168"/>
      <c r="B520" s="168"/>
      <c r="C520" s="169"/>
      <c r="D520" s="168"/>
      <c r="E520" s="170"/>
      <c r="F520" s="170"/>
      <c r="G520" s="170"/>
      <c r="H520" s="168"/>
      <c r="I520" s="168"/>
      <c r="J520" s="168"/>
      <c r="K520" s="170"/>
      <c r="L520" s="168"/>
      <c r="M520" s="168"/>
      <c r="N520" s="168"/>
      <c r="O520" s="170"/>
      <c r="P520" s="168"/>
      <c r="Q520" s="168"/>
      <c r="R520" s="168"/>
      <c r="S520" s="168"/>
      <c r="T520" s="168"/>
      <c r="U520" s="168"/>
      <c r="V520" s="168"/>
      <c r="W520" s="168"/>
      <c r="X520" s="168"/>
      <c r="Y520" s="168"/>
      <c r="Z520" s="168"/>
    </row>
    <row r="521" spans="1:26" ht="12.75" customHeight="1" x14ac:dyDescent="0.2">
      <c r="A521" s="168"/>
      <c r="B521" s="168"/>
      <c r="C521" s="169"/>
      <c r="D521" s="168"/>
      <c r="E521" s="170"/>
      <c r="F521" s="170"/>
      <c r="G521" s="170"/>
      <c r="H521" s="168"/>
      <c r="I521" s="168"/>
      <c r="J521" s="168"/>
      <c r="K521" s="170"/>
      <c r="L521" s="168"/>
      <c r="M521" s="168"/>
      <c r="N521" s="168"/>
      <c r="O521" s="170"/>
      <c r="P521" s="168"/>
      <c r="Q521" s="168"/>
      <c r="R521" s="168"/>
      <c r="S521" s="168"/>
      <c r="T521" s="168"/>
      <c r="U521" s="168"/>
      <c r="V521" s="168"/>
      <c r="W521" s="168"/>
      <c r="X521" s="168"/>
      <c r="Y521" s="168"/>
      <c r="Z521" s="168"/>
    </row>
    <row r="522" spans="1:26" ht="12.75" customHeight="1" x14ac:dyDescent="0.2">
      <c r="A522" s="168"/>
      <c r="B522" s="168"/>
      <c r="C522" s="169"/>
      <c r="D522" s="168"/>
      <c r="E522" s="170"/>
      <c r="F522" s="170"/>
      <c r="G522" s="170"/>
      <c r="H522" s="168"/>
      <c r="I522" s="168"/>
      <c r="J522" s="168"/>
      <c r="K522" s="170"/>
      <c r="L522" s="168"/>
      <c r="M522" s="168"/>
      <c r="N522" s="168"/>
      <c r="O522" s="170"/>
      <c r="P522" s="168"/>
      <c r="Q522" s="168"/>
      <c r="R522" s="168"/>
      <c r="S522" s="168"/>
      <c r="T522" s="168"/>
      <c r="U522" s="168"/>
      <c r="V522" s="168"/>
      <c r="W522" s="168"/>
      <c r="X522" s="168"/>
      <c r="Y522" s="168"/>
      <c r="Z522" s="168"/>
    </row>
    <row r="523" spans="1:26" ht="12.75" customHeight="1" x14ac:dyDescent="0.2">
      <c r="A523" s="168"/>
      <c r="B523" s="168"/>
      <c r="C523" s="169"/>
      <c r="D523" s="168"/>
      <c r="E523" s="170"/>
      <c r="F523" s="170"/>
      <c r="G523" s="170"/>
      <c r="H523" s="168"/>
      <c r="I523" s="168"/>
      <c r="J523" s="168"/>
      <c r="K523" s="170"/>
      <c r="L523" s="168"/>
      <c r="M523" s="168"/>
      <c r="N523" s="168"/>
      <c r="O523" s="170"/>
      <c r="P523" s="168"/>
      <c r="Q523" s="168"/>
      <c r="R523" s="168"/>
      <c r="S523" s="168"/>
      <c r="T523" s="168"/>
      <c r="U523" s="168"/>
      <c r="V523" s="168"/>
      <c r="W523" s="168"/>
      <c r="X523" s="168"/>
      <c r="Y523" s="168"/>
      <c r="Z523" s="168"/>
    </row>
    <row r="524" spans="1:26" ht="12.75" customHeight="1" x14ac:dyDescent="0.2">
      <c r="A524" s="168"/>
      <c r="B524" s="168"/>
      <c r="C524" s="169"/>
      <c r="D524" s="168"/>
      <c r="E524" s="170"/>
      <c r="F524" s="170"/>
      <c r="G524" s="170"/>
      <c r="H524" s="168"/>
      <c r="I524" s="168"/>
      <c r="J524" s="168"/>
      <c r="K524" s="170"/>
      <c r="L524" s="168"/>
      <c r="M524" s="168"/>
      <c r="N524" s="168"/>
      <c r="O524" s="170"/>
      <c r="P524" s="168"/>
      <c r="Q524" s="168"/>
      <c r="R524" s="168"/>
      <c r="S524" s="168"/>
      <c r="T524" s="168"/>
      <c r="U524" s="168"/>
      <c r="V524" s="168"/>
      <c r="W524" s="168"/>
      <c r="X524" s="168"/>
      <c r="Y524" s="168"/>
      <c r="Z524" s="168"/>
    </row>
    <row r="525" spans="1:26" ht="12.75" customHeight="1" x14ac:dyDescent="0.2">
      <c r="A525" s="168"/>
      <c r="B525" s="168"/>
      <c r="C525" s="169"/>
      <c r="D525" s="168"/>
      <c r="E525" s="170"/>
      <c r="F525" s="170"/>
      <c r="G525" s="170"/>
      <c r="H525" s="168"/>
      <c r="I525" s="168"/>
      <c r="J525" s="168"/>
      <c r="K525" s="170"/>
      <c r="L525" s="168"/>
      <c r="M525" s="168"/>
      <c r="N525" s="168"/>
      <c r="O525" s="170"/>
      <c r="P525" s="168"/>
      <c r="Q525" s="168"/>
      <c r="R525" s="168"/>
      <c r="S525" s="168"/>
      <c r="T525" s="168"/>
      <c r="U525" s="168"/>
      <c r="V525" s="168"/>
      <c r="W525" s="168"/>
      <c r="X525" s="168"/>
      <c r="Y525" s="168"/>
      <c r="Z525" s="168"/>
    </row>
    <row r="526" spans="1:26" ht="12.75" customHeight="1" x14ac:dyDescent="0.2">
      <c r="A526" s="168"/>
      <c r="B526" s="168"/>
      <c r="C526" s="169"/>
      <c r="D526" s="168"/>
      <c r="E526" s="170"/>
      <c r="F526" s="170"/>
      <c r="G526" s="170"/>
      <c r="H526" s="168"/>
      <c r="I526" s="168"/>
      <c r="J526" s="168"/>
      <c r="K526" s="170"/>
      <c r="L526" s="168"/>
      <c r="M526" s="168"/>
      <c r="N526" s="168"/>
      <c r="O526" s="170"/>
      <c r="P526" s="168"/>
      <c r="Q526" s="168"/>
      <c r="R526" s="168"/>
      <c r="S526" s="168"/>
      <c r="T526" s="168"/>
      <c r="U526" s="168"/>
      <c r="V526" s="168"/>
      <c r="W526" s="168"/>
      <c r="X526" s="168"/>
      <c r="Y526" s="168"/>
      <c r="Z526" s="168"/>
    </row>
    <row r="527" spans="1:26" ht="12.75" customHeight="1" x14ac:dyDescent="0.2">
      <c r="A527" s="168"/>
      <c r="B527" s="168"/>
      <c r="C527" s="169"/>
      <c r="D527" s="168"/>
      <c r="E527" s="170"/>
      <c r="F527" s="170"/>
      <c r="G527" s="170"/>
      <c r="H527" s="168"/>
      <c r="I527" s="168"/>
      <c r="J527" s="168"/>
      <c r="K527" s="170"/>
      <c r="L527" s="168"/>
      <c r="M527" s="168"/>
      <c r="N527" s="168"/>
      <c r="O527" s="170"/>
      <c r="P527" s="168"/>
      <c r="Q527" s="168"/>
      <c r="R527" s="168"/>
      <c r="S527" s="168"/>
      <c r="T527" s="168"/>
      <c r="U527" s="168"/>
      <c r="V527" s="168"/>
      <c r="W527" s="168"/>
      <c r="X527" s="168"/>
      <c r="Y527" s="168"/>
      <c r="Z527" s="168"/>
    </row>
    <row r="528" spans="1:26" ht="12.75" customHeight="1" x14ac:dyDescent="0.2">
      <c r="A528" s="168"/>
      <c r="B528" s="168"/>
      <c r="C528" s="169"/>
      <c r="D528" s="168"/>
      <c r="E528" s="170"/>
      <c r="F528" s="170"/>
      <c r="G528" s="170"/>
      <c r="H528" s="168"/>
      <c r="I528" s="168"/>
      <c r="J528" s="168"/>
      <c r="K528" s="170"/>
      <c r="L528" s="168"/>
      <c r="M528" s="168"/>
      <c r="N528" s="168"/>
      <c r="O528" s="170"/>
      <c r="P528" s="168"/>
      <c r="Q528" s="168"/>
      <c r="R528" s="168"/>
      <c r="S528" s="168"/>
      <c r="T528" s="168"/>
      <c r="U528" s="168"/>
      <c r="V528" s="168"/>
      <c r="W528" s="168"/>
      <c r="X528" s="168"/>
      <c r="Y528" s="168"/>
      <c r="Z528" s="168"/>
    </row>
    <row r="529" spans="1:26" ht="12.75" customHeight="1" x14ac:dyDescent="0.2">
      <c r="A529" s="168"/>
      <c r="B529" s="168"/>
      <c r="C529" s="169"/>
      <c r="D529" s="168"/>
      <c r="E529" s="170"/>
      <c r="F529" s="170"/>
      <c r="G529" s="170"/>
      <c r="H529" s="168"/>
      <c r="I529" s="168"/>
      <c r="J529" s="168"/>
      <c r="K529" s="170"/>
      <c r="L529" s="168"/>
      <c r="M529" s="168"/>
      <c r="N529" s="168"/>
      <c r="O529" s="170"/>
      <c r="P529" s="168"/>
      <c r="Q529" s="168"/>
      <c r="R529" s="168"/>
      <c r="S529" s="168"/>
      <c r="T529" s="168"/>
      <c r="U529" s="168"/>
      <c r="V529" s="168"/>
      <c r="W529" s="168"/>
      <c r="X529" s="168"/>
      <c r="Y529" s="168"/>
      <c r="Z529" s="168"/>
    </row>
    <row r="530" spans="1:26" ht="12.75" customHeight="1" x14ac:dyDescent="0.2">
      <c r="A530" s="168"/>
      <c r="B530" s="168"/>
      <c r="C530" s="169"/>
      <c r="D530" s="168"/>
      <c r="E530" s="170"/>
      <c r="F530" s="170"/>
      <c r="G530" s="170"/>
      <c r="H530" s="168"/>
      <c r="I530" s="168"/>
      <c r="J530" s="168"/>
      <c r="K530" s="170"/>
      <c r="L530" s="168"/>
      <c r="M530" s="168"/>
      <c r="N530" s="168"/>
      <c r="O530" s="170"/>
      <c r="P530" s="168"/>
      <c r="Q530" s="168"/>
      <c r="R530" s="168"/>
      <c r="S530" s="168"/>
      <c r="T530" s="168"/>
      <c r="U530" s="168"/>
      <c r="V530" s="168"/>
      <c r="W530" s="168"/>
      <c r="X530" s="168"/>
      <c r="Y530" s="168"/>
      <c r="Z530" s="168"/>
    </row>
    <row r="531" spans="1:26" ht="12.75" customHeight="1" x14ac:dyDescent="0.2">
      <c r="A531" s="168"/>
      <c r="B531" s="168"/>
      <c r="C531" s="169"/>
      <c r="D531" s="168"/>
      <c r="E531" s="170"/>
      <c r="F531" s="170"/>
      <c r="G531" s="170"/>
      <c r="H531" s="168"/>
      <c r="I531" s="168"/>
      <c r="J531" s="168"/>
      <c r="K531" s="170"/>
      <c r="L531" s="168"/>
      <c r="M531" s="168"/>
      <c r="N531" s="168"/>
      <c r="O531" s="170"/>
      <c r="P531" s="168"/>
      <c r="Q531" s="168"/>
      <c r="R531" s="168"/>
      <c r="S531" s="168"/>
      <c r="T531" s="168"/>
      <c r="U531" s="168"/>
      <c r="V531" s="168"/>
      <c r="W531" s="168"/>
      <c r="X531" s="168"/>
      <c r="Y531" s="168"/>
      <c r="Z531" s="168"/>
    </row>
    <row r="532" spans="1:26" ht="12.75" customHeight="1" x14ac:dyDescent="0.2">
      <c r="A532" s="168"/>
      <c r="B532" s="168"/>
      <c r="C532" s="169"/>
      <c r="D532" s="168"/>
      <c r="E532" s="170"/>
      <c r="F532" s="170"/>
      <c r="G532" s="170"/>
      <c r="H532" s="168"/>
      <c r="I532" s="168"/>
      <c r="J532" s="168"/>
      <c r="K532" s="170"/>
      <c r="L532" s="168"/>
      <c r="M532" s="168"/>
      <c r="N532" s="168"/>
      <c r="O532" s="170"/>
      <c r="P532" s="168"/>
      <c r="Q532" s="168"/>
      <c r="R532" s="168"/>
      <c r="S532" s="168"/>
      <c r="T532" s="168"/>
      <c r="U532" s="168"/>
      <c r="V532" s="168"/>
      <c r="W532" s="168"/>
      <c r="X532" s="168"/>
      <c r="Y532" s="168"/>
      <c r="Z532" s="168"/>
    </row>
    <row r="533" spans="1:26" ht="12.75" customHeight="1" x14ac:dyDescent="0.2">
      <c r="A533" s="168"/>
      <c r="B533" s="168"/>
      <c r="C533" s="169"/>
      <c r="D533" s="168"/>
      <c r="E533" s="170"/>
      <c r="F533" s="170"/>
      <c r="G533" s="170"/>
      <c r="H533" s="168"/>
      <c r="I533" s="168"/>
      <c r="J533" s="168"/>
      <c r="K533" s="170"/>
      <c r="L533" s="168"/>
      <c r="M533" s="168"/>
      <c r="N533" s="168"/>
      <c r="O533" s="170"/>
      <c r="P533" s="168"/>
      <c r="Q533" s="168"/>
      <c r="R533" s="168"/>
      <c r="S533" s="168"/>
      <c r="T533" s="168"/>
      <c r="U533" s="168"/>
      <c r="V533" s="168"/>
      <c r="W533" s="168"/>
      <c r="X533" s="168"/>
      <c r="Y533" s="168"/>
      <c r="Z533" s="168"/>
    </row>
    <row r="534" spans="1:26" ht="12.75" customHeight="1" x14ac:dyDescent="0.2">
      <c r="A534" s="168"/>
      <c r="B534" s="168"/>
      <c r="C534" s="169"/>
      <c r="D534" s="168"/>
      <c r="E534" s="170"/>
      <c r="F534" s="170"/>
      <c r="G534" s="170"/>
      <c r="H534" s="168"/>
      <c r="I534" s="168"/>
      <c r="J534" s="168"/>
      <c r="K534" s="170"/>
      <c r="L534" s="168"/>
      <c r="M534" s="168"/>
      <c r="N534" s="168"/>
      <c r="O534" s="170"/>
      <c r="P534" s="168"/>
      <c r="Q534" s="168"/>
      <c r="R534" s="168"/>
      <c r="S534" s="168"/>
      <c r="T534" s="168"/>
      <c r="U534" s="168"/>
      <c r="V534" s="168"/>
      <c r="W534" s="168"/>
      <c r="X534" s="168"/>
      <c r="Y534" s="168"/>
      <c r="Z534" s="168"/>
    </row>
    <row r="535" spans="1:26" ht="12.75" customHeight="1" x14ac:dyDescent="0.2">
      <c r="A535" s="168"/>
      <c r="B535" s="168"/>
      <c r="C535" s="169"/>
      <c r="D535" s="168"/>
      <c r="E535" s="170"/>
      <c r="F535" s="170"/>
      <c r="G535" s="170"/>
      <c r="H535" s="168"/>
      <c r="I535" s="168"/>
      <c r="J535" s="168"/>
      <c r="K535" s="170"/>
      <c r="L535" s="168"/>
      <c r="M535" s="168"/>
      <c r="N535" s="168"/>
      <c r="O535" s="170"/>
      <c r="P535" s="168"/>
      <c r="Q535" s="168"/>
      <c r="R535" s="168"/>
      <c r="S535" s="168"/>
      <c r="T535" s="168"/>
      <c r="U535" s="168"/>
      <c r="V535" s="168"/>
      <c r="W535" s="168"/>
      <c r="X535" s="168"/>
      <c r="Y535" s="168"/>
      <c r="Z535" s="168"/>
    </row>
    <row r="536" spans="1:26" ht="12.75" customHeight="1" x14ac:dyDescent="0.2">
      <c r="A536" s="168"/>
      <c r="B536" s="168"/>
      <c r="C536" s="169"/>
      <c r="D536" s="168"/>
      <c r="E536" s="170"/>
      <c r="F536" s="170"/>
      <c r="G536" s="170"/>
      <c r="H536" s="168"/>
      <c r="I536" s="168"/>
      <c r="J536" s="168"/>
      <c r="K536" s="170"/>
      <c r="L536" s="168"/>
      <c r="M536" s="168"/>
      <c r="N536" s="168"/>
      <c r="O536" s="170"/>
      <c r="P536" s="168"/>
      <c r="Q536" s="168"/>
      <c r="R536" s="168"/>
      <c r="S536" s="168"/>
      <c r="T536" s="168"/>
      <c r="U536" s="168"/>
      <c r="V536" s="168"/>
      <c r="W536" s="168"/>
      <c r="X536" s="168"/>
      <c r="Y536" s="168"/>
      <c r="Z536" s="168"/>
    </row>
    <row r="537" spans="1:26" ht="12.75" customHeight="1" x14ac:dyDescent="0.2">
      <c r="A537" s="168"/>
      <c r="B537" s="168"/>
      <c r="C537" s="169"/>
      <c r="D537" s="168"/>
      <c r="E537" s="170"/>
      <c r="F537" s="170"/>
      <c r="G537" s="170"/>
      <c r="H537" s="168"/>
      <c r="I537" s="168"/>
      <c r="J537" s="168"/>
      <c r="K537" s="170"/>
      <c r="L537" s="168"/>
      <c r="M537" s="168"/>
      <c r="N537" s="168"/>
      <c r="O537" s="170"/>
      <c r="P537" s="168"/>
      <c r="Q537" s="168"/>
      <c r="R537" s="168"/>
      <c r="S537" s="168"/>
      <c r="T537" s="168"/>
      <c r="U537" s="168"/>
      <c r="V537" s="168"/>
      <c r="W537" s="168"/>
      <c r="X537" s="168"/>
      <c r="Y537" s="168"/>
      <c r="Z537" s="168"/>
    </row>
    <row r="538" spans="1:26" ht="12.75" customHeight="1" x14ac:dyDescent="0.2">
      <c r="A538" s="168"/>
      <c r="B538" s="168"/>
      <c r="C538" s="169"/>
      <c r="D538" s="168"/>
      <c r="E538" s="170"/>
      <c r="F538" s="170"/>
      <c r="G538" s="170"/>
      <c r="H538" s="168"/>
      <c r="I538" s="168"/>
      <c r="J538" s="168"/>
      <c r="K538" s="170"/>
      <c r="L538" s="168"/>
      <c r="M538" s="168"/>
      <c r="N538" s="168"/>
      <c r="O538" s="170"/>
      <c r="P538" s="168"/>
      <c r="Q538" s="168"/>
      <c r="R538" s="168"/>
      <c r="S538" s="168"/>
      <c r="T538" s="168"/>
      <c r="U538" s="168"/>
      <c r="V538" s="168"/>
      <c r="W538" s="168"/>
      <c r="X538" s="168"/>
      <c r="Y538" s="168"/>
      <c r="Z538" s="168"/>
    </row>
    <row r="539" spans="1:26" ht="12.75" customHeight="1" x14ac:dyDescent="0.2">
      <c r="A539" s="168"/>
      <c r="B539" s="168"/>
      <c r="C539" s="169"/>
      <c r="D539" s="168"/>
      <c r="E539" s="170"/>
      <c r="F539" s="170"/>
      <c r="G539" s="170"/>
      <c r="H539" s="168"/>
      <c r="I539" s="168"/>
      <c r="J539" s="168"/>
      <c r="K539" s="170"/>
      <c r="L539" s="168"/>
      <c r="M539" s="168"/>
      <c r="N539" s="168"/>
      <c r="O539" s="170"/>
      <c r="P539" s="168"/>
      <c r="Q539" s="168"/>
      <c r="R539" s="168"/>
      <c r="S539" s="168"/>
      <c r="T539" s="168"/>
      <c r="U539" s="168"/>
      <c r="V539" s="168"/>
      <c r="W539" s="168"/>
      <c r="X539" s="168"/>
      <c r="Y539" s="168"/>
      <c r="Z539" s="168"/>
    </row>
    <row r="540" spans="1:26" ht="12.75" customHeight="1" x14ac:dyDescent="0.2">
      <c r="A540" s="168"/>
      <c r="B540" s="168"/>
      <c r="C540" s="169"/>
      <c r="D540" s="168"/>
      <c r="E540" s="170"/>
      <c r="F540" s="170"/>
      <c r="G540" s="170"/>
      <c r="H540" s="168"/>
      <c r="I540" s="168"/>
      <c r="J540" s="168"/>
      <c r="K540" s="170"/>
      <c r="L540" s="168"/>
      <c r="M540" s="168"/>
      <c r="N540" s="168"/>
      <c r="O540" s="170"/>
      <c r="P540" s="168"/>
      <c r="Q540" s="168"/>
      <c r="R540" s="168"/>
      <c r="S540" s="168"/>
      <c r="T540" s="168"/>
      <c r="U540" s="168"/>
      <c r="V540" s="168"/>
      <c r="W540" s="168"/>
      <c r="X540" s="168"/>
      <c r="Y540" s="168"/>
      <c r="Z540" s="168"/>
    </row>
    <row r="541" spans="1:26" ht="12.75" customHeight="1" x14ac:dyDescent="0.2">
      <c r="A541" s="168"/>
      <c r="B541" s="168"/>
      <c r="C541" s="169"/>
      <c r="D541" s="168"/>
      <c r="E541" s="170"/>
      <c r="F541" s="170"/>
      <c r="G541" s="170"/>
      <c r="H541" s="168"/>
      <c r="I541" s="168"/>
      <c r="J541" s="168"/>
      <c r="K541" s="170"/>
      <c r="L541" s="168"/>
      <c r="M541" s="168"/>
      <c r="N541" s="168"/>
      <c r="O541" s="170"/>
      <c r="P541" s="168"/>
      <c r="Q541" s="168"/>
      <c r="R541" s="168"/>
      <c r="S541" s="168"/>
      <c r="T541" s="168"/>
      <c r="U541" s="168"/>
      <c r="V541" s="168"/>
      <c r="W541" s="168"/>
      <c r="X541" s="168"/>
      <c r="Y541" s="168"/>
      <c r="Z541" s="168"/>
    </row>
    <row r="542" spans="1:26" ht="12.75" customHeight="1" x14ac:dyDescent="0.2">
      <c r="A542" s="168"/>
      <c r="B542" s="168"/>
      <c r="C542" s="169"/>
      <c r="D542" s="168"/>
      <c r="E542" s="170"/>
      <c r="F542" s="170"/>
      <c r="G542" s="170"/>
      <c r="H542" s="168"/>
      <c r="I542" s="168"/>
      <c r="J542" s="168"/>
      <c r="K542" s="170"/>
      <c r="L542" s="168"/>
      <c r="M542" s="168"/>
      <c r="N542" s="168"/>
      <c r="O542" s="170"/>
      <c r="P542" s="168"/>
      <c r="Q542" s="168"/>
      <c r="R542" s="168"/>
      <c r="S542" s="168"/>
      <c r="T542" s="168"/>
      <c r="U542" s="168"/>
      <c r="V542" s="168"/>
      <c r="W542" s="168"/>
      <c r="X542" s="168"/>
      <c r="Y542" s="168"/>
      <c r="Z542" s="168"/>
    </row>
    <row r="543" spans="1:26" ht="12.75" customHeight="1" x14ac:dyDescent="0.2">
      <c r="A543" s="168"/>
      <c r="B543" s="168"/>
      <c r="C543" s="169"/>
      <c r="D543" s="168"/>
      <c r="E543" s="170"/>
      <c r="F543" s="170"/>
      <c r="G543" s="170"/>
      <c r="H543" s="168"/>
      <c r="I543" s="168"/>
      <c r="J543" s="168"/>
      <c r="K543" s="170"/>
      <c r="L543" s="168"/>
      <c r="M543" s="168"/>
      <c r="N543" s="168"/>
      <c r="O543" s="170"/>
      <c r="P543" s="168"/>
      <c r="Q543" s="168"/>
      <c r="R543" s="168"/>
      <c r="S543" s="168"/>
      <c r="T543" s="168"/>
      <c r="U543" s="168"/>
      <c r="V543" s="168"/>
      <c r="W543" s="168"/>
      <c r="X543" s="168"/>
      <c r="Y543" s="168"/>
      <c r="Z543" s="168"/>
    </row>
    <row r="544" spans="1:26" ht="12.75" customHeight="1" x14ac:dyDescent="0.2">
      <c r="A544" s="168"/>
      <c r="B544" s="168"/>
      <c r="C544" s="169"/>
      <c r="D544" s="168"/>
      <c r="E544" s="170"/>
      <c r="F544" s="170"/>
      <c r="G544" s="170"/>
      <c r="H544" s="168"/>
      <c r="I544" s="168"/>
      <c r="J544" s="168"/>
      <c r="K544" s="170"/>
      <c r="L544" s="168"/>
      <c r="M544" s="168"/>
      <c r="N544" s="168"/>
      <c r="O544" s="170"/>
      <c r="P544" s="168"/>
      <c r="Q544" s="168"/>
      <c r="R544" s="168"/>
      <c r="S544" s="168"/>
      <c r="T544" s="168"/>
      <c r="U544" s="168"/>
      <c r="V544" s="168"/>
      <c r="W544" s="168"/>
      <c r="X544" s="168"/>
      <c r="Y544" s="168"/>
      <c r="Z544" s="168"/>
    </row>
    <row r="545" spans="1:26" ht="12.75" customHeight="1" x14ac:dyDescent="0.2">
      <c r="A545" s="168"/>
      <c r="B545" s="168"/>
      <c r="C545" s="169"/>
      <c r="D545" s="168"/>
      <c r="E545" s="170"/>
      <c r="F545" s="170"/>
      <c r="G545" s="170"/>
      <c r="H545" s="168"/>
      <c r="I545" s="168"/>
      <c r="J545" s="168"/>
      <c r="K545" s="170"/>
      <c r="L545" s="168"/>
      <c r="M545" s="168"/>
      <c r="N545" s="168"/>
      <c r="O545" s="170"/>
      <c r="P545" s="168"/>
      <c r="Q545" s="168"/>
      <c r="R545" s="168"/>
      <c r="S545" s="168"/>
      <c r="T545" s="168"/>
      <c r="U545" s="168"/>
      <c r="V545" s="168"/>
      <c r="W545" s="168"/>
      <c r="X545" s="168"/>
      <c r="Y545" s="168"/>
      <c r="Z545" s="168"/>
    </row>
    <row r="546" spans="1:26" ht="12.75" customHeight="1" x14ac:dyDescent="0.2">
      <c r="A546" s="168"/>
      <c r="B546" s="168"/>
      <c r="C546" s="169"/>
      <c r="D546" s="168"/>
      <c r="E546" s="170"/>
      <c r="F546" s="170"/>
      <c r="G546" s="170"/>
      <c r="H546" s="168"/>
      <c r="I546" s="168"/>
      <c r="J546" s="168"/>
      <c r="K546" s="170"/>
      <c r="L546" s="168"/>
      <c r="M546" s="168"/>
      <c r="N546" s="168"/>
      <c r="O546" s="170"/>
      <c r="P546" s="168"/>
      <c r="Q546" s="168"/>
      <c r="R546" s="168"/>
      <c r="S546" s="168"/>
      <c r="T546" s="168"/>
      <c r="U546" s="168"/>
      <c r="V546" s="168"/>
      <c r="W546" s="168"/>
      <c r="X546" s="168"/>
      <c r="Y546" s="168"/>
      <c r="Z546" s="168"/>
    </row>
    <row r="547" spans="1:26" ht="12.75" customHeight="1" x14ac:dyDescent="0.2">
      <c r="A547" s="168"/>
      <c r="B547" s="168"/>
      <c r="C547" s="169"/>
      <c r="D547" s="168"/>
      <c r="E547" s="170"/>
      <c r="F547" s="170"/>
      <c r="G547" s="170"/>
      <c r="H547" s="168"/>
      <c r="I547" s="168"/>
      <c r="J547" s="168"/>
      <c r="K547" s="170"/>
      <c r="L547" s="168"/>
      <c r="M547" s="168"/>
      <c r="N547" s="168"/>
      <c r="O547" s="170"/>
      <c r="P547" s="168"/>
      <c r="Q547" s="168"/>
      <c r="R547" s="168"/>
      <c r="S547" s="168"/>
      <c r="T547" s="168"/>
      <c r="U547" s="168"/>
      <c r="V547" s="168"/>
      <c r="W547" s="168"/>
      <c r="X547" s="168"/>
      <c r="Y547" s="168"/>
      <c r="Z547" s="168"/>
    </row>
    <row r="548" spans="1:26" ht="12.75" customHeight="1" x14ac:dyDescent="0.2">
      <c r="A548" s="168"/>
      <c r="B548" s="168"/>
      <c r="C548" s="169"/>
      <c r="D548" s="168"/>
      <c r="E548" s="170"/>
      <c r="F548" s="170"/>
      <c r="G548" s="170"/>
      <c r="H548" s="168"/>
      <c r="I548" s="168"/>
      <c r="J548" s="168"/>
      <c r="K548" s="170"/>
      <c r="L548" s="168"/>
      <c r="M548" s="168"/>
      <c r="N548" s="168"/>
      <c r="O548" s="170"/>
      <c r="P548" s="168"/>
      <c r="Q548" s="168"/>
      <c r="R548" s="168"/>
      <c r="S548" s="168"/>
      <c r="T548" s="168"/>
      <c r="U548" s="168"/>
      <c r="V548" s="168"/>
      <c r="W548" s="168"/>
      <c r="X548" s="168"/>
      <c r="Y548" s="168"/>
      <c r="Z548" s="168"/>
    </row>
    <row r="549" spans="1:26" ht="12.75" customHeight="1" x14ac:dyDescent="0.2">
      <c r="A549" s="168"/>
      <c r="B549" s="168"/>
      <c r="C549" s="169"/>
      <c r="D549" s="168"/>
      <c r="E549" s="170"/>
      <c r="F549" s="170"/>
      <c r="G549" s="170"/>
      <c r="H549" s="168"/>
      <c r="I549" s="168"/>
      <c r="J549" s="168"/>
      <c r="K549" s="170"/>
      <c r="L549" s="168"/>
      <c r="M549" s="168"/>
      <c r="N549" s="168"/>
      <c r="O549" s="170"/>
      <c r="P549" s="168"/>
      <c r="Q549" s="168"/>
      <c r="R549" s="168"/>
      <c r="S549" s="168"/>
      <c r="T549" s="168"/>
      <c r="U549" s="168"/>
      <c r="V549" s="168"/>
      <c r="W549" s="168"/>
      <c r="X549" s="168"/>
      <c r="Y549" s="168"/>
      <c r="Z549" s="168"/>
    </row>
    <row r="550" spans="1:26" ht="12.75" customHeight="1" x14ac:dyDescent="0.2">
      <c r="A550" s="168"/>
      <c r="B550" s="168"/>
      <c r="C550" s="169"/>
      <c r="D550" s="168"/>
      <c r="E550" s="170"/>
      <c r="F550" s="170"/>
      <c r="G550" s="170"/>
      <c r="H550" s="168"/>
      <c r="I550" s="168"/>
      <c r="J550" s="168"/>
      <c r="K550" s="170"/>
      <c r="L550" s="168"/>
      <c r="M550" s="168"/>
      <c r="N550" s="168"/>
      <c r="O550" s="170"/>
      <c r="P550" s="168"/>
      <c r="Q550" s="168"/>
      <c r="R550" s="168"/>
      <c r="S550" s="168"/>
      <c r="T550" s="168"/>
      <c r="U550" s="168"/>
      <c r="V550" s="168"/>
      <c r="W550" s="168"/>
      <c r="X550" s="168"/>
      <c r="Y550" s="168"/>
      <c r="Z550" s="168"/>
    </row>
    <row r="551" spans="1:26" ht="12.75" customHeight="1" x14ac:dyDescent="0.2">
      <c r="A551" s="168"/>
      <c r="B551" s="168"/>
      <c r="C551" s="169"/>
      <c r="D551" s="168"/>
      <c r="E551" s="170"/>
      <c r="F551" s="170"/>
      <c r="G551" s="170"/>
      <c r="H551" s="168"/>
      <c r="I551" s="168"/>
      <c r="J551" s="168"/>
      <c r="K551" s="170"/>
      <c r="L551" s="168"/>
      <c r="M551" s="168"/>
      <c r="N551" s="168"/>
      <c r="O551" s="170"/>
      <c r="P551" s="168"/>
      <c r="Q551" s="168"/>
      <c r="R551" s="168"/>
      <c r="S551" s="168"/>
      <c r="T551" s="168"/>
      <c r="U551" s="168"/>
      <c r="V551" s="168"/>
      <c r="W551" s="168"/>
      <c r="X551" s="168"/>
      <c r="Y551" s="168"/>
      <c r="Z551" s="168"/>
    </row>
    <row r="552" spans="1:26" ht="12.75" customHeight="1" x14ac:dyDescent="0.2">
      <c r="A552" s="168"/>
      <c r="B552" s="168"/>
      <c r="C552" s="169"/>
      <c r="D552" s="168"/>
      <c r="E552" s="170"/>
      <c r="F552" s="170"/>
      <c r="G552" s="170"/>
      <c r="H552" s="168"/>
      <c r="I552" s="168"/>
      <c r="J552" s="168"/>
      <c r="K552" s="170"/>
      <c r="L552" s="168"/>
      <c r="M552" s="168"/>
      <c r="N552" s="168"/>
      <c r="O552" s="170"/>
      <c r="P552" s="168"/>
      <c r="Q552" s="168"/>
      <c r="R552" s="168"/>
      <c r="S552" s="168"/>
      <c r="T552" s="168"/>
      <c r="U552" s="168"/>
      <c r="V552" s="168"/>
      <c r="W552" s="168"/>
      <c r="X552" s="168"/>
      <c r="Y552" s="168"/>
      <c r="Z552" s="168"/>
    </row>
    <row r="553" spans="1:26" ht="12.75" customHeight="1" x14ac:dyDescent="0.2">
      <c r="A553" s="168"/>
      <c r="B553" s="168"/>
      <c r="C553" s="169"/>
      <c r="D553" s="168"/>
      <c r="E553" s="170"/>
      <c r="F553" s="170"/>
      <c r="G553" s="170"/>
      <c r="H553" s="168"/>
      <c r="I553" s="168"/>
      <c r="J553" s="168"/>
      <c r="K553" s="170"/>
      <c r="L553" s="168"/>
      <c r="M553" s="168"/>
      <c r="N553" s="168"/>
      <c r="O553" s="170"/>
      <c r="P553" s="168"/>
      <c r="Q553" s="168"/>
      <c r="R553" s="168"/>
      <c r="S553" s="168"/>
      <c r="T553" s="168"/>
      <c r="U553" s="168"/>
      <c r="V553" s="168"/>
      <c r="W553" s="168"/>
      <c r="X553" s="168"/>
      <c r="Y553" s="168"/>
      <c r="Z553" s="168"/>
    </row>
    <row r="554" spans="1:26" ht="12.75" customHeight="1" x14ac:dyDescent="0.2">
      <c r="A554" s="168"/>
      <c r="B554" s="168"/>
      <c r="C554" s="169"/>
      <c r="D554" s="168"/>
      <c r="E554" s="170"/>
      <c r="F554" s="170"/>
      <c r="G554" s="170"/>
      <c r="H554" s="168"/>
      <c r="I554" s="168"/>
      <c r="J554" s="168"/>
      <c r="K554" s="170"/>
      <c r="L554" s="168"/>
      <c r="M554" s="168"/>
      <c r="N554" s="168"/>
      <c r="O554" s="170"/>
      <c r="P554" s="168"/>
      <c r="Q554" s="168"/>
      <c r="R554" s="168"/>
      <c r="S554" s="168"/>
      <c r="T554" s="168"/>
      <c r="U554" s="168"/>
      <c r="V554" s="168"/>
      <c r="W554" s="168"/>
      <c r="X554" s="168"/>
      <c r="Y554" s="168"/>
      <c r="Z554" s="168"/>
    </row>
    <row r="555" spans="1:26" ht="12.75" customHeight="1" x14ac:dyDescent="0.2">
      <c r="A555" s="168"/>
      <c r="B555" s="168"/>
      <c r="C555" s="169"/>
      <c r="D555" s="168"/>
      <c r="E555" s="170"/>
      <c r="F555" s="170"/>
      <c r="G555" s="170"/>
      <c r="H555" s="168"/>
      <c r="I555" s="168"/>
      <c r="J555" s="168"/>
      <c r="K555" s="170"/>
      <c r="L555" s="168"/>
      <c r="M555" s="168"/>
      <c r="N555" s="168"/>
      <c r="O555" s="170"/>
      <c r="P555" s="168"/>
      <c r="Q555" s="168"/>
      <c r="R555" s="168"/>
      <c r="S555" s="168"/>
      <c r="T555" s="168"/>
      <c r="U555" s="168"/>
      <c r="V555" s="168"/>
      <c r="W555" s="168"/>
      <c r="X555" s="168"/>
      <c r="Y555" s="168"/>
      <c r="Z555" s="168"/>
    </row>
    <row r="556" spans="1:26" ht="12.75" customHeight="1" x14ac:dyDescent="0.2">
      <c r="A556" s="168"/>
      <c r="B556" s="168"/>
      <c r="C556" s="169"/>
      <c r="D556" s="168"/>
      <c r="E556" s="170"/>
      <c r="F556" s="170"/>
      <c r="G556" s="170"/>
      <c r="H556" s="168"/>
      <c r="I556" s="168"/>
      <c r="J556" s="168"/>
      <c r="K556" s="170"/>
      <c r="L556" s="168"/>
      <c r="M556" s="168"/>
      <c r="N556" s="168"/>
      <c r="O556" s="170"/>
      <c r="P556" s="168"/>
      <c r="Q556" s="168"/>
      <c r="R556" s="168"/>
      <c r="S556" s="168"/>
      <c r="T556" s="168"/>
      <c r="U556" s="168"/>
      <c r="V556" s="168"/>
      <c r="W556" s="168"/>
      <c r="X556" s="168"/>
      <c r="Y556" s="168"/>
      <c r="Z556" s="168"/>
    </row>
    <row r="557" spans="1:26" ht="12.75" customHeight="1" x14ac:dyDescent="0.2">
      <c r="A557" s="168"/>
      <c r="B557" s="168"/>
      <c r="C557" s="169"/>
      <c r="D557" s="168"/>
      <c r="E557" s="170"/>
      <c r="F557" s="170"/>
      <c r="G557" s="170"/>
      <c r="H557" s="168"/>
      <c r="I557" s="168"/>
      <c r="J557" s="168"/>
      <c r="K557" s="170"/>
      <c r="L557" s="168"/>
      <c r="M557" s="168"/>
      <c r="N557" s="168"/>
      <c r="O557" s="170"/>
      <c r="P557" s="168"/>
      <c r="Q557" s="168"/>
      <c r="R557" s="168"/>
      <c r="S557" s="168"/>
      <c r="T557" s="168"/>
      <c r="U557" s="168"/>
      <c r="V557" s="168"/>
      <c r="W557" s="168"/>
      <c r="X557" s="168"/>
      <c r="Y557" s="168"/>
      <c r="Z557" s="168"/>
    </row>
    <row r="558" spans="1:26" ht="12.75" customHeight="1" x14ac:dyDescent="0.2">
      <c r="A558" s="168"/>
      <c r="B558" s="168"/>
      <c r="C558" s="169"/>
      <c r="D558" s="168"/>
      <c r="E558" s="170"/>
      <c r="F558" s="170"/>
      <c r="G558" s="170"/>
      <c r="H558" s="168"/>
      <c r="I558" s="168"/>
      <c r="J558" s="168"/>
      <c r="K558" s="170"/>
      <c r="L558" s="168"/>
      <c r="M558" s="168"/>
      <c r="N558" s="168"/>
      <c r="O558" s="170"/>
      <c r="P558" s="168"/>
      <c r="Q558" s="168"/>
      <c r="R558" s="168"/>
      <c r="S558" s="168"/>
      <c r="T558" s="168"/>
      <c r="U558" s="168"/>
      <c r="V558" s="168"/>
      <c r="W558" s="168"/>
      <c r="X558" s="168"/>
      <c r="Y558" s="168"/>
      <c r="Z558" s="168"/>
    </row>
    <row r="559" spans="1:26" ht="12.75" customHeight="1" x14ac:dyDescent="0.2">
      <c r="A559" s="168"/>
      <c r="B559" s="168"/>
      <c r="C559" s="169"/>
      <c r="D559" s="168"/>
      <c r="E559" s="170"/>
      <c r="F559" s="170"/>
      <c r="G559" s="170"/>
      <c r="H559" s="168"/>
      <c r="I559" s="168"/>
      <c r="J559" s="168"/>
      <c r="K559" s="170"/>
      <c r="L559" s="168"/>
      <c r="M559" s="168"/>
      <c r="N559" s="168"/>
      <c r="O559" s="170"/>
      <c r="P559" s="168"/>
      <c r="Q559" s="168"/>
      <c r="R559" s="168"/>
      <c r="S559" s="168"/>
      <c r="T559" s="168"/>
      <c r="U559" s="168"/>
      <c r="V559" s="168"/>
      <c r="W559" s="168"/>
      <c r="X559" s="168"/>
      <c r="Y559" s="168"/>
      <c r="Z559" s="168"/>
    </row>
    <row r="560" spans="1:26" ht="12.75" customHeight="1" x14ac:dyDescent="0.2">
      <c r="A560" s="168"/>
      <c r="B560" s="168"/>
      <c r="C560" s="169"/>
      <c r="D560" s="168"/>
      <c r="E560" s="170"/>
      <c r="F560" s="170"/>
      <c r="G560" s="170"/>
      <c r="H560" s="168"/>
      <c r="I560" s="168"/>
      <c r="J560" s="168"/>
      <c r="K560" s="170"/>
      <c r="L560" s="168"/>
      <c r="M560" s="168"/>
      <c r="N560" s="168"/>
      <c r="O560" s="170"/>
      <c r="P560" s="168"/>
      <c r="Q560" s="168"/>
      <c r="R560" s="168"/>
      <c r="S560" s="168"/>
      <c r="T560" s="168"/>
      <c r="U560" s="168"/>
      <c r="V560" s="168"/>
      <c r="W560" s="168"/>
      <c r="X560" s="168"/>
      <c r="Y560" s="168"/>
      <c r="Z560" s="168"/>
    </row>
    <row r="561" spans="1:26" ht="12.75" customHeight="1" x14ac:dyDescent="0.2">
      <c r="A561" s="168"/>
      <c r="B561" s="168"/>
      <c r="C561" s="169"/>
      <c r="D561" s="168"/>
      <c r="E561" s="170"/>
      <c r="F561" s="170"/>
      <c r="G561" s="170"/>
      <c r="H561" s="168"/>
      <c r="I561" s="168"/>
      <c r="J561" s="168"/>
      <c r="K561" s="170"/>
      <c r="L561" s="168"/>
      <c r="M561" s="168"/>
      <c r="N561" s="168"/>
      <c r="O561" s="170"/>
      <c r="P561" s="168"/>
      <c r="Q561" s="168"/>
      <c r="R561" s="168"/>
      <c r="S561" s="168"/>
      <c r="T561" s="168"/>
      <c r="U561" s="168"/>
      <c r="V561" s="168"/>
      <c r="W561" s="168"/>
      <c r="X561" s="168"/>
      <c r="Y561" s="168"/>
      <c r="Z561" s="168"/>
    </row>
    <row r="562" spans="1:26" ht="12.75" customHeight="1" x14ac:dyDescent="0.2">
      <c r="A562" s="168"/>
      <c r="B562" s="168"/>
      <c r="C562" s="169"/>
      <c r="D562" s="168"/>
      <c r="E562" s="170"/>
      <c r="F562" s="170"/>
      <c r="G562" s="170"/>
      <c r="H562" s="168"/>
      <c r="I562" s="168"/>
      <c r="J562" s="168"/>
      <c r="K562" s="170"/>
      <c r="L562" s="168"/>
      <c r="M562" s="168"/>
      <c r="N562" s="168"/>
      <c r="O562" s="170"/>
      <c r="P562" s="168"/>
      <c r="Q562" s="168"/>
      <c r="R562" s="168"/>
      <c r="S562" s="168"/>
      <c r="T562" s="168"/>
      <c r="U562" s="168"/>
      <c r="V562" s="168"/>
      <c r="W562" s="168"/>
      <c r="X562" s="168"/>
      <c r="Y562" s="168"/>
      <c r="Z562" s="168"/>
    </row>
    <row r="563" spans="1:26" ht="12.75" customHeight="1" x14ac:dyDescent="0.2">
      <c r="A563" s="168"/>
      <c r="B563" s="168"/>
      <c r="C563" s="169"/>
      <c r="D563" s="168"/>
      <c r="E563" s="170"/>
      <c r="F563" s="170"/>
      <c r="G563" s="170"/>
      <c r="H563" s="168"/>
      <c r="I563" s="168"/>
      <c r="J563" s="168"/>
      <c r="K563" s="170"/>
      <c r="L563" s="168"/>
      <c r="M563" s="168"/>
      <c r="N563" s="168"/>
      <c r="O563" s="170"/>
      <c r="P563" s="168"/>
      <c r="Q563" s="168"/>
      <c r="R563" s="168"/>
      <c r="S563" s="168"/>
      <c r="T563" s="168"/>
      <c r="U563" s="168"/>
      <c r="V563" s="168"/>
      <c r="W563" s="168"/>
      <c r="X563" s="168"/>
      <c r="Y563" s="168"/>
      <c r="Z563" s="168"/>
    </row>
    <row r="564" spans="1:26" ht="12.75" customHeight="1" x14ac:dyDescent="0.2">
      <c r="A564" s="168"/>
      <c r="B564" s="168"/>
      <c r="C564" s="169"/>
      <c r="D564" s="168"/>
      <c r="E564" s="170"/>
      <c r="F564" s="170"/>
      <c r="G564" s="170"/>
      <c r="H564" s="168"/>
      <c r="I564" s="168"/>
      <c r="J564" s="168"/>
      <c r="K564" s="170"/>
      <c r="L564" s="168"/>
      <c r="M564" s="168"/>
      <c r="N564" s="168"/>
      <c r="O564" s="170"/>
      <c r="P564" s="168"/>
      <c r="Q564" s="168"/>
      <c r="R564" s="168"/>
      <c r="S564" s="168"/>
      <c r="T564" s="168"/>
      <c r="U564" s="168"/>
      <c r="V564" s="168"/>
      <c r="W564" s="168"/>
      <c r="X564" s="168"/>
      <c r="Y564" s="168"/>
      <c r="Z564" s="168"/>
    </row>
    <row r="565" spans="1:26" ht="12.75" customHeight="1" x14ac:dyDescent="0.2">
      <c r="A565" s="168"/>
      <c r="B565" s="168"/>
      <c r="C565" s="169"/>
      <c r="D565" s="168"/>
      <c r="E565" s="170"/>
      <c r="F565" s="170"/>
      <c r="G565" s="170"/>
      <c r="H565" s="168"/>
      <c r="I565" s="168"/>
      <c r="J565" s="168"/>
      <c r="K565" s="170"/>
      <c r="L565" s="168"/>
      <c r="M565" s="168"/>
      <c r="N565" s="168"/>
      <c r="O565" s="170"/>
      <c r="P565" s="168"/>
      <c r="Q565" s="168"/>
      <c r="R565" s="168"/>
      <c r="S565" s="168"/>
      <c r="T565" s="168"/>
      <c r="U565" s="168"/>
      <c r="V565" s="168"/>
      <c r="W565" s="168"/>
      <c r="X565" s="168"/>
      <c r="Y565" s="168"/>
      <c r="Z565" s="168"/>
    </row>
    <row r="566" spans="1:26" ht="12.75" customHeight="1" x14ac:dyDescent="0.2">
      <c r="A566" s="168"/>
      <c r="B566" s="168"/>
      <c r="C566" s="169"/>
      <c r="D566" s="168"/>
      <c r="E566" s="170"/>
      <c r="F566" s="170"/>
      <c r="G566" s="170"/>
      <c r="H566" s="168"/>
      <c r="I566" s="168"/>
      <c r="J566" s="168"/>
      <c r="K566" s="170"/>
      <c r="L566" s="168"/>
      <c r="M566" s="168"/>
      <c r="N566" s="168"/>
      <c r="O566" s="170"/>
      <c r="P566" s="168"/>
      <c r="Q566" s="168"/>
      <c r="R566" s="168"/>
      <c r="S566" s="168"/>
      <c r="T566" s="168"/>
      <c r="U566" s="168"/>
      <c r="V566" s="168"/>
      <c r="W566" s="168"/>
      <c r="X566" s="168"/>
      <c r="Y566" s="168"/>
      <c r="Z566" s="168"/>
    </row>
    <row r="567" spans="1:26" ht="12.75" customHeight="1" x14ac:dyDescent="0.2">
      <c r="A567" s="168"/>
      <c r="B567" s="168"/>
      <c r="C567" s="169"/>
      <c r="D567" s="168"/>
      <c r="E567" s="170"/>
      <c r="F567" s="170"/>
      <c r="G567" s="170"/>
      <c r="H567" s="168"/>
      <c r="I567" s="168"/>
      <c r="J567" s="168"/>
      <c r="K567" s="170"/>
      <c r="L567" s="168"/>
      <c r="M567" s="168"/>
      <c r="N567" s="168"/>
      <c r="O567" s="170"/>
      <c r="P567" s="168"/>
      <c r="Q567" s="168"/>
      <c r="R567" s="168"/>
      <c r="S567" s="168"/>
      <c r="T567" s="168"/>
      <c r="U567" s="168"/>
      <c r="V567" s="168"/>
      <c r="W567" s="168"/>
      <c r="X567" s="168"/>
      <c r="Y567" s="168"/>
      <c r="Z567" s="168"/>
    </row>
    <row r="568" spans="1:26" ht="12.75" customHeight="1" x14ac:dyDescent="0.2">
      <c r="A568" s="168"/>
      <c r="B568" s="168"/>
      <c r="C568" s="169"/>
      <c r="D568" s="168"/>
      <c r="E568" s="170"/>
      <c r="F568" s="170"/>
      <c r="G568" s="170"/>
      <c r="H568" s="168"/>
      <c r="I568" s="168"/>
      <c r="J568" s="168"/>
      <c r="K568" s="170"/>
      <c r="L568" s="168"/>
      <c r="M568" s="168"/>
      <c r="N568" s="168"/>
      <c r="O568" s="170"/>
      <c r="P568" s="168"/>
      <c r="Q568" s="168"/>
      <c r="R568" s="168"/>
      <c r="S568" s="168"/>
      <c r="T568" s="168"/>
      <c r="U568" s="168"/>
      <c r="V568" s="168"/>
      <c r="W568" s="168"/>
      <c r="X568" s="168"/>
      <c r="Y568" s="168"/>
      <c r="Z568" s="168"/>
    </row>
    <row r="569" spans="1:26" ht="12.75" customHeight="1" x14ac:dyDescent="0.2">
      <c r="A569" s="168"/>
      <c r="B569" s="168"/>
      <c r="C569" s="169"/>
      <c r="D569" s="168"/>
      <c r="E569" s="170"/>
      <c r="F569" s="170"/>
      <c r="G569" s="170"/>
      <c r="H569" s="168"/>
      <c r="I569" s="168"/>
      <c r="J569" s="168"/>
      <c r="K569" s="170"/>
      <c r="L569" s="168"/>
      <c r="M569" s="168"/>
      <c r="N569" s="168"/>
      <c r="O569" s="170"/>
      <c r="P569" s="168"/>
      <c r="Q569" s="168"/>
      <c r="R569" s="168"/>
      <c r="S569" s="168"/>
      <c r="T569" s="168"/>
      <c r="U569" s="168"/>
      <c r="V569" s="168"/>
      <c r="W569" s="168"/>
      <c r="X569" s="168"/>
      <c r="Y569" s="168"/>
      <c r="Z569" s="168"/>
    </row>
    <row r="570" spans="1:26" ht="12.75" customHeight="1" x14ac:dyDescent="0.2">
      <c r="A570" s="168"/>
      <c r="B570" s="168"/>
      <c r="C570" s="169"/>
      <c r="D570" s="168"/>
      <c r="E570" s="170"/>
      <c r="F570" s="170"/>
      <c r="G570" s="170"/>
      <c r="H570" s="168"/>
      <c r="I570" s="168"/>
      <c r="J570" s="168"/>
      <c r="K570" s="170"/>
      <c r="L570" s="168"/>
      <c r="M570" s="168"/>
      <c r="N570" s="168"/>
      <c r="O570" s="170"/>
      <c r="P570" s="168"/>
      <c r="Q570" s="168"/>
      <c r="R570" s="168"/>
      <c r="S570" s="168"/>
      <c r="T570" s="168"/>
      <c r="U570" s="168"/>
      <c r="V570" s="168"/>
      <c r="W570" s="168"/>
      <c r="X570" s="168"/>
      <c r="Y570" s="168"/>
      <c r="Z570" s="168"/>
    </row>
    <row r="571" spans="1:26" ht="12.75" customHeight="1" x14ac:dyDescent="0.2">
      <c r="A571" s="168"/>
      <c r="B571" s="168"/>
      <c r="C571" s="169"/>
      <c r="D571" s="168"/>
      <c r="E571" s="170"/>
      <c r="F571" s="170"/>
      <c r="G571" s="170"/>
      <c r="H571" s="168"/>
      <c r="I571" s="168"/>
      <c r="J571" s="168"/>
      <c r="K571" s="170"/>
      <c r="L571" s="168"/>
      <c r="M571" s="168"/>
      <c r="N571" s="168"/>
      <c r="O571" s="170"/>
      <c r="P571" s="168"/>
      <c r="Q571" s="168"/>
      <c r="R571" s="168"/>
      <c r="S571" s="168"/>
      <c r="T571" s="168"/>
      <c r="U571" s="168"/>
      <c r="V571" s="168"/>
      <c r="W571" s="168"/>
      <c r="X571" s="168"/>
      <c r="Y571" s="168"/>
      <c r="Z571" s="168"/>
    </row>
    <row r="572" spans="1:26" ht="12.75" customHeight="1" x14ac:dyDescent="0.2">
      <c r="A572" s="168"/>
      <c r="B572" s="168"/>
      <c r="C572" s="169"/>
      <c r="D572" s="168"/>
      <c r="E572" s="170"/>
      <c r="F572" s="170"/>
      <c r="G572" s="170"/>
      <c r="H572" s="168"/>
      <c r="I572" s="168"/>
      <c r="J572" s="168"/>
      <c r="K572" s="170"/>
      <c r="L572" s="168"/>
      <c r="M572" s="168"/>
      <c r="N572" s="168"/>
      <c r="O572" s="170"/>
      <c r="P572" s="168"/>
      <c r="Q572" s="168"/>
      <c r="R572" s="168"/>
      <c r="S572" s="168"/>
      <c r="T572" s="168"/>
      <c r="U572" s="168"/>
      <c r="V572" s="168"/>
      <c r="W572" s="168"/>
      <c r="X572" s="168"/>
      <c r="Y572" s="168"/>
      <c r="Z572" s="168"/>
    </row>
    <row r="573" spans="1:26" ht="12.75" customHeight="1" x14ac:dyDescent="0.2">
      <c r="A573" s="168"/>
      <c r="B573" s="168"/>
      <c r="C573" s="169"/>
      <c r="D573" s="168"/>
      <c r="E573" s="170"/>
      <c r="F573" s="170"/>
      <c r="G573" s="170"/>
      <c r="H573" s="168"/>
      <c r="I573" s="168"/>
      <c r="J573" s="168"/>
      <c r="K573" s="170"/>
      <c r="L573" s="168"/>
      <c r="M573" s="168"/>
      <c r="N573" s="168"/>
      <c r="O573" s="170"/>
      <c r="P573" s="168"/>
      <c r="Q573" s="168"/>
      <c r="R573" s="168"/>
      <c r="S573" s="168"/>
      <c r="T573" s="168"/>
      <c r="U573" s="168"/>
      <c r="V573" s="168"/>
      <c r="W573" s="168"/>
      <c r="X573" s="168"/>
      <c r="Y573" s="168"/>
      <c r="Z573" s="168"/>
    </row>
    <row r="574" spans="1:26" ht="12.75" customHeight="1" x14ac:dyDescent="0.2">
      <c r="A574" s="168"/>
      <c r="B574" s="168"/>
      <c r="C574" s="169"/>
      <c r="D574" s="168"/>
      <c r="E574" s="170"/>
      <c r="F574" s="170"/>
      <c r="G574" s="170"/>
      <c r="H574" s="168"/>
      <c r="I574" s="168"/>
      <c r="J574" s="168"/>
      <c r="K574" s="170"/>
      <c r="L574" s="168"/>
      <c r="M574" s="168"/>
      <c r="N574" s="168"/>
      <c r="O574" s="170"/>
      <c r="P574" s="168"/>
      <c r="Q574" s="168"/>
      <c r="R574" s="168"/>
      <c r="S574" s="168"/>
      <c r="T574" s="168"/>
      <c r="U574" s="168"/>
      <c r="V574" s="168"/>
      <c r="W574" s="168"/>
      <c r="X574" s="168"/>
      <c r="Y574" s="168"/>
      <c r="Z574" s="168"/>
    </row>
    <row r="575" spans="1:26" ht="12.75" customHeight="1" x14ac:dyDescent="0.2">
      <c r="A575" s="168"/>
      <c r="B575" s="168"/>
      <c r="C575" s="169"/>
      <c r="D575" s="168"/>
      <c r="E575" s="170"/>
      <c r="F575" s="170"/>
      <c r="G575" s="170"/>
      <c r="H575" s="168"/>
      <c r="I575" s="168"/>
      <c r="J575" s="168"/>
      <c r="K575" s="170"/>
      <c r="L575" s="168"/>
      <c r="M575" s="168"/>
      <c r="N575" s="168"/>
      <c r="O575" s="170"/>
      <c r="P575" s="168"/>
      <c r="Q575" s="168"/>
      <c r="R575" s="168"/>
      <c r="S575" s="168"/>
      <c r="T575" s="168"/>
      <c r="U575" s="168"/>
      <c r="V575" s="168"/>
      <c r="W575" s="168"/>
      <c r="X575" s="168"/>
      <c r="Y575" s="168"/>
      <c r="Z575" s="168"/>
    </row>
    <row r="576" spans="1:26" ht="12.75" customHeight="1" x14ac:dyDescent="0.2">
      <c r="A576" s="168"/>
      <c r="B576" s="168"/>
      <c r="C576" s="169"/>
      <c r="D576" s="168"/>
      <c r="E576" s="170"/>
      <c r="F576" s="170"/>
      <c r="G576" s="170"/>
      <c r="H576" s="168"/>
      <c r="I576" s="168"/>
      <c r="J576" s="168"/>
      <c r="K576" s="170"/>
      <c r="L576" s="168"/>
      <c r="M576" s="168"/>
      <c r="N576" s="168"/>
      <c r="O576" s="170"/>
      <c r="P576" s="168"/>
      <c r="Q576" s="168"/>
      <c r="R576" s="168"/>
      <c r="S576" s="168"/>
      <c r="T576" s="168"/>
      <c r="U576" s="168"/>
      <c r="V576" s="168"/>
      <c r="W576" s="168"/>
      <c r="X576" s="168"/>
      <c r="Y576" s="168"/>
      <c r="Z576" s="168"/>
    </row>
    <row r="577" spans="1:26" ht="12.75" customHeight="1" x14ac:dyDescent="0.2">
      <c r="A577" s="168"/>
      <c r="B577" s="168"/>
      <c r="C577" s="169"/>
      <c r="D577" s="168"/>
      <c r="E577" s="170"/>
      <c r="F577" s="170"/>
      <c r="G577" s="170"/>
      <c r="H577" s="168"/>
      <c r="I577" s="168"/>
      <c r="J577" s="168"/>
      <c r="K577" s="170"/>
      <c r="L577" s="168"/>
      <c r="M577" s="168"/>
      <c r="N577" s="168"/>
      <c r="O577" s="170"/>
      <c r="P577" s="168"/>
      <c r="Q577" s="168"/>
      <c r="R577" s="168"/>
      <c r="S577" s="168"/>
      <c r="T577" s="168"/>
      <c r="U577" s="168"/>
      <c r="V577" s="168"/>
      <c r="W577" s="168"/>
      <c r="X577" s="168"/>
      <c r="Y577" s="168"/>
      <c r="Z577" s="168"/>
    </row>
    <row r="578" spans="1:26" ht="12.75" customHeight="1" x14ac:dyDescent="0.2">
      <c r="A578" s="168"/>
      <c r="B578" s="168"/>
      <c r="C578" s="169"/>
      <c r="D578" s="168"/>
      <c r="E578" s="170"/>
      <c r="F578" s="170"/>
      <c r="G578" s="170"/>
      <c r="H578" s="168"/>
      <c r="I578" s="168"/>
      <c r="J578" s="168"/>
      <c r="K578" s="170"/>
      <c r="L578" s="168"/>
      <c r="M578" s="168"/>
      <c r="N578" s="168"/>
      <c r="O578" s="170"/>
      <c r="P578" s="168"/>
      <c r="Q578" s="168"/>
      <c r="R578" s="168"/>
      <c r="S578" s="168"/>
      <c r="T578" s="168"/>
      <c r="U578" s="168"/>
      <c r="V578" s="168"/>
      <c r="W578" s="168"/>
      <c r="X578" s="168"/>
      <c r="Y578" s="168"/>
      <c r="Z578" s="168"/>
    </row>
    <row r="579" spans="1:26" ht="12.75" customHeight="1" x14ac:dyDescent="0.2">
      <c r="A579" s="168"/>
      <c r="B579" s="168"/>
      <c r="C579" s="169"/>
      <c r="D579" s="168"/>
      <c r="E579" s="170"/>
      <c r="F579" s="170"/>
      <c r="G579" s="170"/>
      <c r="H579" s="168"/>
      <c r="I579" s="168"/>
      <c r="J579" s="168"/>
      <c r="K579" s="170"/>
      <c r="L579" s="168"/>
      <c r="M579" s="168"/>
      <c r="N579" s="168"/>
      <c r="O579" s="170"/>
      <c r="P579" s="168"/>
      <c r="Q579" s="168"/>
      <c r="R579" s="168"/>
      <c r="S579" s="168"/>
      <c r="T579" s="168"/>
      <c r="U579" s="168"/>
      <c r="V579" s="168"/>
      <c r="W579" s="168"/>
      <c r="X579" s="168"/>
      <c r="Y579" s="168"/>
      <c r="Z579" s="168"/>
    </row>
    <row r="580" spans="1:26" ht="12.75" customHeight="1" x14ac:dyDescent="0.2">
      <c r="A580" s="168"/>
      <c r="B580" s="168"/>
      <c r="C580" s="169"/>
      <c r="D580" s="168"/>
      <c r="E580" s="170"/>
      <c r="F580" s="170"/>
      <c r="G580" s="170"/>
      <c r="H580" s="168"/>
      <c r="I580" s="168"/>
      <c r="J580" s="168"/>
      <c r="K580" s="170"/>
      <c r="L580" s="168"/>
      <c r="M580" s="168"/>
      <c r="N580" s="168"/>
      <c r="O580" s="170"/>
      <c r="P580" s="168"/>
      <c r="Q580" s="168"/>
      <c r="R580" s="168"/>
      <c r="S580" s="168"/>
      <c r="T580" s="168"/>
      <c r="U580" s="168"/>
      <c r="V580" s="168"/>
      <c r="W580" s="168"/>
      <c r="X580" s="168"/>
      <c r="Y580" s="168"/>
      <c r="Z580" s="168"/>
    </row>
    <row r="581" spans="1:26" ht="12.75" customHeight="1" x14ac:dyDescent="0.2">
      <c r="A581" s="168"/>
      <c r="B581" s="168"/>
      <c r="C581" s="169"/>
      <c r="D581" s="168"/>
      <c r="E581" s="170"/>
      <c r="F581" s="170"/>
      <c r="G581" s="170"/>
      <c r="H581" s="168"/>
      <c r="I581" s="168"/>
      <c r="J581" s="168"/>
      <c r="K581" s="170"/>
      <c r="L581" s="168"/>
      <c r="M581" s="168"/>
      <c r="N581" s="168"/>
      <c r="O581" s="170"/>
      <c r="P581" s="168"/>
      <c r="Q581" s="168"/>
      <c r="R581" s="168"/>
      <c r="S581" s="168"/>
      <c r="T581" s="168"/>
      <c r="U581" s="168"/>
      <c r="V581" s="168"/>
      <c r="W581" s="168"/>
      <c r="X581" s="168"/>
      <c r="Y581" s="168"/>
      <c r="Z581" s="168"/>
    </row>
    <row r="582" spans="1:26" ht="12.75" customHeight="1" x14ac:dyDescent="0.2">
      <c r="A582" s="168"/>
      <c r="B582" s="168"/>
      <c r="C582" s="169"/>
      <c r="D582" s="168"/>
      <c r="E582" s="170"/>
      <c r="F582" s="170"/>
      <c r="G582" s="170"/>
      <c r="H582" s="168"/>
      <c r="I582" s="168"/>
      <c r="J582" s="168"/>
      <c r="K582" s="170"/>
      <c r="L582" s="168"/>
      <c r="M582" s="168"/>
      <c r="N582" s="168"/>
      <c r="O582" s="170"/>
      <c r="P582" s="168"/>
      <c r="Q582" s="168"/>
      <c r="R582" s="168"/>
      <c r="S582" s="168"/>
      <c r="T582" s="168"/>
      <c r="U582" s="168"/>
      <c r="V582" s="168"/>
      <c r="W582" s="168"/>
      <c r="X582" s="168"/>
      <c r="Y582" s="168"/>
      <c r="Z582" s="168"/>
    </row>
    <row r="583" spans="1:26" ht="12.75" customHeight="1" x14ac:dyDescent="0.2">
      <c r="A583" s="168"/>
      <c r="B583" s="168"/>
      <c r="C583" s="169"/>
      <c r="D583" s="168"/>
      <c r="E583" s="170"/>
      <c r="F583" s="170"/>
      <c r="G583" s="170"/>
      <c r="H583" s="168"/>
      <c r="I583" s="168"/>
      <c r="J583" s="168"/>
      <c r="K583" s="170"/>
      <c r="L583" s="168"/>
      <c r="M583" s="168"/>
      <c r="N583" s="168"/>
      <c r="O583" s="170"/>
      <c r="P583" s="168"/>
      <c r="Q583" s="168"/>
      <c r="R583" s="168"/>
      <c r="S583" s="168"/>
      <c r="T583" s="168"/>
      <c r="U583" s="168"/>
      <c r="V583" s="168"/>
      <c r="W583" s="168"/>
      <c r="X583" s="168"/>
      <c r="Y583" s="168"/>
      <c r="Z583" s="168"/>
    </row>
    <row r="584" spans="1:26" ht="12.75" customHeight="1" x14ac:dyDescent="0.2">
      <c r="A584" s="168"/>
      <c r="B584" s="168"/>
      <c r="C584" s="169"/>
      <c r="D584" s="168"/>
      <c r="E584" s="170"/>
      <c r="F584" s="170"/>
      <c r="G584" s="170"/>
      <c r="H584" s="168"/>
      <c r="I584" s="168"/>
      <c r="J584" s="168"/>
      <c r="K584" s="170"/>
      <c r="L584" s="168"/>
      <c r="M584" s="168"/>
      <c r="N584" s="168"/>
      <c r="O584" s="170"/>
      <c r="P584" s="168"/>
      <c r="Q584" s="168"/>
      <c r="R584" s="168"/>
      <c r="S584" s="168"/>
      <c r="T584" s="168"/>
      <c r="U584" s="168"/>
      <c r="V584" s="168"/>
      <c r="W584" s="168"/>
      <c r="X584" s="168"/>
      <c r="Y584" s="168"/>
      <c r="Z584" s="168"/>
    </row>
    <row r="585" spans="1:26" ht="12.75" customHeight="1" x14ac:dyDescent="0.2">
      <c r="A585" s="168"/>
      <c r="B585" s="168"/>
      <c r="C585" s="169"/>
      <c r="D585" s="168"/>
      <c r="E585" s="170"/>
      <c r="F585" s="170"/>
      <c r="G585" s="170"/>
      <c r="H585" s="168"/>
      <c r="I585" s="168"/>
      <c r="J585" s="168"/>
      <c r="K585" s="170"/>
      <c r="L585" s="168"/>
      <c r="M585" s="168"/>
      <c r="N585" s="168"/>
      <c r="O585" s="170"/>
      <c r="P585" s="168"/>
      <c r="Q585" s="168"/>
      <c r="R585" s="168"/>
      <c r="S585" s="168"/>
      <c r="T585" s="168"/>
      <c r="U585" s="168"/>
      <c r="V585" s="168"/>
      <c r="W585" s="168"/>
      <c r="X585" s="168"/>
      <c r="Y585" s="168"/>
      <c r="Z585" s="168"/>
    </row>
    <row r="586" spans="1:26" ht="12.75" customHeight="1" x14ac:dyDescent="0.2">
      <c r="A586" s="168"/>
      <c r="B586" s="168"/>
      <c r="C586" s="169"/>
      <c r="D586" s="168"/>
      <c r="E586" s="170"/>
      <c r="F586" s="170"/>
      <c r="G586" s="170"/>
      <c r="H586" s="168"/>
      <c r="I586" s="168"/>
      <c r="J586" s="168"/>
      <c r="K586" s="170"/>
      <c r="L586" s="168"/>
      <c r="M586" s="168"/>
      <c r="N586" s="168"/>
      <c r="O586" s="170"/>
      <c r="P586" s="168"/>
      <c r="Q586" s="168"/>
      <c r="R586" s="168"/>
      <c r="S586" s="168"/>
      <c r="T586" s="168"/>
      <c r="U586" s="168"/>
      <c r="V586" s="168"/>
      <c r="W586" s="168"/>
      <c r="X586" s="168"/>
      <c r="Y586" s="168"/>
      <c r="Z586" s="168"/>
    </row>
    <row r="587" spans="1:26" ht="12.75" customHeight="1" x14ac:dyDescent="0.2">
      <c r="A587" s="168"/>
      <c r="B587" s="168"/>
      <c r="C587" s="169"/>
      <c r="D587" s="168"/>
      <c r="E587" s="170"/>
      <c r="F587" s="170"/>
      <c r="G587" s="170"/>
      <c r="H587" s="168"/>
      <c r="I587" s="168"/>
      <c r="J587" s="168"/>
      <c r="K587" s="170"/>
      <c r="L587" s="168"/>
      <c r="M587" s="168"/>
      <c r="N587" s="168"/>
      <c r="O587" s="170"/>
      <c r="P587" s="168"/>
      <c r="Q587" s="168"/>
      <c r="R587" s="168"/>
      <c r="S587" s="168"/>
      <c r="T587" s="168"/>
      <c r="U587" s="168"/>
      <c r="V587" s="168"/>
      <c r="W587" s="168"/>
      <c r="X587" s="168"/>
      <c r="Y587" s="168"/>
      <c r="Z587" s="168"/>
    </row>
    <row r="588" spans="1:26" ht="12.75" customHeight="1" x14ac:dyDescent="0.2">
      <c r="A588" s="168"/>
      <c r="B588" s="168"/>
      <c r="C588" s="169"/>
      <c r="D588" s="168"/>
      <c r="E588" s="170"/>
      <c r="F588" s="170"/>
      <c r="G588" s="170"/>
      <c r="H588" s="168"/>
      <c r="I588" s="168"/>
      <c r="J588" s="168"/>
      <c r="K588" s="170"/>
      <c r="L588" s="168"/>
      <c r="M588" s="168"/>
      <c r="N588" s="168"/>
      <c r="O588" s="170"/>
      <c r="P588" s="168"/>
      <c r="Q588" s="168"/>
      <c r="R588" s="168"/>
      <c r="S588" s="168"/>
      <c r="T588" s="168"/>
      <c r="U588" s="168"/>
      <c r="V588" s="168"/>
      <c r="W588" s="168"/>
      <c r="X588" s="168"/>
      <c r="Y588" s="168"/>
      <c r="Z588" s="168"/>
    </row>
    <row r="589" spans="1:26" ht="12.75" customHeight="1" x14ac:dyDescent="0.2">
      <c r="A589" s="168"/>
      <c r="B589" s="168"/>
      <c r="C589" s="169"/>
      <c r="D589" s="168"/>
      <c r="E589" s="170"/>
      <c r="F589" s="170"/>
      <c r="G589" s="170"/>
      <c r="H589" s="168"/>
      <c r="I589" s="168"/>
      <c r="J589" s="168"/>
      <c r="K589" s="170"/>
      <c r="L589" s="168"/>
      <c r="M589" s="168"/>
      <c r="N589" s="168"/>
      <c r="O589" s="170"/>
      <c r="P589" s="168"/>
      <c r="Q589" s="168"/>
      <c r="R589" s="168"/>
      <c r="S589" s="168"/>
      <c r="T589" s="168"/>
      <c r="U589" s="168"/>
      <c r="V589" s="168"/>
      <c r="W589" s="168"/>
      <c r="X589" s="168"/>
      <c r="Y589" s="168"/>
      <c r="Z589" s="168"/>
    </row>
    <row r="590" spans="1:26" ht="12.75" customHeight="1" x14ac:dyDescent="0.2">
      <c r="A590" s="168"/>
      <c r="B590" s="168"/>
      <c r="C590" s="169"/>
      <c r="D590" s="168"/>
      <c r="E590" s="170"/>
      <c r="F590" s="170"/>
      <c r="G590" s="170"/>
      <c r="H590" s="168"/>
      <c r="I590" s="168"/>
      <c r="J590" s="168"/>
      <c r="K590" s="170"/>
      <c r="L590" s="168"/>
      <c r="M590" s="168"/>
      <c r="N590" s="168"/>
      <c r="O590" s="170"/>
      <c r="P590" s="168"/>
      <c r="Q590" s="168"/>
      <c r="R590" s="168"/>
      <c r="S590" s="168"/>
      <c r="T590" s="168"/>
      <c r="U590" s="168"/>
      <c r="V590" s="168"/>
      <c r="W590" s="168"/>
      <c r="X590" s="168"/>
      <c r="Y590" s="168"/>
      <c r="Z590" s="168"/>
    </row>
    <row r="591" spans="1:26" ht="12.75" customHeight="1" x14ac:dyDescent="0.2">
      <c r="A591" s="168"/>
      <c r="B591" s="168"/>
      <c r="C591" s="169"/>
      <c r="D591" s="168"/>
      <c r="E591" s="170"/>
      <c r="F591" s="170"/>
      <c r="G591" s="170"/>
      <c r="H591" s="168"/>
      <c r="I591" s="168"/>
      <c r="J591" s="168"/>
      <c r="K591" s="170"/>
      <c r="L591" s="168"/>
      <c r="M591" s="168"/>
      <c r="N591" s="168"/>
      <c r="O591" s="170"/>
      <c r="P591" s="168"/>
      <c r="Q591" s="168"/>
      <c r="R591" s="168"/>
      <c r="S591" s="168"/>
      <c r="T591" s="168"/>
      <c r="U591" s="168"/>
      <c r="V591" s="168"/>
      <c r="W591" s="168"/>
      <c r="X591" s="168"/>
      <c r="Y591" s="168"/>
      <c r="Z591" s="168"/>
    </row>
    <row r="592" spans="1:26" ht="12.75" customHeight="1" x14ac:dyDescent="0.2">
      <c r="A592" s="168"/>
      <c r="B592" s="168"/>
      <c r="C592" s="169"/>
      <c r="D592" s="168"/>
      <c r="E592" s="170"/>
      <c r="F592" s="170"/>
      <c r="G592" s="170"/>
      <c r="H592" s="168"/>
      <c r="I592" s="168"/>
      <c r="J592" s="168"/>
      <c r="K592" s="170"/>
      <c r="L592" s="168"/>
      <c r="M592" s="168"/>
      <c r="N592" s="168"/>
      <c r="O592" s="170"/>
      <c r="P592" s="168"/>
      <c r="Q592" s="168"/>
      <c r="R592" s="168"/>
      <c r="S592" s="168"/>
      <c r="T592" s="168"/>
      <c r="U592" s="168"/>
      <c r="V592" s="168"/>
      <c r="W592" s="168"/>
      <c r="X592" s="168"/>
      <c r="Y592" s="168"/>
      <c r="Z592" s="168"/>
    </row>
    <row r="593" spans="1:26" ht="12.75" customHeight="1" x14ac:dyDescent="0.2">
      <c r="A593" s="168"/>
      <c r="B593" s="168"/>
      <c r="C593" s="169"/>
      <c r="D593" s="168"/>
      <c r="E593" s="170"/>
      <c r="F593" s="170"/>
      <c r="G593" s="170"/>
      <c r="H593" s="168"/>
      <c r="I593" s="168"/>
      <c r="J593" s="168"/>
      <c r="K593" s="170"/>
      <c r="L593" s="168"/>
      <c r="M593" s="168"/>
      <c r="N593" s="168"/>
      <c r="O593" s="170"/>
      <c r="P593" s="168"/>
      <c r="Q593" s="168"/>
      <c r="R593" s="168"/>
      <c r="S593" s="168"/>
      <c r="T593" s="168"/>
      <c r="U593" s="168"/>
      <c r="V593" s="168"/>
      <c r="W593" s="168"/>
      <c r="X593" s="168"/>
      <c r="Y593" s="168"/>
      <c r="Z593" s="168"/>
    </row>
    <row r="594" spans="1:26" ht="12.75" customHeight="1" x14ac:dyDescent="0.2">
      <c r="A594" s="168"/>
      <c r="B594" s="168"/>
      <c r="C594" s="169"/>
      <c r="D594" s="168"/>
      <c r="E594" s="170"/>
      <c r="F594" s="170"/>
      <c r="G594" s="170"/>
      <c r="H594" s="168"/>
      <c r="I594" s="168"/>
      <c r="J594" s="168"/>
      <c r="K594" s="170"/>
      <c r="L594" s="168"/>
      <c r="M594" s="168"/>
      <c r="N594" s="168"/>
      <c r="O594" s="170"/>
      <c r="P594" s="168"/>
      <c r="Q594" s="168"/>
      <c r="R594" s="168"/>
      <c r="S594" s="168"/>
      <c r="T594" s="168"/>
      <c r="U594" s="168"/>
      <c r="V594" s="168"/>
      <c r="W594" s="168"/>
      <c r="X594" s="168"/>
      <c r="Y594" s="168"/>
      <c r="Z594" s="168"/>
    </row>
    <row r="595" spans="1:26" ht="12.75" customHeight="1" x14ac:dyDescent="0.2">
      <c r="A595" s="168"/>
      <c r="B595" s="168"/>
      <c r="C595" s="169"/>
      <c r="D595" s="168"/>
      <c r="E595" s="170"/>
      <c r="F595" s="170"/>
      <c r="G595" s="170"/>
      <c r="H595" s="168"/>
      <c r="I595" s="168"/>
      <c r="J595" s="168"/>
      <c r="K595" s="170"/>
      <c r="L595" s="168"/>
      <c r="M595" s="168"/>
      <c r="N595" s="168"/>
      <c r="O595" s="170"/>
      <c r="P595" s="168"/>
      <c r="Q595" s="168"/>
      <c r="R595" s="168"/>
      <c r="S595" s="168"/>
      <c r="T595" s="168"/>
      <c r="U595" s="168"/>
      <c r="V595" s="168"/>
      <c r="W595" s="168"/>
      <c r="X595" s="168"/>
      <c r="Y595" s="168"/>
      <c r="Z595" s="168"/>
    </row>
    <row r="596" spans="1:26" ht="12.75" customHeight="1" x14ac:dyDescent="0.2">
      <c r="A596" s="168"/>
      <c r="B596" s="168"/>
      <c r="C596" s="169"/>
      <c r="D596" s="168"/>
      <c r="E596" s="170"/>
      <c r="F596" s="170"/>
      <c r="G596" s="170"/>
      <c r="H596" s="168"/>
      <c r="I596" s="168"/>
      <c r="J596" s="168"/>
      <c r="K596" s="170"/>
      <c r="L596" s="168"/>
      <c r="M596" s="168"/>
      <c r="N596" s="168"/>
      <c r="O596" s="170"/>
      <c r="P596" s="168"/>
      <c r="Q596" s="168"/>
      <c r="R596" s="168"/>
      <c r="S596" s="168"/>
      <c r="T596" s="168"/>
      <c r="U596" s="168"/>
      <c r="V596" s="168"/>
      <c r="W596" s="168"/>
      <c r="X596" s="168"/>
      <c r="Y596" s="168"/>
      <c r="Z596" s="168"/>
    </row>
    <row r="597" spans="1:26" ht="12.75" customHeight="1" x14ac:dyDescent="0.2">
      <c r="A597" s="168"/>
      <c r="B597" s="168"/>
      <c r="C597" s="169"/>
      <c r="D597" s="168"/>
      <c r="E597" s="170"/>
      <c r="F597" s="170"/>
      <c r="G597" s="170"/>
      <c r="H597" s="168"/>
      <c r="I597" s="168"/>
      <c r="J597" s="168"/>
      <c r="K597" s="170"/>
      <c r="L597" s="168"/>
      <c r="M597" s="168"/>
      <c r="N597" s="168"/>
      <c r="O597" s="170"/>
      <c r="P597" s="168"/>
      <c r="Q597" s="168"/>
      <c r="R597" s="168"/>
      <c r="S597" s="168"/>
      <c r="T597" s="168"/>
      <c r="U597" s="168"/>
      <c r="V597" s="168"/>
      <c r="W597" s="168"/>
      <c r="X597" s="168"/>
      <c r="Y597" s="168"/>
      <c r="Z597" s="168"/>
    </row>
    <row r="598" spans="1:26" ht="12.75" customHeight="1" x14ac:dyDescent="0.2">
      <c r="A598" s="168"/>
      <c r="B598" s="168"/>
      <c r="C598" s="169"/>
      <c r="D598" s="168"/>
      <c r="E598" s="170"/>
      <c r="F598" s="170"/>
      <c r="G598" s="170"/>
      <c r="H598" s="168"/>
      <c r="I598" s="168"/>
      <c r="J598" s="168"/>
      <c r="K598" s="170"/>
      <c r="L598" s="168"/>
      <c r="M598" s="168"/>
      <c r="N598" s="168"/>
      <c r="O598" s="170"/>
      <c r="P598" s="168"/>
      <c r="Q598" s="168"/>
      <c r="R598" s="168"/>
      <c r="S598" s="168"/>
      <c r="T598" s="168"/>
      <c r="U598" s="168"/>
      <c r="V598" s="168"/>
      <c r="W598" s="168"/>
      <c r="X598" s="168"/>
      <c r="Y598" s="168"/>
      <c r="Z598" s="168"/>
    </row>
    <row r="599" spans="1:26" ht="12.75" customHeight="1" x14ac:dyDescent="0.2">
      <c r="A599" s="168"/>
      <c r="B599" s="168"/>
      <c r="C599" s="169"/>
      <c r="D599" s="168"/>
      <c r="E599" s="170"/>
      <c r="F599" s="170"/>
      <c r="G599" s="170"/>
      <c r="H599" s="168"/>
      <c r="I599" s="168"/>
      <c r="J599" s="168"/>
      <c r="K599" s="170"/>
      <c r="L599" s="168"/>
      <c r="M599" s="168"/>
      <c r="N599" s="168"/>
      <c r="O599" s="170"/>
      <c r="P599" s="168"/>
      <c r="Q599" s="168"/>
      <c r="R599" s="168"/>
      <c r="S599" s="168"/>
      <c r="T599" s="168"/>
      <c r="U599" s="168"/>
      <c r="V599" s="168"/>
      <c r="W599" s="168"/>
      <c r="X599" s="168"/>
      <c r="Y599" s="168"/>
      <c r="Z599" s="168"/>
    </row>
    <row r="600" spans="1:26" ht="12.75" customHeight="1" x14ac:dyDescent="0.2">
      <c r="A600" s="168"/>
      <c r="B600" s="168"/>
      <c r="C600" s="169"/>
      <c r="D600" s="168"/>
      <c r="E600" s="170"/>
      <c r="F600" s="170"/>
      <c r="G600" s="170"/>
      <c r="H600" s="168"/>
      <c r="I600" s="168"/>
      <c r="J600" s="168"/>
      <c r="K600" s="170"/>
      <c r="L600" s="168"/>
      <c r="M600" s="168"/>
      <c r="N600" s="168"/>
      <c r="O600" s="170"/>
      <c r="P600" s="168"/>
      <c r="Q600" s="168"/>
      <c r="R600" s="168"/>
      <c r="S600" s="168"/>
      <c r="T600" s="168"/>
      <c r="U600" s="168"/>
      <c r="V600" s="168"/>
      <c r="W600" s="168"/>
      <c r="X600" s="168"/>
      <c r="Y600" s="168"/>
      <c r="Z600" s="168"/>
    </row>
    <row r="601" spans="1:26" ht="12.75" customHeight="1" x14ac:dyDescent="0.2">
      <c r="A601" s="168"/>
      <c r="B601" s="168"/>
      <c r="C601" s="169"/>
      <c r="D601" s="168"/>
      <c r="E601" s="170"/>
      <c r="F601" s="170"/>
      <c r="G601" s="170"/>
      <c r="H601" s="168"/>
      <c r="I601" s="168"/>
      <c r="J601" s="168"/>
      <c r="K601" s="170"/>
      <c r="L601" s="168"/>
      <c r="M601" s="168"/>
      <c r="N601" s="168"/>
      <c r="O601" s="170"/>
      <c r="P601" s="168"/>
      <c r="Q601" s="168"/>
      <c r="R601" s="168"/>
      <c r="S601" s="168"/>
      <c r="T601" s="168"/>
      <c r="U601" s="168"/>
      <c r="V601" s="168"/>
      <c r="W601" s="168"/>
      <c r="X601" s="168"/>
      <c r="Y601" s="168"/>
      <c r="Z601" s="168"/>
    </row>
    <row r="602" spans="1:26" ht="12.75" customHeight="1" x14ac:dyDescent="0.2">
      <c r="A602" s="168"/>
      <c r="B602" s="168"/>
      <c r="C602" s="169"/>
      <c r="D602" s="168"/>
      <c r="E602" s="170"/>
      <c r="F602" s="170"/>
      <c r="G602" s="170"/>
      <c r="H602" s="168"/>
      <c r="I602" s="168"/>
      <c r="J602" s="168"/>
      <c r="K602" s="170"/>
      <c r="L602" s="168"/>
      <c r="M602" s="168"/>
      <c r="N602" s="168"/>
      <c r="O602" s="170"/>
      <c r="P602" s="168"/>
      <c r="Q602" s="168"/>
      <c r="R602" s="168"/>
      <c r="S602" s="168"/>
      <c r="T602" s="168"/>
      <c r="U602" s="168"/>
      <c r="V602" s="168"/>
      <c r="W602" s="168"/>
      <c r="X602" s="168"/>
      <c r="Y602" s="168"/>
      <c r="Z602" s="168"/>
    </row>
    <row r="603" spans="1:26" ht="12.75" customHeight="1" x14ac:dyDescent="0.2">
      <c r="A603" s="168"/>
      <c r="B603" s="168"/>
      <c r="C603" s="169"/>
      <c r="D603" s="168"/>
      <c r="E603" s="170"/>
      <c r="F603" s="170"/>
      <c r="G603" s="170"/>
      <c r="H603" s="168"/>
      <c r="I603" s="168"/>
      <c r="J603" s="168"/>
      <c r="K603" s="170"/>
      <c r="L603" s="168"/>
      <c r="M603" s="168"/>
      <c r="N603" s="168"/>
      <c r="O603" s="170"/>
      <c r="P603" s="168"/>
      <c r="Q603" s="168"/>
      <c r="R603" s="168"/>
      <c r="S603" s="168"/>
      <c r="T603" s="168"/>
      <c r="U603" s="168"/>
      <c r="V603" s="168"/>
      <c r="W603" s="168"/>
      <c r="X603" s="168"/>
      <c r="Y603" s="168"/>
      <c r="Z603" s="168"/>
    </row>
    <row r="604" spans="1:26" ht="12.75" customHeight="1" x14ac:dyDescent="0.2">
      <c r="A604" s="168"/>
      <c r="B604" s="168"/>
      <c r="C604" s="169"/>
      <c r="D604" s="168"/>
      <c r="E604" s="170"/>
      <c r="F604" s="170"/>
      <c r="G604" s="170"/>
      <c r="H604" s="168"/>
      <c r="I604" s="168"/>
      <c r="J604" s="168"/>
      <c r="K604" s="170"/>
      <c r="L604" s="168"/>
      <c r="M604" s="168"/>
      <c r="N604" s="168"/>
      <c r="O604" s="170"/>
      <c r="P604" s="168"/>
      <c r="Q604" s="168"/>
      <c r="R604" s="168"/>
      <c r="S604" s="168"/>
      <c r="T604" s="168"/>
      <c r="U604" s="168"/>
      <c r="V604" s="168"/>
      <c r="W604" s="168"/>
      <c r="X604" s="168"/>
      <c r="Y604" s="168"/>
      <c r="Z604" s="168"/>
    </row>
    <row r="605" spans="1:26" ht="12.75" customHeight="1" x14ac:dyDescent="0.2">
      <c r="A605" s="168"/>
      <c r="B605" s="168"/>
      <c r="C605" s="169"/>
      <c r="D605" s="168"/>
      <c r="E605" s="170"/>
      <c r="F605" s="170"/>
      <c r="G605" s="170"/>
      <c r="H605" s="168"/>
      <c r="I605" s="168"/>
      <c r="J605" s="168"/>
      <c r="K605" s="170"/>
      <c r="L605" s="168"/>
      <c r="M605" s="168"/>
      <c r="N605" s="168"/>
      <c r="O605" s="170"/>
      <c r="P605" s="168"/>
      <c r="Q605" s="168"/>
      <c r="R605" s="168"/>
      <c r="S605" s="168"/>
      <c r="T605" s="168"/>
      <c r="U605" s="168"/>
      <c r="V605" s="168"/>
      <c r="W605" s="168"/>
      <c r="X605" s="168"/>
      <c r="Y605" s="168"/>
      <c r="Z605" s="168"/>
    </row>
    <row r="606" spans="1:26" ht="12.75" customHeight="1" x14ac:dyDescent="0.2">
      <c r="A606" s="168"/>
      <c r="B606" s="168"/>
      <c r="C606" s="169"/>
      <c r="D606" s="168"/>
      <c r="E606" s="170"/>
      <c r="F606" s="170"/>
      <c r="G606" s="170"/>
      <c r="H606" s="168"/>
      <c r="I606" s="168"/>
      <c r="J606" s="168"/>
      <c r="K606" s="170"/>
      <c r="L606" s="168"/>
      <c r="M606" s="168"/>
      <c r="N606" s="168"/>
      <c r="O606" s="170"/>
      <c r="P606" s="168"/>
      <c r="Q606" s="168"/>
      <c r="R606" s="168"/>
      <c r="S606" s="168"/>
      <c r="T606" s="168"/>
      <c r="U606" s="168"/>
      <c r="V606" s="168"/>
      <c r="W606" s="168"/>
      <c r="X606" s="168"/>
      <c r="Y606" s="168"/>
      <c r="Z606" s="168"/>
    </row>
    <row r="607" spans="1:26" ht="12.75" customHeight="1" x14ac:dyDescent="0.2">
      <c r="A607" s="168"/>
      <c r="B607" s="168"/>
      <c r="C607" s="169"/>
      <c r="D607" s="168"/>
      <c r="E607" s="170"/>
      <c r="F607" s="170"/>
      <c r="G607" s="170"/>
      <c r="H607" s="168"/>
      <c r="I607" s="168"/>
      <c r="J607" s="168"/>
      <c r="K607" s="170"/>
      <c r="L607" s="168"/>
      <c r="M607" s="168"/>
      <c r="N607" s="168"/>
      <c r="O607" s="170"/>
      <c r="P607" s="168"/>
      <c r="Q607" s="168"/>
      <c r="R607" s="168"/>
      <c r="S607" s="168"/>
      <c r="T607" s="168"/>
      <c r="U607" s="168"/>
      <c r="V607" s="168"/>
      <c r="W607" s="168"/>
      <c r="X607" s="168"/>
      <c r="Y607" s="168"/>
      <c r="Z607" s="168"/>
    </row>
    <row r="608" spans="1:26" ht="12.75" customHeight="1" x14ac:dyDescent="0.2">
      <c r="A608" s="168"/>
      <c r="B608" s="168"/>
      <c r="C608" s="169"/>
      <c r="D608" s="168"/>
      <c r="E608" s="170"/>
      <c r="F608" s="170"/>
      <c r="G608" s="170"/>
      <c r="H608" s="168"/>
      <c r="I608" s="168"/>
      <c r="J608" s="168"/>
      <c r="K608" s="170"/>
      <c r="L608" s="168"/>
      <c r="M608" s="168"/>
      <c r="N608" s="168"/>
      <c r="O608" s="170"/>
      <c r="P608" s="168"/>
      <c r="Q608" s="168"/>
      <c r="R608" s="168"/>
      <c r="S608" s="168"/>
      <c r="T608" s="168"/>
      <c r="U608" s="168"/>
      <c r="V608" s="168"/>
      <c r="W608" s="168"/>
      <c r="X608" s="168"/>
      <c r="Y608" s="168"/>
      <c r="Z608" s="168"/>
    </row>
    <row r="609" spans="1:26" ht="12.75" customHeight="1" x14ac:dyDescent="0.2">
      <c r="A609" s="168"/>
      <c r="B609" s="168"/>
      <c r="C609" s="169"/>
      <c r="D609" s="168"/>
      <c r="E609" s="170"/>
      <c r="F609" s="170"/>
      <c r="G609" s="170"/>
      <c r="H609" s="168"/>
      <c r="I609" s="168"/>
      <c r="J609" s="168"/>
      <c r="K609" s="170"/>
      <c r="L609" s="168"/>
      <c r="M609" s="168"/>
      <c r="N609" s="168"/>
      <c r="O609" s="170"/>
      <c r="P609" s="168"/>
      <c r="Q609" s="168"/>
      <c r="R609" s="168"/>
      <c r="S609" s="168"/>
      <c r="T609" s="168"/>
      <c r="U609" s="168"/>
      <c r="V609" s="168"/>
      <c r="W609" s="168"/>
      <c r="X609" s="168"/>
      <c r="Y609" s="168"/>
      <c r="Z609" s="168"/>
    </row>
    <row r="610" spans="1:26" ht="12.75" customHeight="1" x14ac:dyDescent="0.2">
      <c r="A610" s="168"/>
      <c r="B610" s="168"/>
      <c r="C610" s="169"/>
      <c r="D610" s="168"/>
      <c r="E610" s="170"/>
      <c r="F610" s="170"/>
      <c r="G610" s="170"/>
      <c r="H610" s="168"/>
      <c r="I610" s="168"/>
      <c r="J610" s="168"/>
      <c r="K610" s="170"/>
      <c r="L610" s="168"/>
      <c r="M610" s="168"/>
      <c r="N610" s="168"/>
      <c r="O610" s="170"/>
      <c r="P610" s="168"/>
      <c r="Q610" s="168"/>
      <c r="R610" s="168"/>
      <c r="S610" s="168"/>
      <c r="T610" s="168"/>
      <c r="U610" s="168"/>
      <c r="V610" s="168"/>
      <c r="W610" s="168"/>
      <c r="X610" s="168"/>
      <c r="Y610" s="168"/>
      <c r="Z610" s="168"/>
    </row>
    <row r="611" spans="1:26" ht="12.75" customHeight="1" x14ac:dyDescent="0.2">
      <c r="A611" s="168"/>
      <c r="B611" s="168"/>
      <c r="C611" s="169"/>
      <c r="D611" s="168"/>
      <c r="E611" s="170"/>
      <c r="F611" s="170"/>
      <c r="G611" s="170"/>
      <c r="H611" s="168"/>
      <c r="I611" s="168"/>
      <c r="J611" s="168"/>
      <c r="K611" s="170"/>
      <c r="L611" s="168"/>
      <c r="M611" s="168"/>
      <c r="N611" s="168"/>
      <c r="O611" s="170"/>
      <c r="P611" s="168"/>
      <c r="Q611" s="168"/>
      <c r="R611" s="168"/>
      <c r="S611" s="168"/>
      <c r="T611" s="168"/>
      <c r="U611" s="168"/>
      <c r="V611" s="168"/>
      <c r="W611" s="168"/>
      <c r="X611" s="168"/>
      <c r="Y611" s="168"/>
      <c r="Z611" s="168"/>
    </row>
    <row r="612" spans="1:26" ht="12.75" customHeight="1" x14ac:dyDescent="0.2">
      <c r="A612" s="168"/>
      <c r="B612" s="168"/>
      <c r="C612" s="169"/>
      <c r="D612" s="168"/>
      <c r="E612" s="170"/>
      <c r="F612" s="170"/>
      <c r="G612" s="170"/>
      <c r="H612" s="168"/>
      <c r="I612" s="168"/>
      <c r="J612" s="168"/>
      <c r="K612" s="170"/>
      <c r="L612" s="168"/>
      <c r="M612" s="168"/>
      <c r="N612" s="168"/>
      <c r="O612" s="170"/>
      <c r="P612" s="168"/>
      <c r="Q612" s="168"/>
      <c r="R612" s="168"/>
      <c r="S612" s="168"/>
      <c r="T612" s="168"/>
      <c r="U612" s="168"/>
      <c r="V612" s="168"/>
      <c r="W612" s="168"/>
      <c r="X612" s="168"/>
      <c r="Y612" s="168"/>
      <c r="Z612" s="168"/>
    </row>
    <row r="613" spans="1:26" ht="12.75" customHeight="1" x14ac:dyDescent="0.2">
      <c r="A613" s="168"/>
      <c r="B613" s="168"/>
      <c r="C613" s="169"/>
      <c r="D613" s="168"/>
      <c r="E613" s="170"/>
      <c r="F613" s="170"/>
      <c r="G613" s="170"/>
      <c r="H613" s="168"/>
      <c r="I613" s="168"/>
      <c r="J613" s="168"/>
      <c r="K613" s="170"/>
      <c r="L613" s="168"/>
      <c r="M613" s="168"/>
      <c r="N613" s="168"/>
      <c r="O613" s="170"/>
      <c r="P613" s="168"/>
      <c r="Q613" s="168"/>
      <c r="R613" s="168"/>
      <c r="S613" s="168"/>
      <c r="T613" s="168"/>
      <c r="U613" s="168"/>
      <c r="V613" s="168"/>
      <c r="W613" s="168"/>
      <c r="X613" s="168"/>
      <c r="Y613" s="168"/>
      <c r="Z613" s="168"/>
    </row>
    <row r="614" spans="1:26" ht="12.75" customHeight="1" x14ac:dyDescent="0.2">
      <c r="A614" s="168"/>
      <c r="B614" s="168"/>
      <c r="C614" s="169"/>
      <c r="D614" s="168"/>
      <c r="E614" s="170"/>
      <c r="F614" s="170"/>
      <c r="G614" s="170"/>
      <c r="H614" s="168"/>
      <c r="I614" s="168"/>
      <c r="J614" s="168"/>
      <c r="K614" s="170"/>
      <c r="L614" s="168"/>
      <c r="M614" s="168"/>
      <c r="N614" s="168"/>
      <c r="O614" s="170"/>
      <c r="P614" s="168"/>
      <c r="Q614" s="168"/>
      <c r="R614" s="168"/>
      <c r="S614" s="168"/>
      <c r="T614" s="168"/>
      <c r="U614" s="168"/>
      <c r="V614" s="168"/>
      <c r="W614" s="168"/>
      <c r="X614" s="168"/>
      <c r="Y614" s="168"/>
      <c r="Z614" s="168"/>
    </row>
    <row r="615" spans="1:26" ht="12.75" customHeight="1" x14ac:dyDescent="0.2">
      <c r="A615" s="168"/>
      <c r="B615" s="168"/>
      <c r="C615" s="169"/>
      <c r="D615" s="168"/>
      <c r="E615" s="170"/>
      <c r="F615" s="170"/>
      <c r="G615" s="170"/>
      <c r="H615" s="168"/>
      <c r="I615" s="168"/>
      <c r="J615" s="168"/>
      <c r="K615" s="170"/>
      <c r="L615" s="168"/>
      <c r="M615" s="168"/>
      <c r="N615" s="168"/>
      <c r="O615" s="170"/>
      <c r="P615" s="168"/>
      <c r="Q615" s="168"/>
      <c r="R615" s="168"/>
      <c r="S615" s="168"/>
      <c r="T615" s="168"/>
      <c r="U615" s="168"/>
      <c r="V615" s="168"/>
      <c r="W615" s="168"/>
      <c r="X615" s="168"/>
      <c r="Y615" s="168"/>
      <c r="Z615" s="168"/>
    </row>
    <row r="616" spans="1:26" ht="12.75" customHeight="1" x14ac:dyDescent="0.2">
      <c r="A616" s="168"/>
      <c r="B616" s="168"/>
      <c r="C616" s="169"/>
      <c r="D616" s="168"/>
      <c r="E616" s="170"/>
      <c r="F616" s="170"/>
      <c r="G616" s="170"/>
      <c r="H616" s="168"/>
      <c r="I616" s="168"/>
      <c r="J616" s="168"/>
      <c r="K616" s="170"/>
      <c r="L616" s="168"/>
      <c r="M616" s="168"/>
      <c r="N616" s="168"/>
      <c r="O616" s="170"/>
      <c r="P616" s="168"/>
      <c r="Q616" s="168"/>
      <c r="R616" s="168"/>
      <c r="S616" s="168"/>
      <c r="T616" s="168"/>
      <c r="U616" s="168"/>
      <c r="V616" s="168"/>
      <c r="W616" s="168"/>
      <c r="X616" s="168"/>
      <c r="Y616" s="168"/>
      <c r="Z616" s="168"/>
    </row>
    <row r="617" spans="1:26" ht="12.75" customHeight="1" x14ac:dyDescent="0.2">
      <c r="A617" s="168"/>
      <c r="B617" s="168"/>
      <c r="C617" s="169"/>
      <c r="D617" s="168"/>
      <c r="E617" s="170"/>
      <c r="F617" s="170"/>
      <c r="G617" s="170"/>
      <c r="H617" s="168"/>
      <c r="I617" s="168"/>
      <c r="J617" s="168"/>
      <c r="K617" s="170"/>
      <c r="L617" s="168"/>
      <c r="M617" s="168"/>
      <c r="N617" s="168"/>
      <c r="O617" s="170"/>
      <c r="P617" s="168"/>
      <c r="Q617" s="168"/>
      <c r="R617" s="168"/>
      <c r="S617" s="168"/>
      <c r="T617" s="168"/>
      <c r="U617" s="168"/>
      <c r="V617" s="168"/>
      <c r="W617" s="168"/>
      <c r="X617" s="168"/>
      <c r="Y617" s="168"/>
      <c r="Z617" s="168"/>
    </row>
    <row r="618" spans="1:26" ht="12.75" customHeight="1" x14ac:dyDescent="0.2">
      <c r="A618" s="168"/>
      <c r="B618" s="168"/>
      <c r="C618" s="169"/>
      <c r="D618" s="168"/>
      <c r="E618" s="170"/>
      <c r="F618" s="170"/>
      <c r="G618" s="170"/>
      <c r="H618" s="168"/>
      <c r="I618" s="168"/>
      <c r="J618" s="168"/>
      <c r="K618" s="170"/>
      <c r="L618" s="168"/>
      <c r="M618" s="168"/>
      <c r="N618" s="168"/>
      <c r="O618" s="170"/>
      <c r="P618" s="168"/>
      <c r="Q618" s="168"/>
      <c r="R618" s="168"/>
      <c r="S618" s="168"/>
      <c r="T618" s="168"/>
      <c r="U618" s="168"/>
      <c r="V618" s="168"/>
      <c r="W618" s="168"/>
      <c r="X618" s="168"/>
      <c r="Y618" s="168"/>
      <c r="Z618" s="168"/>
    </row>
    <row r="619" spans="1:26" ht="12.75" customHeight="1" x14ac:dyDescent="0.2">
      <c r="A619" s="168"/>
      <c r="B619" s="168"/>
      <c r="C619" s="169"/>
      <c r="D619" s="168"/>
      <c r="E619" s="170"/>
      <c r="F619" s="170"/>
      <c r="G619" s="170"/>
      <c r="H619" s="168"/>
      <c r="I619" s="168"/>
      <c r="J619" s="168"/>
      <c r="K619" s="170"/>
      <c r="L619" s="168"/>
      <c r="M619" s="168"/>
      <c r="N619" s="168"/>
      <c r="O619" s="170"/>
      <c r="P619" s="168"/>
      <c r="Q619" s="168"/>
      <c r="R619" s="168"/>
      <c r="S619" s="168"/>
      <c r="T619" s="168"/>
      <c r="U619" s="168"/>
      <c r="V619" s="168"/>
      <c r="W619" s="168"/>
      <c r="X619" s="168"/>
      <c r="Y619" s="168"/>
      <c r="Z619" s="168"/>
    </row>
    <row r="620" spans="1:26" ht="12.75" customHeight="1" x14ac:dyDescent="0.2">
      <c r="A620" s="168"/>
      <c r="B620" s="168"/>
      <c r="C620" s="169"/>
      <c r="D620" s="168"/>
      <c r="E620" s="170"/>
      <c r="F620" s="170"/>
      <c r="G620" s="170"/>
      <c r="H620" s="168"/>
      <c r="I620" s="168"/>
      <c r="J620" s="168"/>
      <c r="K620" s="170"/>
      <c r="L620" s="168"/>
      <c r="M620" s="168"/>
      <c r="N620" s="168"/>
      <c r="O620" s="170"/>
      <c r="P620" s="168"/>
      <c r="Q620" s="168"/>
      <c r="R620" s="168"/>
      <c r="S620" s="168"/>
      <c r="T620" s="168"/>
      <c r="U620" s="168"/>
      <c r="V620" s="168"/>
      <c r="W620" s="168"/>
      <c r="X620" s="168"/>
      <c r="Y620" s="168"/>
      <c r="Z620" s="168"/>
    </row>
    <row r="621" spans="1:26" ht="12.75" customHeight="1" x14ac:dyDescent="0.2">
      <c r="A621" s="168"/>
      <c r="B621" s="168"/>
      <c r="C621" s="169"/>
      <c r="D621" s="168"/>
      <c r="E621" s="170"/>
      <c r="F621" s="170"/>
      <c r="G621" s="170"/>
      <c r="H621" s="168"/>
      <c r="I621" s="168"/>
      <c r="J621" s="168"/>
      <c r="K621" s="170"/>
      <c r="L621" s="168"/>
      <c r="M621" s="168"/>
      <c r="N621" s="168"/>
      <c r="O621" s="170"/>
      <c r="P621" s="168"/>
      <c r="Q621" s="168"/>
      <c r="R621" s="168"/>
      <c r="S621" s="168"/>
      <c r="T621" s="168"/>
      <c r="U621" s="168"/>
      <c r="V621" s="168"/>
      <c r="W621" s="168"/>
      <c r="X621" s="168"/>
      <c r="Y621" s="168"/>
      <c r="Z621" s="168"/>
    </row>
    <row r="622" spans="1:26" ht="12.75" customHeight="1" x14ac:dyDescent="0.2">
      <c r="A622" s="168"/>
      <c r="B622" s="168"/>
      <c r="C622" s="169"/>
      <c r="D622" s="168"/>
      <c r="E622" s="170"/>
      <c r="F622" s="170"/>
      <c r="G622" s="170"/>
      <c r="H622" s="168"/>
      <c r="I622" s="168"/>
      <c r="J622" s="168"/>
      <c r="K622" s="170"/>
      <c r="L622" s="168"/>
      <c r="M622" s="168"/>
      <c r="N622" s="168"/>
      <c r="O622" s="170"/>
      <c r="P622" s="168"/>
      <c r="Q622" s="168"/>
      <c r="R622" s="168"/>
      <c r="S622" s="168"/>
      <c r="T622" s="168"/>
      <c r="U622" s="168"/>
      <c r="V622" s="168"/>
      <c r="W622" s="168"/>
      <c r="X622" s="168"/>
      <c r="Y622" s="168"/>
      <c r="Z622" s="168"/>
    </row>
    <row r="623" spans="1:26" ht="12.75" customHeight="1" x14ac:dyDescent="0.2">
      <c r="A623" s="168"/>
      <c r="B623" s="168"/>
      <c r="C623" s="169"/>
      <c r="D623" s="168"/>
      <c r="E623" s="170"/>
      <c r="F623" s="170"/>
      <c r="G623" s="170"/>
      <c r="H623" s="168"/>
      <c r="I623" s="168"/>
      <c r="J623" s="168"/>
      <c r="K623" s="170"/>
      <c r="L623" s="168"/>
      <c r="M623" s="168"/>
      <c r="N623" s="168"/>
      <c r="O623" s="170"/>
      <c r="P623" s="168"/>
      <c r="Q623" s="168"/>
      <c r="R623" s="168"/>
      <c r="S623" s="168"/>
      <c r="T623" s="168"/>
      <c r="U623" s="168"/>
      <c r="V623" s="168"/>
      <c r="W623" s="168"/>
      <c r="X623" s="168"/>
      <c r="Y623" s="168"/>
      <c r="Z623" s="168"/>
    </row>
    <row r="624" spans="1:26" ht="12.75" customHeight="1" x14ac:dyDescent="0.2">
      <c r="A624" s="168"/>
      <c r="B624" s="168"/>
      <c r="C624" s="169"/>
      <c r="D624" s="168"/>
      <c r="E624" s="170"/>
      <c r="F624" s="170"/>
      <c r="G624" s="170"/>
      <c r="H624" s="168"/>
      <c r="I624" s="168"/>
      <c r="J624" s="168"/>
      <c r="K624" s="170"/>
      <c r="L624" s="168"/>
      <c r="M624" s="168"/>
      <c r="N624" s="168"/>
      <c r="O624" s="170"/>
      <c r="P624" s="168"/>
      <c r="Q624" s="168"/>
      <c r="R624" s="168"/>
      <c r="S624" s="168"/>
      <c r="T624" s="168"/>
      <c r="U624" s="168"/>
      <c r="V624" s="168"/>
      <c r="W624" s="168"/>
      <c r="X624" s="168"/>
      <c r="Y624" s="168"/>
      <c r="Z624" s="168"/>
    </row>
    <row r="625" spans="1:26" ht="12.75" customHeight="1" x14ac:dyDescent="0.2">
      <c r="A625" s="168"/>
      <c r="B625" s="168"/>
      <c r="C625" s="169"/>
      <c r="D625" s="168"/>
      <c r="E625" s="170"/>
      <c r="F625" s="170"/>
      <c r="G625" s="170"/>
      <c r="H625" s="168"/>
      <c r="I625" s="168"/>
      <c r="J625" s="168"/>
      <c r="K625" s="170"/>
      <c r="L625" s="168"/>
      <c r="M625" s="168"/>
      <c r="N625" s="168"/>
      <c r="O625" s="170"/>
      <c r="P625" s="168"/>
      <c r="Q625" s="168"/>
      <c r="R625" s="168"/>
      <c r="S625" s="168"/>
      <c r="T625" s="168"/>
      <c r="U625" s="168"/>
      <c r="V625" s="168"/>
      <c r="W625" s="168"/>
      <c r="X625" s="168"/>
      <c r="Y625" s="168"/>
      <c r="Z625" s="168"/>
    </row>
    <row r="626" spans="1:26" ht="12.75" customHeight="1" x14ac:dyDescent="0.2">
      <c r="A626" s="168"/>
      <c r="B626" s="168"/>
      <c r="C626" s="169"/>
      <c r="D626" s="168"/>
      <c r="E626" s="170"/>
      <c r="F626" s="170"/>
      <c r="G626" s="170"/>
      <c r="H626" s="168"/>
      <c r="I626" s="168"/>
      <c r="J626" s="168"/>
      <c r="K626" s="170"/>
      <c r="L626" s="168"/>
      <c r="M626" s="168"/>
      <c r="N626" s="168"/>
      <c r="O626" s="170"/>
      <c r="P626" s="168"/>
      <c r="Q626" s="168"/>
      <c r="R626" s="168"/>
      <c r="S626" s="168"/>
      <c r="T626" s="168"/>
      <c r="U626" s="168"/>
      <c r="V626" s="168"/>
      <c r="W626" s="168"/>
      <c r="X626" s="168"/>
      <c r="Y626" s="168"/>
      <c r="Z626" s="168"/>
    </row>
    <row r="627" spans="1:26" ht="12.75" customHeight="1" x14ac:dyDescent="0.2">
      <c r="A627" s="168"/>
      <c r="B627" s="168"/>
      <c r="C627" s="169"/>
      <c r="D627" s="168"/>
      <c r="E627" s="170"/>
      <c r="F627" s="170"/>
      <c r="G627" s="170"/>
      <c r="H627" s="168"/>
      <c r="I627" s="168"/>
      <c r="J627" s="168"/>
      <c r="K627" s="170"/>
      <c r="L627" s="168"/>
      <c r="M627" s="168"/>
      <c r="N627" s="168"/>
      <c r="O627" s="170"/>
      <c r="P627" s="168"/>
      <c r="Q627" s="168"/>
      <c r="R627" s="168"/>
      <c r="S627" s="168"/>
      <c r="T627" s="168"/>
      <c r="U627" s="168"/>
      <c r="V627" s="168"/>
      <c r="W627" s="168"/>
      <c r="X627" s="168"/>
      <c r="Y627" s="168"/>
      <c r="Z627" s="168"/>
    </row>
    <row r="628" spans="1:26" ht="12.75" customHeight="1" x14ac:dyDescent="0.2">
      <c r="A628" s="168"/>
      <c r="B628" s="168"/>
      <c r="C628" s="169"/>
      <c r="D628" s="168"/>
      <c r="E628" s="170"/>
      <c r="F628" s="170"/>
      <c r="G628" s="170"/>
      <c r="H628" s="168"/>
      <c r="I628" s="168"/>
      <c r="J628" s="168"/>
      <c r="K628" s="170"/>
      <c r="L628" s="168"/>
      <c r="M628" s="168"/>
      <c r="N628" s="168"/>
      <c r="O628" s="170"/>
      <c r="P628" s="168"/>
      <c r="Q628" s="168"/>
      <c r="R628" s="168"/>
      <c r="S628" s="168"/>
      <c r="T628" s="168"/>
      <c r="U628" s="168"/>
      <c r="V628" s="168"/>
      <c r="W628" s="168"/>
      <c r="X628" s="168"/>
      <c r="Y628" s="168"/>
      <c r="Z628" s="168"/>
    </row>
    <row r="629" spans="1:26" ht="12.75" customHeight="1" x14ac:dyDescent="0.2">
      <c r="A629" s="168"/>
      <c r="B629" s="168"/>
      <c r="C629" s="169"/>
      <c r="D629" s="168"/>
      <c r="E629" s="170"/>
      <c r="F629" s="170"/>
      <c r="G629" s="170"/>
      <c r="H629" s="168"/>
      <c r="I629" s="168"/>
      <c r="J629" s="168"/>
      <c r="K629" s="170"/>
      <c r="L629" s="168"/>
      <c r="M629" s="168"/>
      <c r="N629" s="168"/>
      <c r="O629" s="170"/>
      <c r="P629" s="168"/>
      <c r="Q629" s="168"/>
      <c r="R629" s="168"/>
      <c r="S629" s="168"/>
      <c r="T629" s="168"/>
      <c r="U629" s="168"/>
      <c r="V629" s="168"/>
      <c r="W629" s="168"/>
      <c r="X629" s="168"/>
      <c r="Y629" s="168"/>
      <c r="Z629" s="168"/>
    </row>
    <row r="630" spans="1:26" ht="12.75" customHeight="1" x14ac:dyDescent="0.2">
      <c r="A630" s="168"/>
      <c r="B630" s="168"/>
      <c r="C630" s="169"/>
      <c r="D630" s="168"/>
      <c r="E630" s="170"/>
      <c r="F630" s="170"/>
      <c r="G630" s="170"/>
      <c r="H630" s="168"/>
      <c r="I630" s="168"/>
      <c r="J630" s="168"/>
      <c r="K630" s="170"/>
      <c r="L630" s="168"/>
      <c r="M630" s="168"/>
      <c r="N630" s="168"/>
      <c r="O630" s="170"/>
      <c r="P630" s="168"/>
      <c r="Q630" s="168"/>
      <c r="R630" s="168"/>
      <c r="S630" s="168"/>
      <c r="T630" s="168"/>
      <c r="U630" s="168"/>
      <c r="V630" s="168"/>
      <c r="W630" s="168"/>
      <c r="X630" s="168"/>
      <c r="Y630" s="168"/>
      <c r="Z630" s="168"/>
    </row>
    <row r="631" spans="1:26" ht="12.75" customHeight="1" x14ac:dyDescent="0.2">
      <c r="A631" s="168"/>
      <c r="B631" s="168"/>
      <c r="C631" s="169"/>
      <c r="D631" s="168"/>
      <c r="E631" s="170"/>
      <c r="F631" s="170"/>
      <c r="G631" s="170"/>
      <c r="H631" s="168"/>
      <c r="I631" s="168"/>
      <c r="J631" s="168"/>
      <c r="K631" s="170"/>
      <c r="L631" s="168"/>
      <c r="M631" s="168"/>
      <c r="N631" s="168"/>
      <c r="O631" s="170"/>
      <c r="P631" s="168"/>
      <c r="Q631" s="168"/>
      <c r="R631" s="168"/>
      <c r="S631" s="168"/>
      <c r="T631" s="168"/>
      <c r="U631" s="168"/>
      <c r="V631" s="168"/>
      <c r="W631" s="168"/>
      <c r="X631" s="168"/>
      <c r="Y631" s="168"/>
      <c r="Z631" s="168"/>
    </row>
    <row r="632" spans="1:26" ht="12.75" customHeight="1" x14ac:dyDescent="0.2">
      <c r="A632" s="168"/>
      <c r="B632" s="168"/>
      <c r="C632" s="169"/>
      <c r="D632" s="168"/>
      <c r="E632" s="170"/>
      <c r="F632" s="170"/>
      <c r="G632" s="170"/>
      <c r="H632" s="168"/>
      <c r="I632" s="168"/>
      <c r="J632" s="168"/>
      <c r="K632" s="170"/>
      <c r="L632" s="168"/>
      <c r="M632" s="168"/>
      <c r="N632" s="168"/>
      <c r="O632" s="170"/>
      <c r="P632" s="168"/>
      <c r="Q632" s="168"/>
      <c r="R632" s="168"/>
      <c r="S632" s="168"/>
      <c r="T632" s="168"/>
      <c r="U632" s="168"/>
      <c r="V632" s="168"/>
      <c r="W632" s="168"/>
      <c r="X632" s="168"/>
      <c r="Y632" s="168"/>
      <c r="Z632" s="168"/>
    </row>
    <row r="633" spans="1:26" ht="12.75" customHeight="1" x14ac:dyDescent="0.2">
      <c r="A633" s="168"/>
      <c r="B633" s="168"/>
      <c r="C633" s="169"/>
      <c r="D633" s="168"/>
      <c r="E633" s="170"/>
      <c r="F633" s="170"/>
      <c r="G633" s="170"/>
      <c r="H633" s="168"/>
      <c r="I633" s="168"/>
      <c r="J633" s="168"/>
      <c r="K633" s="170"/>
      <c r="L633" s="168"/>
      <c r="M633" s="168"/>
      <c r="N633" s="168"/>
      <c r="O633" s="170"/>
      <c r="P633" s="168"/>
      <c r="Q633" s="168"/>
      <c r="R633" s="168"/>
      <c r="S633" s="168"/>
      <c r="T633" s="168"/>
      <c r="U633" s="168"/>
      <c r="V633" s="168"/>
      <c r="W633" s="168"/>
      <c r="X633" s="168"/>
      <c r="Y633" s="168"/>
      <c r="Z633" s="168"/>
    </row>
    <row r="634" spans="1:26" ht="12.75" customHeight="1" x14ac:dyDescent="0.2">
      <c r="A634" s="168"/>
      <c r="B634" s="168"/>
      <c r="C634" s="169"/>
      <c r="D634" s="168"/>
      <c r="E634" s="170"/>
      <c r="F634" s="170"/>
      <c r="G634" s="170"/>
      <c r="H634" s="168"/>
      <c r="I634" s="168"/>
      <c r="J634" s="168"/>
      <c r="K634" s="170"/>
      <c r="L634" s="168"/>
      <c r="M634" s="168"/>
      <c r="N634" s="168"/>
      <c r="O634" s="170"/>
      <c r="P634" s="168"/>
      <c r="Q634" s="168"/>
      <c r="R634" s="168"/>
      <c r="S634" s="168"/>
      <c r="T634" s="168"/>
      <c r="U634" s="168"/>
      <c r="V634" s="168"/>
      <c r="W634" s="168"/>
      <c r="X634" s="168"/>
      <c r="Y634" s="168"/>
      <c r="Z634" s="168"/>
    </row>
    <row r="635" spans="1:26" ht="12.75" customHeight="1" x14ac:dyDescent="0.2">
      <c r="A635" s="168"/>
      <c r="B635" s="168"/>
      <c r="C635" s="169"/>
      <c r="D635" s="168"/>
      <c r="E635" s="170"/>
      <c r="F635" s="170"/>
      <c r="G635" s="170"/>
      <c r="H635" s="168"/>
      <c r="I635" s="168"/>
      <c r="J635" s="168"/>
      <c r="K635" s="170"/>
      <c r="L635" s="168"/>
      <c r="M635" s="168"/>
      <c r="N635" s="168"/>
      <c r="O635" s="170"/>
      <c r="P635" s="168"/>
      <c r="Q635" s="168"/>
      <c r="R635" s="168"/>
      <c r="S635" s="168"/>
      <c r="T635" s="168"/>
      <c r="U635" s="168"/>
      <c r="V635" s="168"/>
      <c r="W635" s="168"/>
      <c r="X635" s="168"/>
      <c r="Y635" s="168"/>
      <c r="Z635" s="168"/>
    </row>
    <row r="636" spans="1:26" ht="12.75" customHeight="1" x14ac:dyDescent="0.2">
      <c r="A636" s="168"/>
      <c r="B636" s="168"/>
      <c r="C636" s="169"/>
      <c r="D636" s="168"/>
      <c r="E636" s="170"/>
      <c r="F636" s="170"/>
      <c r="G636" s="170"/>
      <c r="H636" s="168"/>
      <c r="I636" s="168"/>
      <c r="J636" s="168"/>
      <c r="K636" s="170"/>
      <c r="L636" s="168"/>
      <c r="M636" s="168"/>
      <c r="N636" s="168"/>
      <c r="O636" s="170"/>
      <c r="P636" s="168"/>
      <c r="Q636" s="168"/>
      <c r="R636" s="168"/>
      <c r="S636" s="168"/>
      <c r="T636" s="168"/>
      <c r="U636" s="168"/>
      <c r="V636" s="168"/>
      <c r="W636" s="168"/>
      <c r="X636" s="168"/>
      <c r="Y636" s="168"/>
      <c r="Z636" s="168"/>
    </row>
    <row r="637" spans="1:26" ht="12.75" customHeight="1" x14ac:dyDescent="0.2">
      <c r="A637" s="168"/>
      <c r="B637" s="168"/>
      <c r="C637" s="169"/>
      <c r="D637" s="168"/>
      <c r="E637" s="170"/>
      <c r="F637" s="170"/>
      <c r="G637" s="170"/>
      <c r="H637" s="168"/>
      <c r="I637" s="168"/>
      <c r="J637" s="168"/>
      <c r="K637" s="170"/>
      <c r="L637" s="168"/>
      <c r="M637" s="168"/>
      <c r="N637" s="168"/>
      <c r="O637" s="170"/>
      <c r="P637" s="168"/>
      <c r="Q637" s="168"/>
      <c r="R637" s="168"/>
      <c r="S637" s="168"/>
      <c r="T637" s="168"/>
      <c r="U637" s="168"/>
      <c r="V637" s="168"/>
      <c r="W637" s="168"/>
      <c r="X637" s="168"/>
      <c r="Y637" s="168"/>
      <c r="Z637" s="168"/>
    </row>
    <row r="638" spans="1:26" ht="12.75" customHeight="1" x14ac:dyDescent="0.2">
      <c r="A638" s="168"/>
      <c r="B638" s="168"/>
      <c r="C638" s="169"/>
      <c r="D638" s="168"/>
      <c r="E638" s="170"/>
      <c r="F638" s="170"/>
      <c r="G638" s="170"/>
      <c r="H638" s="168"/>
      <c r="I638" s="168"/>
      <c r="J638" s="168"/>
      <c r="K638" s="170"/>
      <c r="L638" s="168"/>
      <c r="M638" s="168"/>
      <c r="N638" s="168"/>
      <c r="O638" s="170"/>
      <c r="P638" s="168"/>
      <c r="Q638" s="168"/>
      <c r="R638" s="168"/>
      <c r="S638" s="168"/>
      <c r="T638" s="168"/>
      <c r="U638" s="168"/>
      <c r="V638" s="168"/>
      <c r="W638" s="168"/>
      <c r="X638" s="168"/>
      <c r="Y638" s="168"/>
      <c r="Z638" s="168"/>
    </row>
    <row r="639" spans="1:26" ht="12.75" customHeight="1" x14ac:dyDescent="0.2">
      <c r="A639" s="168"/>
      <c r="B639" s="168"/>
      <c r="C639" s="169"/>
      <c r="D639" s="168"/>
      <c r="E639" s="170"/>
      <c r="F639" s="170"/>
      <c r="G639" s="170"/>
      <c r="H639" s="168"/>
      <c r="I639" s="168"/>
      <c r="J639" s="168"/>
      <c r="K639" s="170"/>
      <c r="L639" s="168"/>
      <c r="M639" s="168"/>
      <c r="N639" s="168"/>
      <c r="O639" s="170"/>
      <c r="P639" s="168"/>
      <c r="Q639" s="168"/>
      <c r="R639" s="168"/>
      <c r="S639" s="168"/>
      <c r="T639" s="168"/>
      <c r="U639" s="168"/>
      <c r="V639" s="168"/>
      <c r="W639" s="168"/>
      <c r="X639" s="168"/>
      <c r="Y639" s="168"/>
      <c r="Z639" s="168"/>
    </row>
    <row r="640" spans="1:26" ht="12.75" customHeight="1" x14ac:dyDescent="0.2">
      <c r="A640" s="168"/>
      <c r="B640" s="168"/>
      <c r="C640" s="169"/>
      <c r="D640" s="168"/>
      <c r="E640" s="170"/>
      <c r="F640" s="170"/>
      <c r="G640" s="170"/>
      <c r="H640" s="168"/>
      <c r="I640" s="168"/>
      <c r="J640" s="168"/>
      <c r="K640" s="170"/>
      <c r="L640" s="168"/>
      <c r="M640" s="168"/>
      <c r="N640" s="168"/>
      <c r="O640" s="170"/>
      <c r="P640" s="168"/>
      <c r="Q640" s="168"/>
      <c r="R640" s="168"/>
      <c r="S640" s="168"/>
      <c r="T640" s="168"/>
      <c r="U640" s="168"/>
      <c r="V640" s="168"/>
      <c r="W640" s="168"/>
      <c r="X640" s="168"/>
      <c r="Y640" s="168"/>
      <c r="Z640" s="168"/>
    </row>
    <row r="641" spans="1:26" ht="12.75" customHeight="1" x14ac:dyDescent="0.2">
      <c r="A641" s="168"/>
      <c r="B641" s="168"/>
      <c r="C641" s="169"/>
      <c r="D641" s="168"/>
      <c r="E641" s="170"/>
      <c r="F641" s="170"/>
      <c r="G641" s="170"/>
      <c r="H641" s="168"/>
      <c r="I641" s="168"/>
      <c r="J641" s="168"/>
      <c r="K641" s="170"/>
      <c r="L641" s="168"/>
      <c r="M641" s="168"/>
      <c r="N641" s="168"/>
      <c r="O641" s="170"/>
      <c r="P641" s="168"/>
      <c r="Q641" s="168"/>
      <c r="R641" s="168"/>
      <c r="S641" s="168"/>
      <c r="T641" s="168"/>
      <c r="U641" s="168"/>
      <c r="V641" s="168"/>
      <c r="W641" s="168"/>
      <c r="X641" s="168"/>
      <c r="Y641" s="168"/>
      <c r="Z641" s="168"/>
    </row>
    <row r="642" spans="1:26" ht="12.75" customHeight="1" x14ac:dyDescent="0.2">
      <c r="A642" s="168"/>
      <c r="B642" s="168"/>
      <c r="C642" s="169"/>
      <c r="D642" s="168"/>
      <c r="E642" s="170"/>
      <c r="F642" s="170"/>
      <c r="G642" s="170"/>
      <c r="H642" s="168"/>
      <c r="I642" s="168"/>
      <c r="J642" s="168"/>
      <c r="K642" s="170"/>
      <c r="L642" s="168"/>
      <c r="M642" s="168"/>
      <c r="N642" s="168"/>
      <c r="O642" s="170"/>
      <c r="P642" s="168"/>
      <c r="Q642" s="168"/>
      <c r="R642" s="168"/>
      <c r="S642" s="168"/>
      <c r="T642" s="168"/>
      <c r="U642" s="168"/>
      <c r="V642" s="168"/>
      <c r="W642" s="168"/>
      <c r="X642" s="168"/>
      <c r="Y642" s="168"/>
      <c r="Z642" s="168"/>
    </row>
    <row r="643" spans="1:26" ht="12.75" customHeight="1" x14ac:dyDescent="0.2">
      <c r="A643" s="168"/>
      <c r="B643" s="168"/>
      <c r="C643" s="169"/>
      <c r="D643" s="168"/>
      <c r="E643" s="170"/>
      <c r="F643" s="170"/>
      <c r="G643" s="170"/>
      <c r="H643" s="168"/>
      <c r="I643" s="168"/>
      <c r="J643" s="168"/>
      <c r="K643" s="170"/>
      <c r="L643" s="168"/>
      <c r="M643" s="168"/>
      <c r="N643" s="168"/>
      <c r="O643" s="170"/>
      <c r="P643" s="168"/>
      <c r="Q643" s="168"/>
      <c r="R643" s="168"/>
      <c r="S643" s="168"/>
      <c r="T643" s="168"/>
      <c r="U643" s="168"/>
      <c r="V643" s="168"/>
      <c r="W643" s="168"/>
      <c r="X643" s="168"/>
      <c r="Y643" s="168"/>
      <c r="Z643" s="168"/>
    </row>
    <row r="644" spans="1:26" ht="12.75" customHeight="1" x14ac:dyDescent="0.2">
      <c r="A644" s="168"/>
      <c r="B644" s="168"/>
      <c r="C644" s="169"/>
      <c r="D644" s="168"/>
      <c r="E644" s="170"/>
      <c r="F644" s="170"/>
      <c r="G644" s="170"/>
      <c r="H644" s="168"/>
      <c r="I644" s="168"/>
      <c r="J644" s="168"/>
      <c r="K644" s="170"/>
      <c r="L644" s="168"/>
      <c r="M644" s="168"/>
      <c r="N644" s="168"/>
      <c r="O644" s="170"/>
      <c r="P644" s="168"/>
      <c r="Q644" s="168"/>
      <c r="R644" s="168"/>
      <c r="S644" s="168"/>
      <c r="T644" s="168"/>
      <c r="U644" s="168"/>
      <c r="V644" s="168"/>
      <c r="W644" s="168"/>
      <c r="X644" s="168"/>
      <c r="Y644" s="168"/>
      <c r="Z644" s="168"/>
    </row>
    <row r="645" spans="1:26" ht="12.75" customHeight="1" x14ac:dyDescent="0.2">
      <c r="A645" s="168"/>
      <c r="B645" s="168"/>
      <c r="C645" s="169"/>
      <c r="D645" s="168"/>
      <c r="E645" s="170"/>
      <c r="F645" s="170"/>
      <c r="G645" s="170"/>
      <c r="H645" s="168"/>
      <c r="I645" s="168"/>
      <c r="J645" s="168"/>
      <c r="K645" s="170"/>
      <c r="L645" s="168"/>
      <c r="M645" s="168"/>
      <c r="N645" s="168"/>
      <c r="O645" s="170"/>
      <c r="P645" s="168"/>
      <c r="Q645" s="168"/>
      <c r="R645" s="168"/>
      <c r="S645" s="168"/>
      <c r="T645" s="168"/>
      <c r="U645" s="168"/>
      <c r="V645" s="168"/>
      <c r="W645" s="168"/>
      <c r="X645" s="168"/>
      <c r="Y645" s="168"/>
      <c r="Z645" s="168"/>
    </row>
    <row r="646" spans="1:26" ht="12.75" customHeight="1" x14ac:dyDescent="0.2">
      <c r="A646" s="168"/>
      <c r="B646" s="168"/>
      <c r="C646" s="169"/>
      <c r="D646" s="168"/>
      <c r="E646" s="170"/>
      <c r="F646" s="170"/>
      <c r="G646" s="170"/>
      <c r="H646" s="168"/>
      <c r="I646" s="168"/>
      <c r="J646" s="168"/>
      <c r="K646" s="170"/>
      <c r="L646" s="168"/>
      <c r="M646" s="168"/>
      <c r="N646" s="168"/>
      <c r="O646" s="170"/>
      <c r="P646" s="168"/>
      <c r="Q646" s="168"/>
      <c r="R646" s="168"/>
      <c r="S646" s="168"/>
      <c r="T646" s="168"/>
      <c r="U646" s="168"/>
      <c r="V646" s="168"/>
      <c r="W646" s="168"/>
      <c r="X646" s="168"/>
      <c r="Y646" s="168"/>
      <c r="Z646" s="168"/>
    </row>
    <row r="647" spans="1:26" ht="12.75" customHeight="1" x14ac:dyDescent="0.2">
      <c r="A647" s="168"/>
      <c r="B647" s="168"/>
      <c r="C647" s="169"/>
      <c r="D647" s="168"/>
      <c r="E647" s="170"/>
      <c r="F647" s="170"/>
      <c r="G647" s="170"/>
      <c r="H647" s="168"/>
      <c r="I647" s="168"/>
      <c r="J647" s="168"/>
      <c r="K647" s="170"/>
      <c r="L647" s="168"/>
      <c r="M647" s="168"/>
      <c r="N647" s="168"/>
      <c r="O647" s="170"/>
      <c r="P647" s="168"/>
      <c r="Q647" s="168"/>
      <c r="R647" s="168"/>
      <c r="S647" s="168"/>
      <c r="T647" s="168"/>
      <c r="U647" s="168"/>
      <c r="V647" s="168"/>
      <c r="W647" s="168"/>
      <c r="X647" s="168"/>
      <c r="Y647" s="168"/>
      <c r="Z647" s="168"/>
    </row>
    <row r="648" spans="1:26" ht="12.75" customHeight="1" x14ac:dyDescent="0.2">
      <c r="A648" s="168"/>
      <c r="B648" s="168"/>
      <c r="C648" s="169"/>
      <c r="D648" s="168"/>
      <c r="E648" s="170"/>
      <c r="F648" s="170"/>
      <c r="G648" s="170"/>
      <c r="H648" s="168"/>
      <c r="I648" s="168"/>
      <c r="J648" s="168"/>
      <c r="K648" s="170"/>
      <c r="L648" s="168"/>
      <c r="M648" s="168"/>
      <c r="N648" s="168"/>
      <c r="O648" s="170"/>
      <c r="P648" s="168"/>
      <c r="Q648" s="168"/>
      <c r="R648" s="168"/>
      <c r="S648" s="168"/>
      <c r="T648" s="168"/>
      <c r="U648" s="168"/>
      <c r="V648" s="168"/>
      <c r="W648" s="168"/>
      <c r="X648" s="168"/>
      <c r="Y648" s="168"/>
      <c r="Z648" s="168"/>
    </row>
    <row r="649" spans="1:26" ht="12.75" customHeight="1" x14ac:dyDescent="0.2">
      <c r="A649" s="168"/>
      <c r="B649" s="168"/>
      <c r="C649" s="169"/>
      <c r="D649" s="168"/>
      <c r="E649" s="170"/>
      <c r="F649" s="170"/>
      <c r="G649" s="170"/>
      <c r="H649" s="168"/>
      <c r="I649" s="168"/>
      <c r="J649" s="168"/>
      <c r="K649" s="170"/>
      <c r="L649" s="168"/>
      <c r="M649" s="168"/>
      <c r="N649" s="168"/>
      <c r="O649" s="170"/>
      <c r="P649" s="168"/>
      <c r="Q649" s="168"/>
      <c r="R649" s="168"/>
      <c r="S649" s="168"/>
      <c r="T649" s="168"/>
      <c r="U649" s="168"/>
      <c r="V649" s="168"/>
      <c r="W649" s="168"/>
      <c r="X649" s="168"/>
      <c r="Y649" s="168"/>
      <c r="Z649" s="168"/>
    </row>
    <row r="650" spans="1:26" ht="12.75" customHeight="1" x14ac:dyDescent="0.2">
      <c r="A650" s="168"/>
      <c r="B650" s="168"/>
      <c r="C650" s="169"/>
      <c r="D650" s="168"/>
      <c r="E650" s="170"/>
      <c r="F650" s="170"/>
      <c r="G650" s="170"/>
      <c r="H650" s="168"/>
      <c r="I650" s="168"/>
      <c r="J650" s="168"/>
      <c r="K650" s="170"/>
      <c r="L650" s="168"/>
      <c r="M650" s="168"/>
      <c r="N650" s="168"/>
      <c r="O650" s="170"/>
      <c r="P650" s="168"/>
      <c r="Q650" s="168"/>
      <c r="R650" s="168"/>
      <c r="S650" s="168"/>
      <c r="T650" s="168"/>
      <c r="U650" s="168"/>
      <c r="V650" s="168"/>
      <c r="W650" s="168"/>
      <c r="X650" s="168"/>
      <c r="Y650" s="168"/>
      <c r="Z650" s="168"/>
    </row>
    <row r="651" spans="1:26" ht="12.75" customHeight="1" x14ac:dyDescent="0.2">
      <c r="A651" s="168"/>
      <c r="B651" s="168"/>
      <c r="C651" s="169"/>
      <c r="D651" s="168"/>
      <c r="E651" s="170"/>
      <c r="F651" s="170"/>
      <c r="G651" s="170"/>
      <c r="H651" s="168"/>
      <c r="I651" s="168"/>
      <c r="J651" s="168"/>
      <c r="K651" s="170"/>
      <c r="L651" s="168"/>
      <c r="M651" s="168"/>
      <c r="N651" s="168"/>
      <c r="O651" s="170"/>
      <c r="P651" s="168"/>
      <c r="Q651" s="168"/>
      <c r="R651" s="168"/>
      <c r="S651" s="168"/>
      <c r="T651" s="168"/>
      <c r="U651" s="168"/>
      <c r="V651" s="168"/>
      <c r="W651" s="168"/>
      <c r="X651" s="168"/>
      <c r="Y651" s="168"/>
      <c r="Z651" s="168"/>
    </row>
    <row r="652" spans="1:26" ht="12.75" customHeight="1" x14ac:dyDescent="0.2">
      <c r="A652" s="168"/>
      <c r="B652" s="168"/>
      <c r="C652" s="169"/>
      <c r="D652" s="168"/>
      <c r="E652" s="170"/>
      <c r="F652" s="170"/>
      <c r="G652" s="170"/>
      <c r="H652" s="168"/>
      <c r="I652" s="168"/>
      <c r="J652" s="168"/>
      <c r="K652" s="170"/>
      <c r="L652" s="168"/>
      <c r="M652" s="168"/>
      <c r="N652" s="168"/>
      <c r="O652" s="170"/>
      <c r="P652" s="168"/>
      <c r="Q652" s="168"/>
      <c r="R652" s="168"/>
      <c r="S652" s="168"/>
      <c r="T652" s="168"/>
      <c r="U652" s="168"/>
      <c r="V652" s="168"/>
      <c r="W652" s="168"/>
      <c r="X652" s="168"/>
      <c r="Y652" s="168"/>
      <c r="Z652" s="168"/>
    </row>
    <row r="653" spans="1:26" ht="12.75" customHeight="1" x14ac:dyDescent="0.2">
      <c r="A653" s="168"/>
      <c r="B653" s="168"/>
      <c r="C653" s="169"/>
      <c r="D653" s="168"/>
      <c r="E653" s="170"/>
      <c r="F653" s="170"/>
      <c r="G653" s="170"/>
      <c r="H653" s="168"/>
      <c r="I653" s="168"/>
      <c r="J653" s="168"/>
      <c r="K653" s="170"/>
      <c r="L653" s="168"/>
      <c r="M653" s="168"/>
      <c r="N653" s="168"/>
      <c r="O653" s="170"/>
      <c r="P653" s="168"/>
      <c r="Q653" s="168"/>
      <c r="R653" s="168"/>
      <c r="S653" s="168"/>
      <c r="T653" s="168"/>
      <c r="U653" s="168"/>
      <c r="V653" s="168"/>
      <c r="W653" s="168"/>
      <c r="X653" s="168"/>
      <c r="Y653" s="168"/>
      <c r="Z653" s="168"/>
    </row>
    <row r="654" spans="1:26" ht="12.75" customHeight="1" x14ac:dyDescent="0.2">
      <c r="A654" s="168"/>
      <c r="B654" s="168"/>
      <c r="C654" s="169"/>
      <c r="D654" s="168"/>
      <c r="E654" s="170"/>
      <c r="F654" s="170"/>
      <c r="G654" s="170"/>
      <c r="H654" s="168"/>
      <c r="I654" s="168"/>
      <c r="J654" s="168"/>
      <c r="K654" s="170"/>
      <c r="L654" s="168"/>
      <c r="M654" s="168"/>
      <c r="N654" s="168"/>
      <c r="O654" s="170"/>
      <c r="P654" s="168"/>
      <c r="Q654" s="168"/>
      <c r="R654" s="168"/>
      <c r="S654" s="168"/>
      <c r="T654" s="168"/>
      <c r="U654" s="168"/>
      <c r="V654" s="168"/>
      <c r="W654" s="168"/>
      <c r="X654" s="168"/>
      <c r="Y654" s="168"/>
      <c r="Z654" s="168"/>
    </row>
    <row r="655" spans="1:26" ht="12.75" customHeight="1" x14ac:dyDescent="0.2">
      <c r="A655" s="168"/>
      <c r="B655" s="168"/>
      <c r="C655" s="169"/>
      <c r="D655" s="168"/>
      <c r="E655" s="170"/>
      <c r="F655" s="170"/>
      <c r="G655" s="170"/>
      <c r="H655" s="168"/>
      <c r="I655" s="168"/>
      <c r="J655" s="168"/>
      <c r="K655" s="170"/>
      <c r="L655" s="168"/>
      <c r="M655" s="168"/>
      <c r="N655" s="168"/>
      <c r="O655" s="170"/>
      <c r="P655" s="168"/>
      <c r="Q655" s="168"/>
      <c r="R655" s="168"/>
      <c r="S655" s="168"/>
      <c r="T655" s="168"/>
      <c r="U655" s="168"/>
      <c r="V655" s="168"/>
      <c r="W655" s="168"/>
      <c r="X655" s="168"/>
      <c r="Y655" s="168"/>
      <c r="Z655" s="168"/>
    </row>
    <row r="656" spans="1:26" ht="12.75" customHeight="1" x14ac:dyDescent="0.2">
      <c r="A656" s="168"/>
      <c r="B656" s="168"/>
      <c r="C656" s="169"/>
      <c r="D656" s="168"/>
      <c r="E656" s="170"/>
      <c r="F656" s="170"/>
      <c r="G656" s="170"/>
      <c r="H656" s="168"/>
      <c r="I656" s="168"/>
      <c r="J656" s="168"/>
      <c r="K656" s="170"/>
      <c r="L656" s="168"/>
      <c r="M656" s="168"/>
      <c r="N656" s="168"/>
      <c r="O656" s="170"/>
      <c r="P656" s="168"/>
      <c r="Q656" s="168"/>
      <c r="R656" s="168"/>
      <c r="S656" s="168"/>
      <c r="T656" s="168"/>
      <c r="U656" s="168"/>
      <c r="V656" s="168"/>
      <c r="W656" s="168"/>
      <c r="X656" s="168"/>
      <c r="Y656" s="168"/>
      <c r="Z656" s="168"/>
    </row>
    <row r="657" spans="1:26" ht="12.75" customHeight="1" x14ac:dyDescent="0.2">
      <c r="A657" s="168"/>
      <c r="B657" s="168"/>
      <c r="C657" s="169"/>
      <c r="D657" s="168"/>
      <c r="E657" s="170"/>
      <c r="F657" s="170"/>
      <c r="G657" s="170"/>
      <c r="H657" s="168"/>
      <c r="I657" s="168"/>
      <c r="J657" s="168"/>
      <c r="K657" s="170"/>
      <c r="L657" s="168"/>
      <c r="M657" s="168"/>
      <c r="N657" s="168"/>
      <c r="O657" s="170"/>
      <c r="P657" s="168"/>
      <c r="Q657" s="168"/>
      <c r="R657" s="168"/>
      <c r="S657" s="168"/>
      <c r="T657" s="168"/>
      <c r="U657" s="168"/>
      <c r="V657" s="168"/>
      <c r="W657" s="168"/>
      <c r="X657" s="168"/>
      <c r="Y657" s="168"/>
      <c r="Z657" s="168"/>
    </row>
    <row r="658" spans="1:26" ht="12.75" customHeight="1" x14ac:dyDescent="0.2">
      <c r="A658" s="168"/>
      <c r="B658" s="168"/>
      <c r="C658" s="169"/>
      <c r="D658" s="168"/>
      <c r="E658" s="170"/>
      <c r="F658" s="170"/>
      <c r="G658" s="170"/>
      <c r="H658" s="168"/>
      <c r="I658" s="168"/>
      <c r="J658" s="168"/>
      <c r="K658" s="170"/>
      <c r="L658" s="168"/>
      <c r="M658" s="168"/>
      <c r="N658" s="168"/>
      <c r="O658" s="170"/>
      <c r="P658" s="168"/>
      <c r="Q658" s="168"/>
      <c r="R658" s="168"/>
      <c r="S658" s="168"/>
      <c r="T658" s="168"/>
      <c r="U658" s="168"/>
      <c r="V658" s="168"/>
      <c r="W658" s="168"/>
      <c r="X658" s="168"/>
      <c r="Y658" s="168"/>
      <c r="Z658" s="168"/>
    </row>
    <row r="659" spans="1:26" ht="12.75" customHeight="1" x14ac:dyDescent="0.2">
      <c r="A659" s="168"/>
      <c r="B659" s="168"/>
      <c r="C659" s="169"/>
      <c r="D659" s="168"/>
      <c r="E659" s="170"/>
      <c r="F659" s="170"/>
      <c r="G659" s="170"/>
      <c r="H659" s="168"/>
      <c r="I659" s="168"/>
      <c r="J659" s="168"/>
      <c r="K659" s="170"/>
      <c r="L659" s="168"/>
      <c r="M659" s="168"/>
      <c r="N659" s="168"/>
      <c r="O659" s="170"/>
      <c r="P659" s="168"/>
      <c r="Q659" s="168"/>
      <c r="R659" s="168"/>
      <c r="S659" s="168"/>
      <c r="T659" s="168"/>
      <c r="U659" s="168"/>
      <c r="V659" s="168"/>
      <c r="W659" s="168"/>
      <c r="X659" s="168"/>
      <c r="Y659" s="168"/>
      <c r="Z659" s="168"/>
    </row>
    <row r="660" spans="1:26" ht="12.75" customHeight="1" x14ac:dyDescent="0.2">
      <c r="A660" s="168"/>
      <c r="B660" s="168"/>
      <c r="C660" s="169"/>
      <c r="D660" s="168"/>
      <c r="E660" s="170"/>
      <c r="F660" s="170"/>
      <c r="G660" s="170"/>
      <c r="H660" s="168"/>
      <c r="I660" s="168"/>
      <c r="J660" s="168"/>
      <c r="K660" s="170"/>
      <c r="L660" s="168"/>
      <c r="M660" s="168"/>
      <c r="N660" s="168"/>
      <c r="O660" s="170"/>
      <c r="P660" s="168"/>
      <c r="Q660" s="168"/>
      <c r="R660" s="168"/>
      <c r="S660" s="168"/>
      <c r="T660" s="168"/>
      <c r="U660" s="168"/>
      <c r="V660" s="168"/>
      <c r="W660" s="168"/>
      <c r="X660" s="168"/>
      <c r="Y660" s="168"/>
      <c r="Z660" s="168"/>
    </row>
    <row r="661" spans="1:26" ht="12.75" customHeight="1" x14ac:dyDescent="0.2">
      <c r="A661" s="168"/>
      <c r="B661" s="168"/>
      <c r="C661" s="169"/>
      <c r="D661" s="168"/>
      <c r="E661" s="170"/>
      <c r="F661" s="170"/>
      <c r="G661" s="170"/>
      <c r="H661" s="168"/>
      <c r="I661" s="168"/>
      <c r="J661" s="168"/>
      <c r="K661" s="170"/>
      <c r="L661" s="168"/>
      <c r="M661" s="168"/>
      <c r="N661" s="168"/>
      <c r="O661" s="170"/>
      <c r="P661" s="168"/>
      <c r="Q661" s="168"/>
      <c r="R661" s="168"/>
      <c r="S661" s="168"/>
      <c r="T661" s="168"/>
      <c r="U661" s="168"/>
      <c r="V661" s="168"/>
      <c r="W661" s="168"/>
      <c r="X661" s="168"/>
      <c r="Y661" s="168"/>
      <c r="Z661" s="168"/>
    </row>
    <row r="662" spans="1:26" ht="12.75" customHeight="1" x14ac:dyDescent="0.2">
      <c r="A662" s="168"/>
      <c r="B662" s="168"/>
      <c r="C662" s="169"/>
      <c r="D662" s="168"/>
      <c r="E662" s="170"/>
      <c r="F662" s="170"/>
      <c r="G662" s="170"/>
      <c r="H662" s="168"/>
      <c r="I662" s="168"/>
      <c r="J662" s="168"/>
      <c r="K662" s="170"/>
      <c r="L662" s="168"/>
      <c r="M662" s="168"/>
      <c r="N662" s="168"/>
      <c r="O662" s="170"/>
      <c r="P662" s="168"/>
      <c r="Q662" s="168"/>
      <c r="R662" s="168"/>
      <c r="S662" s="168"/>
      <c r="T662" s="168"/>
      <c r="U662" s="168"/>
      <c r="V662" s="168"/>
      <c r="W662" s="168"/>
      <c r="X662" s="168"/>
      <c r="Y662" s="168"/>
      <c r="Z662" s="168"/>
    </row>
    <row r="663" spans="1:26" ht="12.75" customHeight="1" x14ac:dyDescent="0.2">
      <c r="A663" s="168"/>
      <c r="B663" s="168"/>
      <c r="C663" s="169"/>
      <c r="D663" s="168"/>
      <c r="E663" s="170"/>
      <c r="F663" s="170"/>
      <c r="G663" s="170"/>
      <c r="H663" s="168"/>
      <c r="I663" s="168"/>
      <c r="J663" s="168"/>
      <c r="K663" s="170"/>
      <c r="L663" s="168"/>
      <c r="M663" s="168"/>
      <c r="N663" s="168"/>
      <c r="O663" s="170"/>
      <c r="P663" s="168"/>
      <c r="Q663" s="168"/>
      <c r="R663" s="168"/>
      <c r="S663" s="168"/>
      <c r="T663" s="168"/>
      <c r="U663" s="168"/>
      <c r="V663" s="168"/>
      <c r="W663" s="168"/>
      <c r="X663" s="168"/>
      <c r="Y663" s="168"/>
      <c r="Z663" s="168"/>
    </row>
    <row r="664" spans="1:26" ht="12.75" customHeight="1" x14ac:dyDescent="0.2">
      <c r="A664" s="168"/>
      <c r="B664" s="168"/>
      <c r="C664" s="169"/>
      <c r="D664" s="168"/>
      <c r="E664" s="170"/>
      <c r="F664" s="170"/>
      <c r="G664" s="170"/>
      <c r="H664" s="168"/>
      <c r="I664" s="168"/>
      <c r="J664" s="168"/>
      <c r="K664" s="170"/>
      <c r="L664" s="168"/>
      <c r="M664" s="168"/>
      <c r="N664" s="168"/>
      <c r="O664" s="170"/>
      <c r="P664" s="168"/>
      <c r="Q664" s="168"/>
      <c r="R664" s="168"/>
      <c r="S664" s="168"/>
      <c r="T664" s="168"/>
      <c r="U664" s="168"/>
      <c r="V664" s="168"/>
      <c r="W664" s="168"/>
      <c r="X664" s="168"/>
      <c r="Y664" s="168"/>
      <c r="Z664" s="168"/>
    </row>
    <row r="665" spans="1:26" ht="12.75" customHeight="1" x14ac:dyDescent="0.2">
      <c r="A665" s="168"/>
      <c r="B665" s="168"/>
      <c r="C665" s="169"/>
      <c r="D665" s="168"/>
      <c r="E665" s="170"/>
      <c r="F665" s="170"/>
      <c r="G665" s="170"/>
      <c r="H665" s="168"/>
      <c r="I665" s="168"/>
      <c r="J665" s="168"/>
      <c r="K665" s="170"/>
      <c r="L665" s="168"/>
      <c r="M665" s="168"/>
      <c r="N665" s="168"/>
      <c r="O665" s="170"/>
      <c r="P665" s="168"/>
      <c r="Q665" s="168"/>
      <c r="R665" s="168"/>
      <c r="S665" s="168"/>
      <c r="T665" s="168"/>
      <c r="U665" s="168"/>
      <c r="V665" s="168"/>
      <c r="W665" s="168"/>
      <c r="X665" s="168"/>
      <c r="Y665" s="168"/>
      <c r="Z665" s="168"/>
    </row>
    <row r="666" spans="1:26" ht="12.75" customHeight="1" x14ac:dyDescent="0.2">
      <c r="A666" s="168"/>
      <c r="B666" s="168"/>
      <c r="C666" s="169"/>
      <c r="D666" s="168"/>
      <c r="E666" s="170"/>
      <c r="F666" s="170"/>
      <c r="G666" s="170"/>
      <c r="H666" s="168"/>
      <c r="I666" s="168"/>
      <c r="J666" s="168"/>
      <c r="K666" s="170"/>
      <c r="L666" s="168"/>
      <c r="M666" s="168"/>
      <c r="N666" s="168"/>
      <c r="O666" s="170"/>
      <c r="P666" s="168"/>
      <c r="Q666" s="168"/>
      <c r="R666" s="168"/>
      <c r="S666" s="168"/>
      <c r="T666" s="168"/>
      <c r="U666" s="168"/>
      <c r="V666" s="168"/>
      <c r="W666" s="168"/>
      <c r="X666" s="168"/>
      <c r="Y666" s="168"/>
      <c r="Z666" s="168"/>
    </row>
    <row r="667" spans="1:26" ht="12.75" customHeight="1" x14ac:dyDescent="0.2">
      <c r="A667" s="168"/>
      <c r="B667" s="168"/>
      <c r="C667" s="169"/>
      <c r="D667" s="168"/>
      <c r="E667" s="170"/>
      <c r="F667" s="170"/>
      <c r="G667" s="170"/>
      <c r="H667" s="168"/>
      <c r="I667" s="168"/>
      <c r="J667" s="168"/>
      <c r="K667" s="170"/>
      <c r="L667" s="168"/>
      <c r="M667" s="168"/>
      <c r="N667" s="168"/>
      <c r="O667" s="170"/>
      <c r="P667" s="168"/>
      <c r="Q667" s="168"/>
      <c r="R667" s="168"/>
      <c r="S667" s="168"/>
      <c r="T667" s="168"/>
      <c r="U667" s="168"/>
      <c r="V667" s="168"/>
      <c r="W667" s="168"/>
      <c r="X667" s="168"/>
      <c r="Y667" s="168"/>
      <c r="Z667" s="168"/>
    </row>
    <row r="668" spans="1:26" ht="12.75" customHeight="1" x14ac:dyDescent="0.2">
      <c r="A668" s="168"/>
      <c r="B668" s="168"/>
      <c r="C668" s="169"/>
      <c r="D668" s="168"/>
      <c r="E668" s="170"/>
      <c r="F668" s="170"/>
      <c r="G668" s="170"/>
      <c r="H668" s="168"/>
      <c r="I668" s="168"/>
      <c r="J668" s="168"/>
      <c r="K668" s="170"/>
      <c r="L668" s="168"/>
      <c r="M668" s="168"/>
      <c r="N668" s="168"/>
      <c r="O668" s="170"/>
      <c r="P668" s="168"/>
      <c r="Q668" s="168"/>
      <c r="R668" s="168"/>
      <c r="S668" s="168"/>
      <c r="T668" s="168"/>
      <c r="U668" s="168"/>
      <c r="V668" s="168"/>
      <c r="W668" s="168"/>
      <c r="X668" s="168"/>
      <c r="Y668" s="168"/>
      <c r="Z668" s="168"/>
    </row>
    <row r="669" spans="1:26" ht="12.75" customHeight="1" x14ac:dyDescent="0.2">
      <c r="A669" s="168"/>
      <c r="B669" s="168"/>
      <c r="C669" s="169"/>
      <c r="D669" s="168"/>
      <c r="E669" s="170"/>
      <c r="F669" s="170"/>
      <c r="G669" s="170"/>
      <c r="H669" s="168"/>
      <c r="I669" s="168"/>
      <c r="J669" s="168"/>
      <c r="K669" s="170"/>
      <c r="L669" s="168"/>
      <c r="M669" s="168"/>
      <c r="N669" s="168"/>
      <c r="O669" s="170"/>
      <c r="P669" s="168"/>
      <c r="Q669" s="168"/>
      <c r="R669" s="168"/>
      <c r="S669" s="168"/>
      <c r="T669" s="168"/>
      <c r="U669" s="168"/>
      <c r="V669" s="168"/>
      <c r="W669" s="168"/>
      <c r="X669" s="168"/>
      <c r="Y669" s="168"/>
      <c r="Z669" s="168"/>
    </row>
    <row r="670" spans="1:26" ht="12.75" customHeight="1" x14ac:dyDescent="0.2">
      <c r="A670" s="168"/>
      <c r="B670" s="168"/>
      <c r="C670" s="169"/>
      <c r="D670" s="168"/>
      <c r="E670" s="170"/>
      <c r="F670" s="170"/>
      <c r="G670" s="170"/>
      <c r="H670" s="168"/>
      <c r="I670" s="168"/>
      <c r="J670" s="168"/>
      <c r="K670" s="170"/>
      <c r="L670" s="168"/>
      <c r="M670" s="168"/>
      <c r="N670" s="168"/>
      <c r="O670" s="170"/>
      <c r="P670" s="168"/>
      <c r="Q670" s="168"/>
      <c r="R670" s="168"/>
      <c r="S670" s="168"/>
      <c r="T670" s="168"/>
      <c r="U670" s="168"/>
      <c r="V670" s="168"/>
      <c r="W670" s="168"/>
      <c r="X670" s="168"/>
      <c r="Y670" s="168"/>
      <c r="Z670" s="168"/>
    </row>
    <row r="671" spans="1:26" ht="12.75" customHeight="1" x14ac:dyDescent="0.2">
      <c r="A671" s="168"/>
      <c r="B671" s="168"/>
      <c r="C671" s="169"/>
      <c r="D671" s="168"/>
      <c r="E671" s="170"/>
      <c r="F671" s="170"/>
      <c r="G671" s="170"/>
      <c r="H671" s="168"/>
      <c r="I671" s="168"/>
      <c r="J671" s="168"/>
      <c r="K671" s="170"/>
      <c r="L671" s="168"/>
      <c r="M671" s="168"/>
      <c r="N671" s="168"/>
      <c r="O671" s="170"/>
      <c r="P671" s="168"/>
      <c r="Q671" s="168"/>
      <c r="R671" s="168"/>
      <c r="S671" s="168"/>
      <c r="T671" s="168"/>
      <c r="U671" s="168"/>
      <c r="V671" s="168"/>
      <c r="W671" s="168"/>
      <c r="X671" s="168"/>
      <c r="Y671" s="168"/>
      <c r="Z671" s="168"/>
    </row>
    <row r="672" spans="1:26" ht="12.75" customHeight="1" x14ac:dyDescent="0.2">
      <c r="A672" s="168"/>
      <c r="B672" s="168"/>
      <c r="C672" s="169"/>
      <c r="D672" s="168"/>
      <c r="E672" s="170"/>
      <c r="F672" s="170"/>
      <c r="G672" s="170"/>
      <c r="H672" s="168"/>
      <c r="I672" s="168"/>
      <c r="J672" s="168"/>
      <c r="K672" s="170"/>
      <c r="L672" s="168"/>
      <c r="M672" s="168"/>
      <c r="N672" s="168"/>
      <c r="O672" s="170"/>
      <c r="P672" s="168"/>
      <c r="Q672" s="168"/>
      <c r="R672" s="168"/>
      <c r="S672" s="168"/>
      <c r="T672" s="168"/>
      <c r="U672" s="168"/>
      <c r="V672" s="168"/>
      <c r="W672" s="168"/>
      <c r="X672" s="168"/>
      <c r="Y672" s="168"/>
      <c r="Z672" s="168"/>
    </row>
    <row r="673" spans="1:26" ht="12.75" customHeight="1" x14ac:dyDescent="0.2">
      <c r="A673" s="168"/>
      <c r="B673" s="168"/>
      <c r="C673" s="169"/>
      <c r="D673" s="168"/>
      <c r="E673" s="170"/>
      <c r="F673" s="170"/>
      <c r="G673" s="170"/>
      <c r="H673" s="168"/>
      <c r="I673" s="168"/>
      <c r="J673" s="168"/>
      <c r="K673" s="170"/>
      <c r="L673" s="168"/>
      <c r="M673" s="168"/>
      <c r="N673" s="168"/>
      <c r="O673" s="170"/>
      <c r="P673" s="168"/>
      <c r="Q673" s="168"/>
      <c r="R673" s="168"/>
      <c r="S673" s="168"/>
      <c r="T673" s="168"/>
      <c r="U673" s="168"/>
      <c r="V673" s="168"/>
      <c r="W673" s="168"/>
      <c r="X673" s="168"/>
      <c r="Y673" s="168"/>
      <c r="Z673" s="168"/>
    </row>
    <row r="674" spans="1:26" ht="12.75" customHeight="1" x14ac:dyDescent="0.2">
      <c r="A674" s="168"/>
      <c r="B674" s="168"/>
      <c r="C674" s="169"/>
      <c r="D674" s="168"/>
      <c r="E674" s="170"/>
      <c r="F674" s="170"/>
      <c r="G674" s="170"/>
      <c r="H674" s="168"/>
      <c r="I674" s="168"/>
      <c r="J674" s="168"/>
      <c r="K674" s="170"/>
      <c r="L674" s="168"/>
      <c r="M674" s="168"/>
      <c r="N674" s="168"/>
      <c r="O674" s="170"/>
      <c r="P674" s="168"/>
      <c r="Q674" s="168"/>
      <c r="R674" s="168"/>
      <c r="S674" s="168"/>
      <c r="T674" s="168"/>
      <c r="U674" s="168"/>
      <c r="V674" s="168"/>
      <c r="W674" s="168"/>
      <c r="X674" s="168"/>
      <c r="Y674" s="168"/>
      <c r="Z674" s="168"/>
    </row>
    <row r="675" spans="1:26" ht="12.75" customHeight="1" x14ac:dyDescent="0.2">
      <c r="A675" s="168"/>
      <c r="B675" s="168"/>
      <c r="C675" s="169"/>
      <c r="D675" s="168"/>
      <c r="E675" s="170"/>
      <c r="F675" s="170"/>
      <c r="G675" s="170"/>
      <c r="H675" s="168"/>
      <c r="I675" s="168"/>
      <c r="J675" s="168"/>
      <c r="K675" s="170"/>
      <c r="L675" s="168"/>
      <c r="M675" s="168"/>
      <c r="N675" s="168"/>
      <c r="O675" s="170"/>
      <c r="P675" s="168"/>
      <c r="Q675" s="168"/>
      <c r="R675" s="168"/>
      <c r="S675" s="168"/>
      <c r="T675" s="168"/>
      <c r="U675" s="168"/>
      <c r="V675" s="168"/>
      <c r="W675" s="168"/>
      <c r="X675" s="168"/>
      <c r="Y675" s="168"/>
      <c r="Z675" s="168"/>
    </row>
    <row r="676" spans="1:26" ht="12.75" customHeight="1" x14ac:dyDescent="0.2">
      <c r="A676" s="168"/>
      <c r="B676" s="168"/>
      <c r="C676" s="169"/>
      <c r="D676" s="168"/>
      <c r="E676" s="170"/>
      <c r="F676" s="170"/>
      <c r="G676" s="170"/>
      <c r="H676" s="168"/>
      <c r="I676" s="168"/>
      <c r="J676" s="168"/>
      <c r="K676" s="170"/>
      <c r="L676" s="168"/>
      <c r="M676" s="168"/>
      <c r="N676" s="168"/>
      <c r="O676" s="170"/>
      <c r="P676" s="168"/>
      <c r="Q676" s="168"/>
      <c r="R676" s="168"/>
      <c r="S676" s="168"/>
      <c r="T676" s="168"/>
      <c r="U676" s="168"/>
      <c r="V676" s="168"/>
      <c r="W676" s="168"/>
      <c r="X676" s="168"/>
      <c r="Y676" s="168"/>
      <c r="Z676" s="168"/>
    </row>
    <row r="677" spans="1:26" ht="12.75" customHeight="1" x14ac:dyDescent="0.2">
      <c r="A677" s="168"/>
      <c r="B677" s="168"/>
      <c r="C677" s="169"/>
      <c r="D677" s="168"/>
      <c r="E677" s="170"/>
      <c r="F677" s="170"/>
      <c r="G677" s="170"/>
      <c r="H677" s="168"/>
      <c r="I677" s="168"/>
      <c r="J677" s="168"/>
      <c r="K677" s="170"/>
      <c r="L677" s="168"/>
      <c r="M677" s="168"/>
      <c r="N677" s="168"/>
      <c r="O677" s="170"/>
      <c r="P677" s="168"/>
      <c r="Q677" s="168"/>
      <c r="R677" s="168"/>
      <c r="S677" s="168"/>
      <c r="T677" s="168"/>
      <c r="U677" s="168"/>
      <c r="V677" s="168"/>
      <c r="W677" s="168"/>
      <c r="X677" s="168"/>
      <c r="Y677" s="168"/>
      <c r="Z677" s="168"/>
    </row>
    <row r="678" spans="1:26" ht="12.75" customHeight="1" x14ac:dyDescent="0.2">
      <c r="A678" s="168"/>
      <c r="B678" s="168"/>
      <c r="C678" s="169"/>
      <c r="D678" s="168"/>
      <c r="E678" s="170"/>
      <c r="F678" s="170"/>
      <c r="G678" s="170"/>
      <c r="H678" s="168"/>
      <c r="I678" s="168"/>
      <c r="J678" s="168"/>
      <c r="K678" s="170"/>
      <c r="L678" s="168"/>
      <c r="M678" s="168"/>
      <c r="N678" s="168"/>
      <c r="O678" s="170"/>
      <c r="P678" s="168"/>
      <c r="Q678" s="168"/>
      <c r="R678" s="168"/>
      <c r="S678" s="168"/>
      <c r="T678" s="168"/>
      <c r="U678" s="168"/>
      <c r="V678" s="168"/>
      <c r="W678" s="168"/>
      <c r="X678" s="168"/>
      <c r="Y678" s="168"/>
      <c r="Z678" s="168"/>
    </row>
    <row r="679" spans="1:26" ht="12.75" customHeight="1" x14ac:dyDescent="0.2">
      <c r="A679" s="168"/>
      <c r="B679" s="168"/>
      <c r="C679" s="169"/>
      <c r="D679" s="168"/>
      <c r="E679" s="170"/>
      <c r="F679" s="170"/>
      <c r="G679" s="170"/>
      <c r="H679" s="168"/>
      <c r="I679" s="168"/>
      <c r="J679" s="168"/>
      <c r="K679" s="170"/>
      <c r="L679" s="168"/>
      <c r="M679" s="168"/>
      <c r="N679" s="168"/>
      <c r="O679" s="170"/>
      <c r="P679" s="168"/>
      <c r="Q679" s="168"/>
      <c r="R679" s="168"/>
      <c r="S679" s="168"/>
      <c r="T679" s="168"/>
      <c r="U679" s="168"/>
      <c r="V679" s="168"/>
      <c r="W679" s="168"/>
      <c r="X679" s="168"/>
      <c r="Y679" s="168"/>
      <c r="Z679" s="168"/>
    </row>
    <row r="680" spans="1:26" ht="12.75" customHeight="1" x14ac:dyDescent="0.2">
      <c r="A680" s="168"/>
      <c r="B680" s="168"/>
      <c r="C680" s="169"/>
      <c r="D680" s="168"/>
      <c r="E680" s="170"/>
      <c r="F680" s="170"/>
      <c r="G680" s="170"/>
      <c r="H680" s="168"/>
      <c r="I680" s="168"/>
      <c r="J680" s="168"/>
      <c r="K680" s="170"/>
      <c r="L680" s="168"/>
      <c r="M680" s="168"/>
      <c r="N680" s="168"/>
      <c r="O680" s="170"/>
      <c r="P680" s="168"/>
      <c r="Q680" s="168"/>
      <c r="R680" s="168"/>
      <c r="S680" s="168"/>
      <c r="T680" s="168"/>
      <c r="U680" s="168"/>
      <c r="V680" s="168"/>
      <c r="W680" s="168"/>
      <c r="X680" s="168"/>
      <c r="Y680" s="168"/>
      <c r="Z680" s="168"/>
    </row>
    <row r="681" spans="1:26" ht="12.75" customHeight="1" x14ac:dyDescent="0.2">
      <c r="A681" s="168"/>
      <c r="B681" s="168"/>
      <c r="C681" s="169"/>
      <c r="D681" s="168"/>
      <c r="E681" s="170"/>
      <c r="F681" s="170"/>
      <c r="G681" s="170"/>
      <c r="H681" s="168"/>
      <c r="I681" s="168"/>
      <c r="J681" s="168"/>
      <c r="K681" s="170"/>
      <c r="L681" s="168"/>
      <c r="M681" s="168"/>
      <c r="N681" s="168"/>
      <c r="O681" s="170"/>
      <c r="P681" s="168"/>
      <c r="Q681" s="168"/>
      <c r="R681" s="168"/>
      <c r="S681" s="168"/>
      <c r="T681" s="168"/>
      <c r="U681" s="168"/>
      <c r="V681" s="168"/>
      <c r="W681" s="168"/>
      <c r="X681" s="168"/>
      <c r="Y681" s="168"/>
      <c r="Z681" s="168"/>
    </row>
    <row r="682" spans="1:26" ht="12.75" customHeight="1" x14ac:dyDescent="0.2">
      <c r="A682" s="168"/>
      <c r="B682" s="168"/>
      <c r="C682" s="169"/>
      <c r="D682" s="168"/>
      <c r="E682" s="170"/>
      <c r="F682" s="170"/>
      <c r="G682" s="170"/>
      <c r="H682" s="168"/>
      <c r="I682" s="168"/>
      <c r="J682" s="168"/>
      <c r="K682" s="170"/>
      <c r="L682" s="168"/>
      <c r="M682" s="168"/>
      <c r="N682" s="168"/>
      <c r="O682" s="170"/>
      <c r="P682" s="168"/>
      <c r="Q682" s="168"/>
      <c r="R682" s="168"/>
      <c r="S682" s="168"/>
      <c r="T682" s="168"/>
      <c r="U682" s="168"/>
      <c r="V682" s="168"/>
      <c r="W682" s="168"/>
      <c r="X682" s="168"/>
      <c r="Y682" s="168"/>
      <c r="Z682" s="168"/>
    </row>
    <row r="683" spans="1:26" ht="12.75" customHeight="1" x14ac:dyDescent="0.2">
      <c r="A683" s="168"/>
      <c r="B683" s="168"/>
      <c r="C683" s="169"/>
      <c r="D683" s="168"/>
      <c r="E683" s="170"/>
      <c r="F683" s="170"/>
      <c r="G683" s="170"/>
      <c r="H683" s="168"/>
      <c r="I683" s="168"/>
      <c r="J683" s="168"/>
      <c r="K683" s="170"/>
      <c r="L683" s="168"/>
      <c r="M683" s="168"/>
      <c r="N683" s="168"/>
      <c r="O683" s="170"/>
      <c r="P683" s="168"/>
      <c r="Q683" s="168"/>
      <c r="R683" s="168"/>
      <c r="S683" s="168"/>
      <c r="T683" s="168"/>
      <c r="U683" s="168"/>
      <c r="V683" s="168"/>
      <c r="W683" s="168"/>
      <c r="X683" s="168"/>
      <c r="Y683" s="168"/>
      <c r="Z683" s="168"/>
    </row>
    <row r="684" spans="1:26" ht="12.75" customHeight="1" x14ac:dyDescent="0.2">
      <c r="A684" s="168"/>
      <c r="B684" s="168"/>
      <c r="C684" s="169"/>
      <c r="D684" s="168"/>
      <c r="E684" s="170"/>
      <c r="F684" s="170"/>
      <c r="G684" s="170"/>
      <c r="H684" s="168"/>
      <c r="I684" s="168"/>
      <c r="J684" s="168"/>
      <c r="K684" s="170"/>
      <c r="L684" s="168"/>
      <c r="M684" s="168"/>
      <c r="N684" s="168"/>
      <c r="O684" s="170"/>
      <c r="P684" s="168"/>
      <c r="Q684" s="168"/>
      <c r="R684" s="168"/>
      <c r="S684" s="168"/>
      <c r="T684" s="168"/>
      <c r="U684" s="168"/>
      <c r="V684" s="168"/>
      <c r="W684" s="168"/>
      <c r="X684" s="168"/>
      <c r="Y684" s="168"/>
      <c r="Z684" s="168"/>
    </row>
    <row r="685" spans="1:26" ht="12.75" customHeight="1" x14ac:dyDescent="0.2">
      <c r="A685" s="168"/>
      <c r="B685" s="168"/>
      <c r="C685" s="169"/>
      <c r="D685" s="168"/>
      <c r="E685" s="170"/>
      <c r="F685" s="170"/>
      <c r="G685" s="170"/>
      <c r="H685" s="168"/>
      <c r="I685" s="168"/>
      <c r="J685" s="168"/>
      <c r="K685" s="170"/>
      <c r="L685" s="168"/>
      <c r="M685" s="168"/>
      <c r="N685" s="168"/>
      <c r="O685" s="170"/>
      <c r="P685" s="168"/>
      <c r="Q685" s="168"/>
      <c r="R685" s="168"/>
      <c r="S685" s="168"/>
      <c r="T685" s="168"/>
      <c r="U685" s="168"/>
      <c r="V685" s="168"/>
      <c r="W685" s="168"/>
      <c r="X685" s="168"/>
      <c r="Y685" s="168"/>
      <c r="Z685" s="168"/>
    </row>
    <row r="686" spans="1:26" ht="12.75" customHeight="1" x14ac:dyDescent="0.2">
      <c r="A686" s="168"/>
      <c r="B686" s="168"/>
      <c r="C686" s="169"/>
      <c r="D686" s="168"/>
      <c r="E686" s="170"/>
      <c r="F686" s="170"/>
      <c r="G686" s="170"/>
      <c r="H686" s="168"/>
      <c r="I686" s="168"/>
      <c r="J686" s="168"/>
      <c r="K686" s="170"/>
      <c r="L686" s="168"/>
      <c r="M686" s="168"/>
      <c r="N686" s="168"/>
      <c r="O686" s="170"/>
      <c r="P686" s="168"/>
      <c r="Q686" s="168"/>
      <c r="R686" s="168"/>
      <c r="S686" s="168"/>
      <c r="T686" s="168"/>
      <c r="U686" s="168"/>
      <c r="V686" s="168"/>
      <c r="W686" s="168"/>
      <c r="X686" s="168"/>
      <c r="Y686" s="168"/>
      <c r="Z686" s="168"/>
    </row>
    <row r="687" spans="1:26" ht="12.75" customHeight="1" x14ac:dyDescent="0.2">
      <c r="A687" s="168"/>
      <c r="B687" s="168"/>
      <c r="C687" s="169"/>
      <c r="D687" s="168"/>
      <c r="E687" s="170"/>
      <c r="F687" s="170"/>
      <c r="G687" s="170"/>
      <c r="H687" s="168"/>
      <c r="I687" s="168"/>
      <c r="J687" s="168"/>
      <c r="K687" s="170"/>
      <c r="L687" s="168"/>
      <c r="M687" s="168"/>
      <c r="N687" s="168"/>
      <c r="O687" s="170"/>
      <c r="P687" s="168"/>
      <c r="Q687" s="168"/>
      <c r="R687" s="168"/>
      <c r="S687" s="168"/>
      <c r="T687" s="168"/>
      <c r="U687" s="168"/>
      <c r="V687" s="168"/>
      <c r="W687" s="168"/>
      <c r="X687" s="168"/>
      <c r="Y687" s="168"/>
      <c r="Z687" s="168"/>
    </row>
    <row r="688" spans="1:26" ht="12.75" customHeight="1" x14ac:dyDescent="0.2">
      <c r="A688" s="168"/>
      <c r="B688" s="168"/>
      <c r="C688" s="169"/>
      <c r="D688" s="168"/>
      <c r="E688" s="170"/>
      <c r="F688" s="170"/>
      <c r="G688" s="170"/>
      <c r="H688" s="168"/>
      <c r="I688" s="168"/>
      <c r="J688" s="168"/>
      <c r="K688" s="170"/>
      <c r="L688" s="168"/>
      <c r="M688" s="168"/>
      <c r="N688" s="168"/>
      <c r="O688" s="170"/>
      <c r="P688" s="168"/>
      <c r="Q688" s="168"/>
      <c r="R688" s="168"/>
      <c r="S688" s="168"/>
      <c r="T688" s="168"/>
      <c r="U688" s="168"/>
      <c r="V688" s="168"/>
      <c r="W688" s="168"/>
      <c r="X688" s="168"/>
      <c r="Y688" s="168"/>
      <c r="Z688" s="168"/>
    </row>
    <row r="689" spans="1:26" ht="12.75" customHeight="1" x14ac:dyDescent="0.2">
      <c r="A689" s="168"/>
      <c r="B689" s="168"/>
      <c r="C689" s="169"/>
      <c r="D689" s="168"/>
      <c r="E689" s="170"/>
      <c r="F689" s="170"/>
      <c r="G689" s="170"/>
      <c r="H689" s="168"/>
      <c r="I689" s="168"/>
      <c r="J689" s="168"/>
      <c r="K689" s="170"/>
      <c r="L689" s="168"/>
      <c r="M689" s="168"/>
      <c r="N689" s="168"/>
      <c r="O689" s="170"/>
      <c r="P689" s="168"/>
      <c r="Q689" s="168"/>
      <c r="R689" s="168"/>
      <c r="S689" s="168"/>
      <c r="T689" s="168"/>
      <c r="U689" s="168"/>
      <c r="V689" s="168"/>
      <c r="W689" s="168"/>
      <c r="X689" s="168"/>
      <c r="Y689" s="168"/>
      <c r="Z689" s="168"/>
    </row>
    <row r="690" spans="1:26" ht="12.75" customHeight="1" x14ac:dyDescent="0.2">
      <c r="A690" s="168"/>
      <c r="B690" s="168"/>
      <c r="C690" s="169"/>
      <c r="D690" s="168"/>
      <c r="E690" s="170"/>
      <c r="F690" s="170"/>
      <c r="G690" s="170"/>
      <c r="H690" s="168"/>
      <c r="I690" s="168"/>
      <c r="J690" s="168"/>
      <c r="K690" s="170"/>
      <c r="L690" s="168"/>
      <c r="M690" s="168"/>
      <c r="N690" s="168"/>
      <c r="O690" s="170"/>
      <c r="P690" s="168"/>
      <c r="Q690" s="168"/>
      <c r="R690" s="168"/>
      <c r="S690" s="168"/>
      <c r="T690" s="168"/>
      <c r="U690" s="168"/>
      <c r="V690" s="168"/>
      <c r="W690" s="168"/>
      <c r="X690" s="168"/>
      <c r="Y690" s="168"/>
      <c r="Z690" s="168"/>
    </row>
    <row r="691" spans="1:26" ht="12.75" customHeight="1" x14ac:dyDescent="0.2">
      <c r="A691" s="168"/>
      <c r="B691" s="168"/>
      <c r="C691" s="169"/>
      <c r="D691" s="168"/>
      <c r="E691" s="170"/>
      <c r="F691" s="170"/>
      <c r="G691" s="170"/>
      <c r="H691" s="168"/>
      <c r="I691" s="168"/>
      <c r="J691" s="168"/>
      <c r="K691" s="170"/>
      <c r="L691" s="168"/>
      <c r="M691" s="168"/>
      <c r="N691" s="168"/>
      <c r="O691" s="170"/>
      <c r="P691" s="168"/>
      <c r="Q691" s="168"/>
      <c r="R691" s="168"/>
      <c r="S691" s="168"/>
      <c r="T691" s="168"/>
      <c r="U691" s="168"/>
      <c r="V691" s="168"/>
      <c r="W691" s="168"/>
      <c r="X691" s="168"/>
      <c r="Y691" s="168"/>
      <c r="Z691" s="168"/>
    </row>
    <row r="692" spans="1:26" ht="12.75" customHeight="1" x14ac:dyDescent="0.2">
      <c r="A692" s="168"/>
      <c r="B692" s="168"/>
      <c r="C692" s="169"/>
      <c r="D692" s="168"/>
      <c r="E692" s="170"/>
      <c r="F692" s="170"/>
      <c r="G692" s="170"/>
      <c r="H692" s="168"/>
      <c r="I692" s="168"/>
      <c r="J692" s="168"/>
      <c r="K692" s="170"/>
      <c r="L692" s="168"/>
      <c r="M692" s="168"/>
      <c r="N692" s="168"/>
      <c r="O692" s="170"/>
      <c r="P692" s="168"/>
      <c r="Q692" s="168"/>
      <c r="R692" s="168"/>
      <c r="S692" s="168"/>
      <c r="T692" s="168"/>
      <c r="U692" s="168"/>
      <c r="V692" s="168"/>
      <c r="W692" s="168"/>
      <c r="X692" s="168"/>
      <c r="Y692" s="168"/>
      <c r="Z692" s="168"/>
    </row>
    <row r="693" spans="1:26" ht="12.75" customHeight="1" x14ac:dyDescent="0.2">
      <c r="A693" s="168"/>
      <c r="B693" s="168"/>
      <c r="C693" s="169"/>
      <c r="D693" s="168"/>
      <c r="E693" s="170"/>
      <c r="F693" s="170"/>
      <c r="G693" s="170"/>
      <c r="H693" s="168"/>
      <c r="I693" s="168"/>
      <c r="J693" s="168"/>
      <c r="K693" s="170"/>
      <c r="L693" s="168"/>
      <c r="M693" s="168"/>
      <c r="N693" s="168"/>
      <c r="O693" s="170"/>
      <c r="P693" s="168"/>
      <c r="Q693" s="168"/>
      <c r="R693" s="168"/>
      <c r="S693" s="168"/>
      <c r="T693" s="168"/>
      <c r="U693" s="168"/>
      <c r="V693" s="168"/>
      <c r="W693" s="168"/>
      <c r="X693" s="168"/>
      <c r="Y693" s="168"/>
      <c r="Z693" s="168"/>
    </row>
    <row r="694" spans="1:26" ht="12.75" customHeight="1" x14ac:dyDescent="0.2">
      <c r="A694" s="168"/>
      <c r="B694" s="168"/>
      <c r="C694" s="169"/>
      <c r="D694" s="168"/>
      <c r="E694" s="170"/>
      <c r="F694" s="170"/>
      <c r="G694" s="170"/>
      <c r="H694" s="168"/>
      <c r="I694" s="168"/>
      <c r="J694" s="168"/>
      <c r="K694" s="170"/>
      <c r="L694" s="168"/>
      <c r="M694" s="168"/>
      <c r="N694" s="168"/>
      <c r="O694" s="170"/>
      <c r="P694" s="168"/>
      <c r="Q694" s="168"/>
      <c r="R694" s="168"/>
      <c r="S694" s="168"/>
      <c r="T694" s="168"/>
      <c r="U694" s="168"/>
      <c r="V694" s="168"/>
      <c r="W694" s="168"/>
      <c r="X694" s="168"/>
      <c r="Y694" s="168"/>
      <c r="Z694" s="168"/>
    </row>
    <row r="695" spans="1:26" ht="12.75" customHeight="1" x14ac:dyDescent="0.2">
      <c r="A695" s="168"/>
      <c r="B695" s="168"/>
      <c r="C695" s="169"/>
      <c r="D695" s="168"/>
      <c r="E695" s="170"/>
      <c r="F695" s="170"/>
      <c r="G695" s="170"/>
      <c r="H695" s="168"/>
      <c r="I695" s="168"/>
      <c r="J695" s="168"/>
      <c r="K695" s="170"/>
      <c r="L695" s="168"/>
      <c r="M695" s="168"/>
      <c r="N695" s="168"/>
      <c r="O695" s="170"/>
      <c r="P695" s="168"/>
      <c r="Q695" s="168"/>
      <c r="R695" s="168"/>
      <c r="S695" s="168"/>
      <c r="T695" s="168"/>
      <c r="U695" s="168"/>
      <c r="V695" s="168"/>
      <c r="W695" s="168"/>
      <c r="X695" s="168"/>
      <c r="Y695" s="168"/>
      <c r="Z695" s="168"/>
    </row>
    <row r="696" spans="1:26" ht="12.75" customHeight="1" x14ac:dyDescent="0.2">
      <c r="A696" s="168"/>
      <c r="B696" s="168"/>
      <c r="C696" s="169"/>
      <c r="D696" s="168"/>
      <c r="E696" s="170"/>
      <c r="F696" s="170"/>
      <c r="G696" s="170"/>
      <c r="H696" s="168"/>
      <c r="I696" s="168"/>
      <c r="J696" s="168"/>
      <c r="K696" s="170"/>
      <c r="L696" s="168"/>
      <c r="M696" s="168"/>
      <c r="N696" s="168"/>
      <c r="O696" s="170"/>
      <c r="P696" s="168"/>
      <c r="Q696" s="168"/>
      <c r="R696" s="168"/>
      <c r="S696" s="168"/>
      <c r="T696" s="168"/>
      <c r="U696" s="168"/>
      <c r="V696" s="168"/>
      <c r="W696" s="168"/>
      <c r="X696" s="168"/>
      <c r="Y696" s="168"/>
      <c r="Z696" s="168"/>
    </row>
    <row r="697" spans="1:26" ht="12.75" customHeight="1" x14ac:dyDescent="0.2">
      <c r="A697" s="168"/>
      <c r="B697" s="168"/>
      <c r="C697" s="169"/>
      <c r="D697" s="168"/>
      <c r="E697" s="170"/>
      <c r="F697" s="170"/>
      <c r="G697" s="170"/>
      <c r="H697" s="168"/>
      <c r="I697" s="168"/>
      <c r="J697" s="168"/>
      <c r="K697" s="170"/>
      <c r="L697" s="168"/>
      <c r="M697" s="168"/>
      <c r="N697" s="168"/>
      <c r="O697" s="170"/>
      <c r="P697" s="168"/>
      <c r="Q697" s="168"/>
      <c r="R697" s="168"/>
      <c r="S697" s="168"/>
      <c r="T697" s="168"/>
      <c r="U697" s="168"/>
      <c r="V697" s="168"/>
      <c r="W697" s="168"/>
      <c r="X697" s="168"/>
      <c r="Y697" s="168"/>
      <c r="Z697" s="168"/>
    </row>
    <row r="698" spans="1:26" ht="12.75" customHeight="1" x14ac:dyDescent="0.2">
      <c r="A698" s="168"/>
      <c r="B698" s="168"/>
      <c r="C698" s="169"/>
      <c r="D698" s="168"/>
      <c r="E698" s="170"/>
      <c r="F698" s="170"/>
      <c r="G698" s="170"/>
      <c r="H698" s="168"/>
      <c r="I698" s="168"/>
      <c r="J698" s="168"/>
      <c r="K698" s="170"/>
      <c r="L698" s="168"/>
      <c r="M698" s="168"/>
      <c r="N698" s="168"/>
      <c r="O698" s="170"/>
      <c r="P698" s="168"/>
      <c r="Q698" s="168"/>
      <c r="R698" s="168"/>
      <c r="S698" s="168"/>
      <c r="T698" s="168"/>
      <c r="U698" s="168"/>
      <c r="V698" s="168"/>
      <c r="W698" s="168"/>
      <c r="X698" s="168"/>
      <c r="Y698" s="168"/>
      <c r="Z698" s="168"/>
    </row>
    <row r="699" spans="1:26" ht="12.75" customHeight="1" x14ac:dyDescent="0.2">
      <c r="A699" s="168"/>
      <c r="B699" s="168"/>
      <c r="C699" s="169"/>
      <c r="D699" s="168"/>
      <c r="E699" s="170"/>
      <c r="F699" s="170"/>
      <c r="G699" s="170"/>
      <c r="H699" s="168"/>
      <c r="I699" s="168"/>
      <c r="J699" s="168"/>
      <c r="K699" s="170"/>
      <c r="L699" s="168"/>
      <c r="M699" s="168"/>
      <c r="N699" s="168"/>
      <c r="O699" s="170"/>
      <c r="P699" s="168"/>
      <c r="Q699" s="168"/>
      <c r="R699" s="168"/>
      <c r="S699" s="168"/>
      <c r="T699" s="168"/>
      <c r="U699" s="168"/>
      <c r="V699" s="168"/>
      <c r="W699" s="168"/>
      <c r="X699" s="168"/>
      <c r="Y699" s="168"/>
      <c r="Z699" s="168"/>
    </row>
    <row r="700" spans="1:26" ht="12.75" customHeight="1" x14ac:dyDescent="0.2">
      <c r="A700" s="168"/>
      <c r="B700" s="168"/>
      <c r="C700" s="169"/>
      <c r="D700" s="168"/>
      <c r="E700" s="170"/>
      <c r="F700" s="170"/>
      <c r="G700" s="170"/>
      <c r="H700" s="168"/>
      <c r="I700" s="168"/>
      <c r="J700" s="168"/>
      <c r="K700" s="170"/>
      <c r="L700" s="168"/>
      <c r="M700" s="168"/>
      <c r="N700" s="168"/>
      <c r="O700" s="170"/>
      <c r="P700" s="168"/>
      <c r="Q700" s="168"/>
      <c r="R700" s="168"/>
      <c r="S700" s="168"/>
      <c r="T700" s="168"/>
      <c r="U700" s="168"/>
      <c r="V700" s="168"/>
      <c r="W700" s="168"/>
      <c r="X700" s="168"/>
      <c r="Y700" s="168"/>
      <c r="Z700" s="168"/>
    </row>
    <row r="701" spans="1:26" ht="12.75" customHeight="1" x14ac:dyDescent="0.2">
      <c r="A701" s="168"/>
      <c r="B701" s="168"/>
      <c r="C701" s="169"/>
      <c r="D701" s="168"/>
      <c r="E701" s="170"/>
      <c r="F701" s="170"/>
      <c r="G701" s="170"/>
      <c r="H701" s="168"/>
      <c r="I701" s="168"/>
      <c r="J701" s="168"/>
      <c r="K701" s="170"/>
      <c r="L701" s="168"/>
      <c r="M701" s="168"/>
      <c r="N701" s="168"/>
      <c r="O701" s="170"/>
      <c r="P701" s="168"/>
      <c r="Q701" s="168"/>
      <c r="R701" s="168"/>
      <c r="S701" s="168"/>
      <c r="T701" s="168"/>
      <c r="U701" s="168"/>
      <c r="V701" s="168"/>
      <c r="W701" s="168"/>
      <c r="X701" s="168"/>
      <c r="Y701" s="168"/>
      <c r="Z701" s="168"/>
    </row>
    <row r="702" spans="1:26" ht="12.75" customHeight="1" x14ac:dyDescent="0.2">
      <c r="A702" s="168"/>
      <c r="B702" s="168"/>
      <c r="C702" s="169"/>
      <c r="D702" s="168"/>
      <c r="E702" s="170"/>
      <c r="F702" s="170"/>
      <c r="G702" s="170"/>
      <c r="H702" s="168"/>
      <c r="I702" s="168"/>
      <c r="J702" s="168"/>
      <c r="K702" s="170"/>
      <c r="L702" s="168"/>
      <c r="M702" s="168"/>
      <c r="N702" s="168"/>
      <c r="O702" s="170"/>
      <c r="P702" s="168"/>
      <c r="Q702" s="168"/>
      <c r="R702" s="168"/>
      <c r="S702" s="168"/>
      <c r="T702" s="168"/>
      <c r="U702" s="168"/>
      <c r="V702" s="168"/>
      <c r="W702" s="168"/>
      <c r="X702" s="168"/>
      <c r="Y702" s="168"/>
      <c r="Z702" s="168"/>
    </row>
    <row r="703" spans="1:26" ht="12.75" customHeight="1" x14ac:dyDescent="0.2">
      <c r="A703" s="168"/>
      <c r="B703" s="168"/>
      <c r="C703" s="169"/>
      <c r="D703" s="168"/>
      <c r="E703" s="170"/>
      <c r="F703" s="170"/>
      <c r="G703" s="170"/>
      <c r="H703" s="168"/>
      <c r="I703" s="168"/>
      <c r="J703" s="168"/>
      <c r="K703" s="170"/>
      <c r="L703" s="168"/>
      <c r="M703" s="168"/>
      <c r="N703" s="168"/>
      <c r="O703" s="170"/>
      <c r="P703" s="168"/>
      <c r="Q703" s="168"/>
      <c r="R703" s="168"/>
      <c r="S703" s="168"/>
      <c r="T703" s="168"/>
      <c r="U703" s="168"/>
      <c r="V703" s="168"/>
      <c r="W703" s="168"/>
      <c r="X703" s="168"/>
      <c r="Y703" s="168"/>
      <c r="Z703" s="168"/>
    </row>
    <row r="704" spans="1:26" ht="12.75" customHeight="1" x14ac:dyDescent="0.2">
      <c r="A704" s="168"/>
      <c r="B704" s="168"/>
      <c r="C704" s="169"/>
      <c r="D704" s="168"/>
      <c r="E704" s="170"/>
      <c r="F704" s="170"/>
      <c r="G704" s="170"/>
      <c r="H704" s="168"/>
      <c r="I704" s="168"/>
      <c r="J704" s="168"/>
      <c r="K704" s="170"/>
      <c r="L704" s="168"/>
      <c r="M704" s="168"/>
      <c r="N704" s="168"/>
      <c r="O704" s="170"/>
      <c r="P704" s="168"/>
      <c r="Q704" s="168"/>
      <c r="R704" s="168"/>
      <c r="S704" s="168"/>
      <c r="T704" s="168"/>
      <c r="U704" s="168"/>
      <c r="V704" s="168"/>
      <c r="W704" s="168"/>
      <c r="X704" s="168"/>
      <c r="Y704" s="168"/>
      <c r="Z704" s="168"/>
    </row>
    <row r="705" spans="1:26" ht="12.75" customHeight="1" x14ac:dyDescent="0.2">
      <c r="A705" s="168"/>
      <c r="B705" s="168"/>
      <c r="C705" s="169"/>
      <c r="D705" s="168"/>
      <c r="E705" s="170"/>
      <c r="F705" s="170"/>
      <c r="G705" s="170"/>
      <c r="H705" s="168"/>
      <c r="I705" s="168"/>
      <c r="J705" s="168"/>
      <c r="K705" s="170"/>
      <c r="L705" s="168"/>
      <c r="M705" s="168"/>
      <c r="N705" s="168"/>
      <c r="O705" s="170"/>
      <c r="P705" s="168"/>
      <c r="Q705" s="168"/>
      <c r="R705" s="168"/>
      <c r="S705" s="168"/>
      <c r="T705" s="168"/>
      <c r="U705" s="168"/>
      <c r="V705" s="168"/>
      <c r="W705" s="168"/>
      <c r="X705" s="168"/>
      <c r="Y705" s="168"/>
      <c r="Z705" s="168"/>
    </row>
    <row r="706" spans="1:26" ht="12.75" customHeight="1" x14ac:dyDescent="0.2">
      <c r="A706" s="168"/>
      <c r="B706" s="168"/>
      <c r="C706" s="169"/>
      <c r="D706" s="168"/>
      <c r="E706" s="170"/>
      <c r="F706" s="170"/>
      <c r="G706" s="170"/>
      <c r="H706" s="168"/>
      <c r="I706" s="168"/>
      <c r="J706" s="168"/>
      <c r="K706" s="170"/>
      <c r="L706" s="168"/>
      <c r="M706" s="168"/>
      <c r="N706" s="168"/>
      <c r="O706" s="170"/>
      <c r="P706" s="168"/>
      <c r="Q706" s="168"/>
      <c r="R706" s="168"/>
      <c r="S706" s="168"/>
      <c r="T706" s="168"/>
      <c r="U706" s="168"/>
      <c r="V706" s="168"/>
      <c r="W706" s="168"/>
      <c r="X706" s="168"/>
      <c r="Y706" s="168"/>
      <c r="Z706" s="168"/>
    </row>
    <row r="707" spans="1:26" ht="12.75" customHeight="1" x14ac:dyDescent="0.2">
      <c r="A707" s="168"/>
      <c r="B707" s="168"/>
      <c r="C707" s="169"/>
      <c r="D707" s="168"/>
      <c r="E707" s="170"/>
      <c r="F707" s="170"/>
      <c r="G707" s="170"/>
      <c r="H707" s="168"/>
      <c r="I707" s="168"/>
      <c r="J707" s="168"/>
      <c r="K707" s="170"/>
      <c r="L707" s="168"/>
      <c r="M707" s="168"/>
      <c r="N707" s="168"/>
      <c r="O707" s="170"/>
      <c r="P707" s="168"/>
      <c r="Q707" s="168"/>
      <c r="R707" s="168"/>
      <c r="S707" s="168"/>
      <c r="T707" s="168"/>
      <c r="U707" s="168"/>
      <c r="V707" s="168"/>
      <c r="W707" s="168"/>
      <c r="X707" s="168"/>
      <c r="Y707" s="168"/>
      <c r="Z707" s="168"/>
    </row>
    <row r="708" spans="1:26" ht="12.75" customHeight="1" x14ac:dyDescent="0.2">
      <c r="A708" s="168"/>
      <c r="B708" s="168"/>
      <c r="C708" s="169"/>
      <c r="D708" s="168"/>
      <c r="E708" s="170"/>
      <c r="F708" s="170"/>
      <c r="G708" s="170"/>
      <c r="H708" s="168"/>
      <c r="I708" s="168"/>
      <c r="J708" s="168"/>
      <c r="K708" s="170"/>
      <c r="L708" s="168"/>
      <c r="M708" s="168"/>
      <c r="N708" s="168"/>
      <c r="O708" s="170"/>
      <c r="P708" s="168"/>
      <c r="Q708" s="168"/>
      <c r="R708" s="168"/>
      <c r="S708" s="168"/>
      <c r="T708" s="168"/>
      <c r="U708" s="168"/>
      <c r="V708" s="168"/>
      <c r="W708" s="168"/>
      <c r="X708" s="168"/>
      <c r="Y708" s="168"/>
      <c r="Z708" s="168"/>
    </row>
    <row r="709" spans="1:26" ht="12.75" customHeight="1" x14ac:dyDescent="0.2">
      <c r="A709" s="168"/>
      <c r="B709" s="168"/>
      <c r="C709" s="169"/>
      <c r="D709" s="168"/>
      <c r="E709" s="170"/>
      <c r="F709" s="170"/>
      <c r="G709" s="170"/>
      <c r="H709" s="168"/>
      <c r="I709" s="168"/>
      <c r="J709" s="168"/>
      <c r="K709" s="170"/>
      <c r="L709" s="168"/>
      <c r="M709" s="168"/>
      <c r="N709" s="168"/>
      <c r="O709" s="170"/>
      <c r="P709" s="168"/>
      <c r="Q709" s="168"/>
      <c r="R709" s="168"/>
      <c r="S709" s="168"/>
      <c r="T709" s="168"/>
      <c r="U709" s="168"/>
      <c r="V709" s="168"/>
      <c r="W709" s="168"/>
      <c r="X709" s="168"/>
      <c r="Y709" s="168"/>
      <c r="Z709" s="168"/>
    </row>
    <row r="710" spans="1:26" ht="12.75" customHeight="1" x14ac:dyDescent="0.2">
      <c r="A710" s="168"/>
      <c r="B710" s="168"/>
      <c r="C710" s="169"/>
      <c r="D710" s="168"/>
      <c r="E710" s="170"/>
      <c r="F710" s="170"/>
      <c r="G710" s="170"/>
      <c r="H710" s="168"/>
      <c r="I710" s="168"/>
      <c r="J710" s="168"/>
      <c r="K710" s="170"/>
      <c r="L710" s="168"/>
      <c r="M710" s="168"/>
      <c r="N710" s="168"/>
      <c r="O710" s="170"/>
      <c r="P710" s="168"/>
      <c r="Q710" s="168"/>
      <c r="R710" s="168"/>
      <c r="S710" s="168"/>
      <c r="T710" s="168"/>
      <c r="U710" s="168"/>
      <c r="V710" s="168"/>
      <c r="W710" s="168"/>
      <c r="X710" s="168"/>
      <c r="Y710" s="168"/>
      <c r="Z710" s="168"/>
    </row>
    <row r="711" spans="1:26" ht="12.75" customHeight="1" x14ac:dyDescent="0.2">
      <c r="A711" s="168"/>
      <c r="B711" s="168"/>
      <c r="C711" s="169"/>
      <c r="D711" s="168"/>
      <c r="E711" s="170"/>
      <c r="F711" s="170"/>
      <c r="G711" s="170"/>
      <c r="H711" s="168"/>
      <c r="I711" s="168"/>
      <c r="J711" s="168"/>
      <c r="K711" s="170"/>
      <c r="L711" s="168"/>
      <c r="M711" s="168"/>
      <c r="N711" s="168"/>
      <c r="O711" s="170"/>
      <c r="P711" s="168"/>
      <c r="Q711" s="168"/>
      <c r="R711" s="168"/>
      <c r="S711" s="168"/>
      <c r="T711" s="168"/>
      <c r="U711" s="168"/>
      <c r="V711" s="168"/>
      <c r="W711" s="168"/>
      <c r="X711" s="168"/>
      <c r="Y711" s="168"/>
      <c r="Z711" s="168"/>
    </row>
    <row r="712" spans="1:26" ht="12.75" customHeight="1" x14ac:dyDescent="0.2">
      <c r="A712" s="168"/>
      <c r="B712" s="168"/>
      <c r="C712" s="169"/>
      <c r="D712" s="168"/>
      <c r="E712" s="170"/>
      <c r="F712" s="170"/>
      <c r="G712" s="170"/>
      <c r="H712" s="168"/>
      <c r="I712" s="168"/>
      <c r="J712" s="168"/>
      <c r="K712" s="170"/>
      <c r="L712" s="168"/>
      <c r="M712" s="168"/>
      <c r="N712" s="168"/>
      <c r="O712" s="170"/>
      <c r="P712" s="168"/>
      <c r="Q712" s="168"/>
      <c r="R712" s="168"/>
      <c r="S712" s="168"/>
      <c r="T712" s="168"/>
      <c r="U712" s="168"/>
      <c r="V712" s="168"/>
      <c r="W712" s="168"/>
      <c r="X712" s="168"/>
      <c r="Y712" s="168"/>
      <c r="Z712" s="168"/>
    </row>
    <row r="713" spans="1:26" ht="12.75" customHeight="1" x14ac:dyDescent="0.2">
      <c r="A713" s="168"/>
      <c r="B713" s="168"/>
      <c r="C713" s="169"/>
      <c r="D713" s="168"/>
      <c r="E713" s="170"/>
      <c r="F713" s="170"/>
      <c r="G713" s="170"/>
      <c r="H713" s="168"/>
      <c r="I713" s="168"/>
      <c r="J713" s="168"/>
      <c r="K713" s="170"/>
      <c r="L713" s="168"/>
      <c r="M713" s="168"/>
      <c r="N713" s="168"/>
      <c r="O713" s="170"/>
      <c r="P713" s="168"/>
      <c r="Q713" s="168"/>
      <c r="R713" s="168"/>
      <c r="S713" s="168"/>
      <c r="T713" s="168"/>
      <c r="U713" s="168"/>
      <c r="V713" s="168"/>
      <c r="W713" s="168"/>
      <c r="X713" s="168"/>
      <c r="Y713" s="168"/>
      <c r="Z713" s="168"/>
    </row>
    <row r="714" spans="1:26" ht="12.75" customHeight="1" x14ac:dyDescent="0.2">
      <c r="A714" s="168"/>
      <c r="B714" s="168"/>
      <c r="C714" s="169"/>
      <c r="D714" s="168"/>
      <c r="E714" s="170"/>
      <c r="F714" s="170"/>
      <c r="G714" s="170"/>
      <c r="H714" s="168"/>
      <c r="I714" s="168"/>
      <c r="J714" s="168"/>
      <c r="K714" s="170"/>
      <c r="L714" s="168"/>
      <c r="M714" s="168"/>
      <c r="N714" s="168"/>
      <c r="O714" s="170"/>
      <c r="P714" s="168"/>
      <c r="Q714" s="168"/>
      <c r="R714" s="168"/>
      <c r="S714" s="168"/>
      <c r="T714" s="168"/>
      <c r="U714" s="168"/>
      <c r="V714" s="168"/>
      <c r="W714" s="168"/>
      <c r="X714" s="168"/>
      <c r="Y714" s="168"/>
      <c r="Z714" s="168"/>
    </row>
    <row r="715" spans="1:26" ht="12.75" customHeight="1" x14ac:dyDescent="0.2">
      <c r="A715" s="168"/>
      <c r="B715" s="168"/>
      <c r="C715" s="169"/>
      <c r="D715" s="168"/>
      <c r="E715" s="170"/>
      <c r="F715" s="170"/>
      <c r="G715" s="170"/>
      <c r="H715" s="168"/>
      <c r="I715" s="168"/>
      <c r="J715" s="168"/>
      <c r="K715" s="170"/>
      <c r="L715" s="168"/>
      <c r="M715" s="168"/>
      <c r="N715" s="168"/>
      <c r="O715" s="170"/>
      <c r="P715" s="168"/>
      <c r="Q715" s="168"/>
      <c r="R715" s="168"/>
      <c r="S715" s="168"/>
      <c r="T715" s="168"/>
      <c r="U715" s="168"/>
      <c r="V715" s="168"/>
      <c r="W715" s="168"/>
      <c r="X715" s="168"/>
      <c r="Y715" s="168"/>
      <c r="Z715" s="168"/>
    </row>
    <row r="716" spans="1:26" ht="12.75" customHeight="1" x14ac:dyDescent="0.2">
      <c r="A716" s="168"/>
      <c r="B716" s="168"/>
      <c r="C716" s="169"/>
      <c r="D716" s="168"/>
      <c r="E716" s="170"/>
      <c r="F716" s="170"/>
      <c r="G716" s="170"/>
      <c r="H716" s="168"/>
      <c r="I716" s="168"/>
      <c r="J716" s="168"/>
      <c r="K716" s="170"/>
      <c r="L716" s="168"/>
      <c r="M716" s="168"/>
      <c r="N716" s="168"/>
      <c r="O716" s="170"/>
      <c r="P716" s="168"/>
      <c r="Q716" s="168"/>
      <c r="R716" s="168"/>
      <c r="S716" s="168"/>
      <c r="T716" s="168"/>
      <c r="U716" s="168"/>
      <c r="V716" s="168"/>
      <c r="W716" s="168"/>
      <c r="X716" s="168"/>
      <c r="Y716" s="168"/>
      <c r="Z716" s="168"/>
    </row>
    <row r="717" spans="1:26" ht="12.75" customHeight="1" x14ac:dyDescent="0.2">
      <c r="A717" s="168"/>
      <c r="B717" s="168"/>
      <c r="C717" s="169"/>
      <c r="D717" s="168"/>
      <c r="E717" s="170"/>
      <c r="F717" s="170"/>
      <c r="G717" s="170"/>
      <c r="H717" s="168"/>
      <c r="I717" s="168"/>
      <c r="J717" s="168"/>
      <c r="K717" s="170"/>
      <c r="L717" s="168"/>
      <c r="M717" s="168"/>
      <c r="N717" s="168"/>
      <c r="O717" s="170"/>
      <c r="P717" s="168"/>
      <c r="Q717" s="168"/>
      <c r="R717" s="168"/>
      <c r="S717" s="168"/>
      <c r="T717" s="168"/>
      <c r="U717" s="168"/>
      <c r="V717" s="168"/>
      <c r="W717" s="168"/>
      <c r="X717" s="168"/>
      <c r="Y717" s="168"/>
      <c r="Z717" s="168"/>
    </row>
    <row r="718" spans="1:26" ht="12.75" customHeight="1" x14ac:dyDescent="0.2">
      <c r="A718" s="168"/>
      <c r="B718" s="168"/>
      <c r="C718" s="169"/>
      <c r="D718" s="168"/>
      <c r="E718" s="170"/>
      <c r="F718" s="170"/>
      <c r="G718" s="170"/>
      <c r="H718" s="168"/>
      <c r="I718" s="168"/>
      <c r="J718" s="168"/>
      <c r="K718" s="170"/>
      <c r="L718" s="168"/>
      <c r="M718" s="168"/>
      <c r="N718" s="168"/>
      <c r="O718" s="170"/>
      <c r="P718" s="168"/>
      <c r="Q718" s="168"/>
      <c r="R718" s="168"/>
      <c r="S718" s="168"/>
      <c r="T718" s="168"/>
      <c r="U718" s="168"/>
      <c r="V718" s="168"/>
      <c r="W718" s="168"/>
      <c r="X718" s="168"/>
      <c r="Y718" s="168"/>
      <c r="Z718" s="168"/>
    </row>
    <row r="719" spans="1:26" ht="12.75" customHeight="1" x14ac:dyDescent="0.2">
      <c r="A719" s="168"/>
      <c r="B719" s="168"/>
      <c r="C719" s="169"/>
      <c r="D719" s="168"/>
      <c r="E719" s="170"/>
      <c r="F719" s="170"/>
      <c r="G719" s="170"/>
      <c r="H719" s="168"/>
      <c r="I719" s="168"/>
      <c r="J719" s="168"/>
      <c r="K719" s="170"/>
      <c r="L719" s="168"/>
      <c r="M719" s="168"/>
      <c r="N719" s="168"/>
      <c r="O719" s="170"/>
      <c r="P719" s="168"/>
      <c r="Q719" s="168"/>
      <c r="R719" s="168"/>
      <c r="S719" s="168"/>
      <c r="T719" s="168"/>
      <c r="U719" s="168"/>
      <c r="V719" s="168"/>
      <c r="W719" s="168"/>
      <c r="X719" s="168"/>
      <c r="Y719" s="168"/>
      <c r="Z719" s="168"/>
    </row>
    <row r="720" spans="1:26" ht="12.75" customHeight="1" x14ac:dyDescent="0.2">
      <c r="A720" s="168"/>
      <c r="B720" s="168"/>
      <c r="C720" s="169"/>
      <c r="D720" s="168"/>
      <c r="E720" s="170"/>
      <c r="F720" s="170"/>
      <c r="G720" s="170"/>
      <c r="H720" s="168"/>
      <c r="I720" s="168"/>
      <c r="J720" s="168"/>
      <c r="K720" s="170"/>
      <c r="L720" s="168"/>
      <c r="M720" s="168"/>
      <c r="N720" s="168"/>
      <c r="O720" s="170"/>
      <c r="P720" s="168"/>
      <c r="Q720" s="168"/>
      <c r="R720" s="168"/>
      <c r="S720" s="168"/>
      <c r="T720" s="168"/>
      <c r="U720" s="168"/>
      <c r="V720" s="168"/>
      <c r="W720" s="168"/>
      <c r="X720" s="168"/>
      <c r="Y720" s="168"/>
      <c r="Z720" s="168"/>
    </row>
    <row r="721" spans="1:26" ht="12.75" customHeight="1" x14ac:dyDescent="0.2">
      <c r="A721" s="168"/>
      <c r="B721" s="168"/>
      <c r="C721" s="169"/>
      <c r="D721" s="168"/>
      <c r="E721" s="170"/>
      <c r="F721" s="170"/>
      <c r="G721" s="170"/>
      <c r="H721" s="168"/>
      <c r="I721" s="168"/>
      <c r="J721" s="168"/>
      <c r="K721" s="170"/>
      <c r="L721" s="168"/>
      <c r="M721" s="168"/>
      <c r="N721" s="168"/>
      <c r="O721" s="170"/>
      <c r="P721" s="168"/>
      <c r="Q721" s="168"/>
      <c r="R721" s="168"/>
      <c r="S721" s="168"/>
      <c r="T721" s="168"/>
      <c r="U721" s="168"/>
      <c r="V721" s="168"/>
      <c r="W721" s="168"/>
      <c r="X721" s="168"/>
      <c r="Y721" s="168"/>
      <c r="Z721" s="168"/>
    </row>
    <row r="722" spans="1:26" ht="12.75" customHeight="1" x14ac:dyDescent="0.2">
      <c r="A722" s="168"/>
      <c r="B722" s="168"/>
      <c r="C722" s="169"/>
      <c r="D722" s="168"/>
      <c r="E722" s="170"/>
      <c r="F722" s="170"/>
      <c r="G722" s="170"/>
      <c r="H722" s="168"/>
      <c r="I722" s="168"/>
      <c r="J722" s="168"/>
      <c r="K722" s="170"/>
      <c r="L722" s="168"/>
      <c r="M722" s="168"/>
      <c r="N722" s="168"/>
      <c r="O722" s="170"/>
      <c r="P722" s="168"/>
      <c r="Q722" s="168"/>
      <c r="R722" s="168"/>
      <c r="S722" s="168"/>
      <c r="T722" s="168"/>
      <c r="U722" s="168"/>
      <c r="V722" s="168"/>
      <c r="W722" s="168"/>
      <c r="X722" s="168"/>
      <c r="Y722" s="168"/>
      <c r="Z722" s="168"/>
    </row>
    <row r="723" spans="1:26" ht="12.75" customHeight="1" x14ac:dyDescent="0.2">
      <c r="A723" s="168"/>
      <c r="B723" s="168"/>
      <c r="C723" s="169"/>
      <c r="D723" s="168"/>
      <c r="E723" s="170"/>
      <c r="F723" s="170"/>
      <c r="G723" s="170"/>
      <c r="H723" s="168"/>
      <c r="I723" s="168"/>
      <c r="J723" s="168"/>
      <c r="K723" s="170"/>
      <c r="L723" s="168"/>
      <c r="M723" s="168"/>
      <c r="N723" s="168"/>
      <c r="O723" s="170"/>
      <c r="P723" s="168"/>
      <c r="Q723" s="168"/>
      <c r="R723" s="168"/>
      <c r="S723" s="168"/>
      <c r="T723" s="168"/>
      <c r="U723" s="168"/>
      <c r="V723" s="168"/>
      <c r="W723" s="168"/>
      <c r="X723" s="168"/>
      <c r="Y723" s="168"/>
      <c r="Z723" s="168"/>
    </row>
    <row r="724" spans="1:26" ht="12.75" customHeight="1" x14ac:dyDescent="0.2">
      <c r="A724" s="168"/>
      <c r="B724" s="168"/>
      <c r="C724" s="169"/>
      <c r="D724" s="168"/>
      <c r="E724" s="170"/>
      <c r="F724" s="170"/>
      <c r="G724" s="170"/>
      <c r="H724" s="168"/>
      <c r="I724" s="168"/>
      <c r="J724" s="168"/>
      <c r="K724" s="170"/>
      <c r="L724" s="168"/>
      <c r="M724" s="168"/>
      <c r="N724" s="168"/>
      <c r="O724" s="170"/>
      <c r="P724" s="168"/>
      <c r="Q724" s="168"/>
      <c r="R724" s="168"/>
      <c r="S724" s="168"/>
      <c r="T724" s="168"/>
      <c r="U724" s="168"/>
      <c r="V724" s="168"/>
      <c r="W724" s="168"/>
      <c r="X724" s="168"/>
      <c r="Y724" s="168"/>
      <c r="Z724" s="168"/>
    </row>
    <row r="725" spans="1:26" ht="12.75" customHeight="1" x14ac:dyDescent="0.2">
      <c r="A725" s="168"/>
      <c r="B725" s="168"/>
      <c r="C725" s="169"/>
      <c r="D725" s="168"/>
      <c r="E725" s="170"/>
      <c r="F725" s="170"/>
      <c r="G725" s="170"/>
      <c r="H725" s="168"/>
      <c r="I725" s="168"/>
      <c r="J725" s="168"/>
      <c r="K725" s="170"/>
      <c r="L725" s="168"/>
      <c r="M725" s="168"/>
      <c r="N725" s="168"/>
      <c r="O725" s="170"/>
      <c r="P725" s="168"/>
      <c r="Q725" s="168"/>
      <c r="R725" s="168"/>
      <c r="S725" s="168"/>
      <c r="T725" s="168"/>
      <c r="U725" s="168"/>
      <c r="V725" s="168"/>
      <c r="W725" s="168"/>
      <c r="X725" s="168"/>
      <c r="Y725" s="168"/>
      <c r="Z725" s="168"/>
    </row>
    <row r="726" spans="1:26" ht="12.75" customHeight="1" x14ac:dyDescent="0.2">
      <c r="A726" s="168"/>
      <c r="B726" s="168"/>
      <c r="C726" s="169"/>
      <c r="D726" s="168"/>
      <c r="E726" s="170"/>
      <c r="F726" s="170"/>
      <c r="G726" s="170"/>
      <c r="H726" s="168"/>
      <c r="I726" s="168"/>
      <c r="J726" s="168"/>
      <c r="K726" s="170"/>
      <c r="L726" s="168"/>
      <c r="M726" s="168"/>
      <c r="N726" s="168"/>
      <c r="O726" s="170"/>
      <c r="P726" s="168"/>
      <c r="Q726" s="168"/>
      <c r="R726" s="168"/>
      <c r="S726" s="168"/>
      <c r="T726" s="168"/>
      <c r="U726" s="168"/>
      <c r="V726" s="168"/>
      <c r="W726" s="168"/>
      <c r="X726" s="168"/>
      <c r="Y726" s="168"/>
      <c r="Z726" s="168"/>
    </row>
    <row r="727" spans="1:26" ht="12.75" customHeight="1" x14ac:dyDescent="0.2">
      <c r="A727" s="168"/>
      <c r="B727" s="168"/>
      <c r="C727" s="169"/>
      <c r="D727" s="168"/>
      <c r="E727" s="170"/>
      <c r="F727" s="170"/>
      <c r="G727" s="170"/>
      <c r="H727" s="168"/>
      <c r="I727" s="168"/>
      <c r="J727" s="168"/>
      <c r="K727" s="170"/>
      <c r="L727" s="168"/>
      <c r="M727" s="168"/>
      <c r="N727" s="168"/>
      <c r="O727" s="170"/>
      <c r="P727" s="168"/>
      <c r="Q727" s="168"/>
      <c r="R727" s="168"/>
      <c r="S727" s="168"/>
      <c r="T727" s="168"/>
      <c r="U727" s="168"/>
      <c r="V727" s="168"/>
      <c r="W727" s="168"/>
      <c r="X727" s="168"/>
      <c r="Y727" s="168"/>
      <c r="Z727" s="168"/>
    </row>
    <row r="728" spans="1:26" ht="12.75" customHeight="1" x14ac:dyDescent="0.2">
      <c r="A728" s="168"/>
      <c r="B728" s="168"/>
      <c r="C728" s="169"/>
      <c r="D728" s="168"/>
      <c r="E728" s="170"/>
      <c r="F728" s="170"/>
      <c r="G728" s="170"/>
      <c r="H728" s="168"/>
      <c r="I728" s="168"/>
      <c r="J728" s="168"/>
      <c r="K728" s="170"/>
      <c r="L728" s="168"/>
      <c r="M728" s="168"/>
      <c r="N728" s="168"/>
      <c r="O728" s="170"/>
      <c r="P728" s="168"/>
      <c r="Q728" s="168"/>
      <c r="R728" s="168"/>
      <c r="S728" s="168"/>
      <c r="T728" s="168"/>
      <c r="U728" s="168"/>
      <c r="V728" s="168"/>
      <c r="W728" s="168"/>
      <c r="X728" s="168"/>
      <c r="Y728" s="168"/>
      <c r="Z728" s="168"/>
    </row>
    <row r="729" spans="1:26" ht="12.75" customHeight="1" x14ac:dyDescent="0.2">
      <c r="A729" s="168"/>
      <c r="B729" s="168"/>
      <c r="C729" s="169"/>
      <c r="D729" s="168"/>
      <c r="E729" s="170"/>
      <c r="F729" s="170"/>
      <c r="G729" s="170"/>
      <c r="H729" s="168"/>
      <c r="I729" s="168"/>
      <c r="J729" s="168"/>
      <c r="K729" s="170"/>
      <c r="L729" s="168"/>
      <c r="M729" s="168"/>
      <c r="N729" s="168"/>
      <c r="O729" s="170"/>
      <c r="P729" s="168"/>
      <c r="Q729" s="168"/>
      <c r="R729" s="168"/>
      <c r="S729" s="168"/>
      <c r="T729" s="168"/>
      <c r="U729" s="168"/>
      <c r="V729" s="168"/>
      <c r="W729" s="168"/>
      <c r="X729" s="168"/>
      <c r="Y729" s="168"/>
      <c r="Z729" s="168"/>
    </row>
    <row r="730" spans="1:26" ht="12.75" customHeight="1" x14ac:dyDescent="0.2">
      <c r="A730" s="168"/>
      <c r="B730" s="168"/>
      <c r="C730" s="169"/>
      <c r="D730" s="168"/>
      <c r="E730" s="170"/>
      <c r="F730" s="170"/>
      <c r="G730" s="170"/>
      <c r="H730" s="168"/>
      <c r="I730" s="168"/>
      <c r="J730" s="168"/>
      <c r="K730" s="170"/>
      <c r="L730" s="168"/>
      <c r="M730" s="168"/>
      <c r="N730" s="168"/>
      <c r="O730" s="170"/>
      <c r="P730" s="168"/>
      <c r="Q730" s="168"/>
      <c r="R730" s="168"/>
      <c r="S730" s="168"/>
      <c r="T730" s="168"/>
      <c r="U730" s="168"/>
      <c r="V730" s="168"/>
      <c r="W730" s="168"/>
      <c r="X730" s="168"/>
      <c r="Y730" s="168"/>
      <c r="Z730" s="168"/>
    </row>
    <row r="731" spans="1:26" ht="12.75" customHeight="1" x14ac:dyDescent="0.2">
      <c r="A731" s="168"/>
      <c r="B731" s="168"/>
      <c r="C731" s="169"/>
      <c r="D731" s="168"/>
      <c r="E731" s="170"/>
      <c r="F731" s="170"/>
      <c r="G731" s="170"/>
      <c r="H731" s="168"/>
      <c r="I731" s="168"/>
      <c r="J731" s="168"/>
      <c r="K731" s="170"/>
      <c r="L731" s="168"/>
      <c r="M731" s="168"/>
      <c r="N731" s="168"/>
      <c r="O731" s="170"/>
      <c r="P731" s="168"/>
      <c r="Q731" s="168"/>
      <c r="R731" s="168"/>
      <c r="S731" s="168"/>
      <c r="T731" s="168"/>
      <c r="U731" s="168"/>
      <c r="V731" s="168"/>
      <c r="W731" s="168"/>
      <c r="X731" s="168"/>
      <c r="Y731" s="168"/>
      <c r="Z731" s="168"/>
    </row>
    <row r="732" spans="1:26" ht="12.75" customHeight="1" x14ac:dyDescent="0.2">
      <c r="A732" s="168"/>
      <c r="B732" s="168"/>
      <c r="C732" s="169"/>
      <c r="D732" s="168"/>
      <c r="E732" s="170"/>
      <c r="F732" s="170"/>
      <c r="G732" s="170"/>
      <c r="H732" s="168"/>
      <c r="I732" s="168"/>
      <c r="J732" s="168"/>
      <c r="K732" s="170"/>
      <c r="L732" s="168"/>
      <c r="M732" s="168"/>
      <c r="N732" s="168"/>
      <c r="O732" s="170"/>
      <c r="P732" s="168"/>
      <c r="Q732" s="168"/>
      <c r="R732" s="168"/>
      <c r="S732" s="168"/>
      <c r="T732" s="168"/>
      <c r="U732" s="168"/>
      <c r="V732" s="168"/>
      <c r="W732" s="168"/>
      <c r="X732" s="168"/>
      <c r="Y732" s="168"/>
      <c r="Z732" s="168"/>
    </row>
    <row r="733" spans="1:26" ht="12.75" customHeight="1" x14ac:dyDescent="0.2">
      <c r="A733" s="168"/>
      <c r="B733" s="168"/>
      <c r="C733" s="169"/>
      <c r="D733" s="168"/>
      <c r="E733" s="170"/>
      <c r="F733" s="170"/>
      <c r="G733" s="170"/>
      <c r="H733" s="168"/>
      <c r="I733" s="168"/>
      <c r="J733" s="168"/>
      <c r="K733" s="170"/>
      <c r="L733" s="168"/>
      <c r="M733" s="168"/>
      <c r="N733" s="168"/>
      <c r="O733" s="170"/>
      <c r="P733" s="168"/>
      <c r="Q733" s="168"/>
      <c r="R733" s="168"/>
      <c r="S733" s="168"/>
      <c r="T733" s="168"/>
      <c r="U733" s="168"/>
      <c r="V733" s="168"/>
      <c r="W733" s="168"/>
      <c r="X733" s="168"/>
      <c r="Y733" s="168"/>
      <c r="Z733" s="168"/>
    </row>
    <row r="734" spans="1:26" ht="12.75" customHeight="1" x14ac:dyDescent="0.2">
      <c r="A734" s="168"/>
      <c r="B734" s="168"/>
      <c r="C734" s="169"/>
      <c r="D734" s="168"/>
      <c r="E734" s="170"/>
      <c r="F734" s="170"/>
      <c r="G734" s="170"/>
      <c r="H734" s="168"/>
      <c r="I734" s="168"/>
      <c r="J734" s="168"/>
      <c r="K734" s="170"/>
      <c r="L734" s="168"/>
      <c r="M734" s="168"/>
      <c r="N734" s="168"/>
      <c r="O734" s="170"/>
      <c r="P734" s="168"/>
      <c r="Q734" s="168"/>
      <c r="R734" s="168"/>
      <c r="S734" s="168"/>
      <c r="T734" s="168"/>
      <c r="U734" s="168"/>
      <c r="V734" s="168"/>
      <c r="W734" s="168"/>
      <c r="X734" s="168"/>
      <c r="Y734" s="168"/>
      <c r="Z734" s="168"/>
    </row>
    <row r="735" spans="1:26" ht="12.75" customHeight="1" x14ac:dyDescent="0.2">
      <c r="A735" s="168"/>
      <c r="B735" s="168"/>
      <c r="C735" s="169"/>
      <c r="D735" s="168"/>
      <c r="E735" s="170"/>
      <c r="F735" s="170"/>
      <c r="G735" s="170"/>
      <c r="H735" s="168"/>
      <c r="I735" s="168"/>
      <c r="J735" s="168"/>
      <c r="K735" s="170"/>
      <c r="L735" s="168"/>
      <c r="M735" s="168"/>
      <c r="N735" s="168"/>
      <c r="O735" s="170"/>
      <c r="P735" s="168"/>
      <c r="Q735" s="168"/>
      <c r="R735" s="168"/>
      <c r="S735" s="168"/>
      <c r="T735" s="168"/>
      <c r="U735" s="168"/>
      <c r="V735" s="168"/>
      <c r="W735" s="168"/>
      <c r="X735" s="168"/>
      <c r="Y735" s="168"/>
      <c r="Z735" s="168"/>
    </row>
    <row r="736" spans="1:26" ht="12.75" customHeight="1" x14ac:dyDescent="0.2">
      <c r="A736" s="168"/>
      <c r="B736" s="168"/>
      <c r="C736" s="169"/>
      <c r="D736" s="168"/>
      <c r="E736" s="170"/>
      <c r="F736" s="170"/>
      <c r="G736" s="170"/>
      <c r="H736" s="168"/>
      <c r="I736" s="168"/>
      <c r="J736" s="168"/>
      <c r="K736" s="170"/>
      <c r="L736" s="168"/>
      <c r="M736" s="168"/>
      <c r="N736" s="168"/>
      <c r="O736" s="170"/>
      <c r="P736" s="168"/>
      <c r="Q736" s="168"/>
      <c r="R736" s="168"/>
      <c r="S736" s="168"/>
      <c r="T736" s="168"/>
      <c r="U736" s="168"/>
      <c r="V736" s="168"/>
      <c r="W736" s="168"/>
      <c r="X736" s="168"/>
      <c r="Y736" s="168"/>
      <c r="Z736" s="168"/>
    </row>
    <row r="737" spans="1:26" ht="12.75" customHeight="1" x14ac:dyDescent="0.2">
      <c r="A737" s="168"/>
      <c r="B737" s="168"/>
      <c r="C737" s="169"/>
      <c r="D737" s="168"/>
      <c r="E737" s="170"/>
      <c r="F737" s="170"/>
      <c r="G737" s="170"/>
      <c r="H737" s="168"/>
      <c r="I737" s="168"/>
      <c r="J737" s="168"/>
      <c r="K737" s="170"/>
      <c r="L737" s="168"/>
      <c r="M737" s="168"/>
      <c r="N737" s="168"/>
      <c r="O737" s="170"/>
      <c r="P737" s="168"/>
      <c r="Q737" s="168"/>
      <c r="R737" s="168"/>
      <c r="S737" s="168"/>
      <c r="T737" s="168"/>
      <c r="U737" s="168"/>
      <c r="V737" s="168"/>
      <c r="W737" s="168"/>
      <c r="X737" s="168"/>
      <c r="Y737" s="168"/>
      <c r="Z737" s="168"/>
    </row>
    <row r="738" spans="1:26" ht="12.75" customHeight="1" x14ac:dyDescent="0.2">
      <c r="A738" s="168"/>
      <c r="B738" s="168"/>
      <c r="C738" s="169"/>
      <c r="D738" s="168"/>
      <c r="E738" s="170"/>
      <c r="F738" s="170"/>
      <c r="G738" s="170"/>
      <c r="H738" s="168"/>
      <c r="I738" s="168"/>
      <c r="J738" s="168"/>
      <c r="K738" s="170"/>
      <c r="L738" s="168"/>
      <c r="M738" s="168"/>
      <c r="N738" s="168"/>
      <c r="O738" s="170"/>
      <c r="P738" s="168"/>
      <c r="Q738" s="168"/>
      <c r="R738" s="168"/>
      <c r="S738" s="168"/>
      <c r="T738" s="168"/>
      <c r="U738" s="168"/>
      <c r="V738" s="168"/>
      <c r="W738" s="168"/>
      <c r="X738" s="168"/>
      <c r="Y738" s="168"/>
      <c r="Z738" s="168"/>
    </row>
    <row r="739" spans="1:26" ht="12.75" customHeight="1" x14ac:dyDescent="0.2">
      <c r="A739" s="168"/>
      <c r="B739" s="168"/>
      <c r="C739" s="169"/>
      <c r="D739" s="168"/>
      <c r="E739" s="170"/>
      <c r="F739" s="170"/>
      <c r="G739" s="170"/>
      <c r="H739" s="168"/>
      <c r="I739" s="168"/>
      <c r="J739" s="168"/>
      <c r="K739" s="170"/>
      <c r="L739" s="168"/>
      <c r="M739" s="168"/>
      <c r="N739" s="168"/>
      <c r="O739" s="170"/>
      <c r="P739" s="168"/>
      <c r="Q739" s="168"/>
      <c r="R739" s="168"/>
      <c r="S739" s="168"/>
      <c r="T739" s="168"/>
      <c r="U739" s="168"/>
      <c r="V739" s="168"/>
      <c r="W739" s="168"/>
      <c r="X739" s="168"/>
      <c r="Y739" s="168"/>
      <c r="Z739" s="168"/>
    </row>
    <row r="740" spans="1:26" ht="12.75" customHeight="1" x14ac:dyDescent="0.2">
      <c r="A740" s="168"/>
      <c r="B740" s="168"/>
      <c r="C740" s="169"/>
      <c r="D740" s="168"/>
      <c r="E740" s="170"/>
      <c r="F740" s="170"/>
      <c r="G740" s="170"/>
      <c r="H740" s="168"/>
      <c r="I740" s="168"/>
      <c r="J740" s="168"/>
      <c r="K740" s="170"/>
      <c r="L740" s="168"/>
      <c r="M740" s="168"/>
      <c r="N740" s="168"/>
      <c r="O740" s="170"/>
      <c r="P740" s="168"/>
      <c r="Q740" s="168"/>
      <c r="R740" s="168"/>
      <c r="S740" s="168"/>
      <c r="T740" s="168"/>
      <c r="U740" s="168"/>
      <c r="V740" s="168"/>
      <c r="W740" s="168"/>
      <c r="X740" s="168"/>
      <c r="Y740" s="168"/>
      <c r="Z740" s="168"/>
    </row>
    <row r="741" spans="1:26" ht="12.75" customHeight="1" x14ac:dyDescent="0.2">
      <c r="A741" s="168"/>
      <c r="B741" s="168"/>
      <c r="C741" s="169"/>
      <c r="D741" s="168"/>
      <c r="E741" s="170"/>
      <c r="F741" s="170"/>
      <c r="G741" s="170"/>
      <c r="H741" s="168"/>
      <c r="I741" s="168"/>
      <c r="J741" s="168"/>
      <c r="K741" s="170"/>
      <c r="L741" s="168"/>
      <c r="M741" s="168"/>
      <c r="N741" s="168"/>
      <c r="O741" s="170"/>
      <c r="P741" s="168"/>
      <c r="Q741" s="168"/>
      <c r="R741" s="168"/>
      <c r="S741" s="168"/>
      <c r="T741" s="168"/>
      <c r="U741" s="168"/>
      <c r="V741" s="168"/>
      <c r="W741" s="168"/>
      <c r="X741" s="168"/>
      <c r="Y741" s="168"/>
      <c r="Z741" s="168"/>
    </row>
    <row r="742" spans="1:26" ht="12.75" customHeight="1" x14ac:dyDescent="0.2">
      <c r="A742" s="168"/>
      <c r="B742" s="168"/>
      <c r="C742" s="169"/>
      <c r="D742" s="168"/>
      <c r="E742" s="170"/>
      <c r="F742" s="170"/>
      <c r="G742" s="170"/>
      <c r="H742" s="168"/>
      <c r="I742" s="168"/>
      <c r="J742" s="168"/>
      <c r="K742" s="170"/>
      <c r="L742" s="168"/>
      <c r="M742" s="168"/>
      <c r="N742" s="168"/>
      <c r="O742" s="170"/>
      <c r="P742" s="168"/>
      <c r="Q742" s="168"/>
      <c r="R742" s="168"/>
      <c r="S742" s="168"/>
      <c r="T742" s="168"/>
      <c r="U742" s="168"/>
      <c r="V742" s="168"/>
      <c r="W742" s="168"/>
      <c r="X742" s="168"/>
      <c r="Y742" s="168"/>
      <c r="Z742" s="168"/>
    </row>
    <row r="743" spans="1:26" ht="12.75" customHeight="1" x14ac:dyDescent="0.2">
      <c r="A743" s="168"/>
      <c r="B743" s="168"/>
      <c r="C743" s="169"/>
      <c r="D743" s="168"/>
      <c r="E743" s="170"/>
      <c r="F743" s="170"/>
      <c r="G743" s="170"/>
      <c r="H743" s="168"/>
      <c r="I743" s="168"/>
      <c r="J743" s="168"/>
      <c r="K743" s="170"/>
      <c r="L743" s="168"/>
      <c r="M743" s="168"/>
      <c r="N743" s="168"/>
      <c r="O743" s="170"/>
      <c r="P743" s="168"/>
      <c r="Q743" s="168"/>
      <c r="R743" s="168"/>
      <c r="S743" s="168"/>
      <c r="T743" s="168"/>
      <c r="U743" s="168"/>
      <c r="V743" s="168"/>
      <c r="W743" s="168"/>
      <c r="X743" s="168"/>
      <c r="Y743" s="168"/>
      <c r="Z743" s="168"/>
    </row>
    <row r="744" spans="1:26" ht="12.75" customHeight="1" x14ac:dyDescent="0.2">
      <c r="A744" s="168"/>
      <c r="B744" s="168"/>
      <c r="C744" s="169"/>
      <c r="D744" s="168"/>
      <c r="E744" s="170"/>
      <c r="F744" s="170"/>
      <c r="G744" s="170"/>
      <c r="H744" s="168"/>
      <c r="I744" s="168"/>
      <c r="J744" s="168"/>
      <c r="K744" s="170"/>
      <c r="L744" s="168"/>
      <c r="M744" s="168"/>
      <c r="N744" s="168"/>
      <c r="O744" s="170"/>
      <c r="P744" s="168"/>
      <c r="Q744" s="168"/>
      <c r="R744" s="168"/>
      <c r="S744" s="168"/>
      <c r="T744" s="168"/>
      <c r="U744" s="168"/>
      <c r="V744" s="168"/>
      <c r="W744" s="168"/>
      <c r="X744" s="168"/>
      <c r="Y744" s="168"/>
      <c r="Z744" s="168"/>
    </row>
    <row r="745" spans="1:26" ht="12.75" customHeight="1" x14ac:dyDescent="0.2">
      <c r="A745" s="168"/>
      <c r="B745" s="168"/>
      <c r="C745" s="169"/>
      <c r="D745" s="168"/>
      <c r="E745" s="170"/>
      <c r="F745" s="170"/>
      <c r="G745" s="170"/>
      <c r="H745" s="168"/>
      <c r="I745" s="168"/>
      <c r="J745" s="168"/>
      <c r="K745" s="170"/>
      <c r="L745" s="168"/>
      <c r="M745" s="168"/>
      <c r="N745" s="168"/>
      <c r="O745" s="170"/>
      <c r="P745" s="168"/>
      <c r="Q745" s="168"/>
      <c r="R745" s="168"/>
      <c r="S745" s="168"/>
      <c r="T745" s="168"/>
      <c r="U745" s="168"/>
      <c r="V745" s="168"/>
      <c r="W745" s="168"/>
      <c r="X745" s="168"/>
      <c r="Y745" s="168"/>
      <c r="Z745" s="168"/>
    </row>
    <row r="746" spans="1:26" ht="12.75" customHeight="1" x14ac:dyDescent="0.2">
      <c r="A746" s="168"/>
      <c r="B746" s="168"/>
      <c r="C746" s="169"/>
      <c r="D746" s="168"/>
      <c r="E746" s="170"/>
      <c r="F746" s="170"/>
      <c r="G746" s="170"/>
      <c r="H746" s="168"/>
      <c r="I746" s="168"/>
      <c r="J746" s="168"/>
      <c r="K746" s="170"/>
      <c r="L746" s="168"/>
      <c r="M746" s="168"/>
      <c r="N746" s="168"/>
      <c r="O746" s="170"/>
      <c r="P746" s="168"/>
      <c r="Q746" s="168"/>
      <c r="R746" s="168"/>
      <c r="S746" s="168"/>
      <c r="T746" s="168"/>
      <c r="U746" s="168"/>
      <c r="V746" s="168"/>
      <c r="W746" s="168"/>
      <c r="X746" s="168"/>
      <c r="Y746" s="168"/>
      <c r="Z746" s="168"/>
    </row>
    <row r="747" spans="1:26" ht="12.75" customHeight="1" x14ac:dyDescent="0.2">
      <c r="A747" s="168"/>
      <c r="B747" s="168"/>
      <c r="C747" s="169"/>
      <c r="D747" s="168"/>
      <c r="E747" s="170"/>
      <c r="F747" s="170"/>
      <c r="G747" s="170"/>
      <c r="H747" s="168"/>
      <c r="I747" s="168"/>
      <c r="J747" s="168"/>
      <c r="K747" s="170"/>
      <c r="L747" s="168"/>
      <c r="M747" s="168"/>
      <c r="N747" s="168"/>
      <c r="O747" s="170"/>
      <c r="P747" s="168"/>
      <c r="Q747" s="168"/>
      <c r="R747" s="168"/>
      <c r="S747" s="168"/>
      <c r="T747" s="168"/>
      <c r="U747" s="168"/>
      <c r="V747" s="168"/>
      <c r="W747" s="168"/>
      <c r="X747" s="168"/>
      <c r="Y747" s="168"/>
      <c r="Z747" s="168"/>
    </row>
    <row r="748" spans="1:26" ht="12.75" customHeight="1" x14ac:dyDescent="0.2">
      <c r="A748" s="168"/>
      <c r="B748" s="168"/>
      <c r="C748" s="169"/>
      <c r="D748" s="168"/>
      <c r="E748" s="170"/>
      <c r="F748" s="170"/>
      <c r="G748" s="170"/>
      <c r="H748" s="168"/>
      <c r="I748" s="168"/>
      <c r="J748" s="168"/>
      <c r="K748" s="170"/>
      <c r="L748" s="168"/>
      <c r="M748" s="168"/>
      <c r="N748" s="168"/>
      <c r="O748" s="170"/>
      <c r="P748" s="168"/>
      <c r="Q748" s="168"/>
      <c r="R748" s="168"/>
      <c r="S748" s="168"/>
      <c r="T748" s="168"/>
      <c r="U748" s="168"/>
      <c r="V748" s="168"/>
      <c r="W748" s="168"/>
      <c r="X748" s="168"/>
      <c r="Y748" s="168"/>
      <c r="Z748" s="168"/>
    </row>
    <row r="749" spans="1:26" ht="12.75" customHeight="1" x14ac:dyDescent="0.2">
      <c r="A749" s="168"/>
      <c r="B749" s="168"/>
      <c r="C749" s="169"/>
      <c r="D749" s="168"/>
      <c r="E749" s="170"/>
      <c r="F749" s="170"/>
      <c r="G749" s="170"/>
      <c r="H749" s="168"/>
      <c r="I749" s="168"/>
      <c r="J749" s="168"/>
      <c r="K749" s="170"/>
      <c r="L749" s="168"/>
      <c r="M749" s="168"/>
      <c r="N749" s="168"/>
      <c r="O749" s="170"/>
      <c r="P749" s="168"/>
      <c r="Q749" s="168"/>
      <c r="R749" s="168"/>
      <c r="S749" s="168"/>
      <c r="T749" s="168"/>
      <c r="U749" s="168"/>
      <c r="V749" s="168"/>
      <c r="W749" s="168"/>
      <c r="X749" s="168"/>
      <c r="Y749" s="168"/>
      <c r="Z749" s="168"/>
    </row>
    <row r="750" spans="1:26" ht="12.75" customHeight="1" x14ac:dyDescent="0.2">
      <c r="A750" s="168"/>
      <c r="B750" s="168"/>
      <c r="C750" s="169"/>
      <c r="D750" s="168"/>
      <c r="E750" s="170"/>
      <c r="F750" s="170"/>
      <c r="G750" s="170"/>
      <c r="H750" s="168"/>
      <c r="I750" s="168"/>
      <c r="J750" s="168"/>
      <c r="K750" s="170"/>
      <c r="L750" s="168"/>
      <c r="M750" s="168"/>
      <c r="N750" s="168"/>
      <c r="O750" s="170"/>
      <c r="P750" s="168"/>
      <c r="Q750" s="168"/>
      <c r="R750" s="168"/>
      <c r="S750" s="168"/>
      <c r="T750" s="168"/>
      <c r="U750" s="168"/>
      <c r="V750" s="168"/>
      <c r="W750" s="168"/>
      <c r="X750" s="168"/>
      <c r="Y750" s="168"/>
      <c r="Z750" s="168"/>
    </row>
    <row r="751" spans="1:26" ht="12.75" customHeight="1" x14ac:dyDescent="0.2">
      <c r="A751" s="168"/>
      <c r="B751" s="168"/>
      <c r="C751" s="169"/>
      <c r="D751" s="168"/>
      <c r="E751" s="170"/>
      <c r="F751" s="170"/>
      <c r="G751" s="170"/>
      <c r="H751" s="168"/>
      <c r="I751" s="168"/>
      <c r="J751" s="168"/>
      <c r="K751" s="170"/>
      <c r="L751" s="168"/>
      <c r="M751" s="168"/>
      <c r="N751" s="168"/>
      <c r="O751" s="170"/>
      <c r="P751" s="168"/>
      <c r="Q751" s="168"/>
      <c r="R751" s="168"/>
      <c r="S751" s="168"/>
      <c r="T751" s="168"/>
      <c r="U751" s="168"/>
      <c r="V751" s="168"/>
      <c r="W751" s="168"/>
      <c r="X751" s="168"/>
      <c r="Y751" s="168"/>
      <c r="Z751" s="168"/>
    </row>
    <row r="752" spans="1:26" ht="12.75" customHeight="1" x14ac:dyDescent="0.2">
      <c r="A752" s="168"/>
      <c r="B752" s="168"/>
      <c r="C752" s="169"/>
      <c r="D752" s="168"/>
      <c r="E752" s="170"/>
      <c r="F752" s="170"/>
      <c r="G752" s="170"/>
      <c r="H752" s="168"/>
      <c r="I752" s="168"/>
      <c r="J752" s="168"/>
      <c r="K752" s="170"/>
      <c r="L752" s="168"/>
      <c r="M752" s="168"/>
      <c r="N752" s="168"/>
      <c r="O752" s="170"/>
      <c r="P752" s="168"/>
      <c r="Q752" s="168"/>
      <c r="R752" s="168"/>
      <c r="S752" s="168"/>
      <c r="T752" s="168"/>
      <c r="U752" s="168"/>
      <c r="V752" s="168"/>
      <c r="W752" s="168"/>
      <c r="X752" s="168"/>
      <c r="Y752" s="168"/>
      <c r="Z752" s="168"/>
    </row>
    <row r="753" spans="1:26" ht="12.75" customHeight="1" x14ac:dyDescent="0.2">
      <c r="A753" s="168"/>
      <c r="B753" s="168"/>
      <c r="C753" s="169"/>
      <c r="D753" s="168"/>
      <c r="E753" s="170"/>
      <c r="F753" s="170"/>
      <c r="G753" s="170"/>
      <c r="H753" s="168"/>
      <c r="I753" s="168"/>
      <c r="J753" s="168"/>
      <c r="K753" s="170"/>
      <c r="L753" s="168"/>
      <c r="M753" s="168"/>
      <c r="N753" s="168"/>
      <c r="O753" s="170"/>
      <c r="P753" s="168"/>
      <c r="Q753" s="168"/>
      <c r="R753" s="168"/>
      <c r="S753" s="168"/>
      <c r="T753" s="168"/>
      <c r="U753" s="168"/>
      <c r="V753" s="168"/>
      <c r="W753" s="168"/>
      <c r="X753" s="168"/>
      <c r="Y753" s="168"/>
      <c r="Z753" s="168"/>
    </row>
    <row r="754" spans="1:26" ht="12.75" customHeight="1" x14ac:dyDescent="0.2">
      <c r="A754" s="168"/>
      <c r="B754" s="168"/>
      <c r="C754" s="169"/>
      <c r="D754" s="168"/>
      <c r="E754" s="170"/>
      <c r="F754" s="170"/>
      <c r="G754" s="170"/>
      <c r="H754" s="168"/>
      <c r="I754" s="168"/>
      <c r="J754" s="168"/>
      <c r="K754" s="170"/>
      <c r="L754" s="168"/>
      <c r="M754" s="168"/>
      <c r="N754" s="168"/>
      <c r="O754" s="170"/>
      <c r="P754" s="168"/>
      <c r="Q754" s="168"/>
      <c r="R754" s="168"/>
      <c r="S754" s="168"/>
      <c r="T754" s="168"/>
      <c r="U754" s="168"/>
      <c r="V754" s="168"/>
      <c r="W754" s="168"/>
      <c r="X754" s="168"/>
      <c r="Y754" s="168"/>
      <c r="Z754" s="168"/>
    </row>
    <row r="755" spans="1:26" ht="12.75" customHeight="1" x14ac:dyDescent="0.2">
      <c r="A755" s="168"/>
      <c r="B755" s="168"/>
      <c r="C755" s="169"/>
      <c r="D755" s="168"/>
      <c r="E755" s="170"/>
      <c r="F755" s="170"/>
      <c r="G755" s="170"/>
      <c r="H755" s="168"/>
      <c r="I755" s="168"/>
      <c r="J755" s="168"/>
      <c r="K755" s="170"/>
      <c r="L755" s="168"/>
      <c r="M755" s="168"/>
      <c r="N755" s="168"/>
      <c r="O755" s="170"/>
      <c r="P755" s="168"/>
      <c r="Q755" s="168"/>
      <c r="R755" s="168"/>
      <c r="S755" s="168"/>
      <c r="T755" s="168"/>
      <c r="U755" s="168"/>
      <c r="V755" s="168"/>
      <c r="W755" s="168"/>
      <c r="X755" s="168"/>
      <c r="Y755" s="168"/>
      <c r="Z755" s="168"/>
    </row>
    <row r="756" spans="1:26" ht="12.75" customHeight="1" x14ac:dyDescent="0.2">
      <c r="A756" s="168"/>
      <c r="B756" s="168"/>
      <c r="C756" s="169"/>
      <c r="D756" s="168"/>
      <c r="E756" s="170"/>
      <c r="F756" s="170"/>
      <c r="G756" s="170"/>
      <c r="H756" s="168"/>
      <c r="I756" s="168"/>
      <c r="J756" s="168"/>
      <c r="K756" s="170"/>
      <c r="L756" s="168"/>
      <c r="M756" s="168"/>
      <c r="N756" s="168"/>
      <c r="O756" s="170"/>
      <c r="P756" s="168"/>
      <c r="Q756" s="168"/>
      <c r="R756" s="168"/>
      <c r="S756" s="168"/>
      <c r="T756" s="168"/>
      <c r="U756" s="168"/>
      <c r="V756" s="168"/>
      <c r="W756" s="168"/>
      <c r="X756" s="168"/>
      <c r="Y756" s="168"/>
      <c r="Z756" s="168"/>
    </row>
    <row r="757" spans="1:26" ht="12.75" customHeight="1" x14ac:dyDescent="0.2">
      <c r="A757" s="168"/>
      <c r="B757" s="168"/>
      <c r="C757" s="169"/>
      <c r="D757" s="168"/>
      <c r="E757" s="170"/>
      <c r="F757" s="170"/>
      <c r="G757" s="170"/>
      <c r="H757" s="168"/>
      <c r="I757" s="168"/>
      <c r="J757" s="168"/>
      <c r="K757" s="170"/>
      <c r="L757" s="168"/>
      <c r="M757" s="168"/>
      <c r="N757" s="168"/>
      <c r="O757" s="170"/>
      <c r="P757" s="168"/>
      <c r="Q757" s="168"/>
      <c r="R757" s="168"/>
      <c r="S757" s="168"/>
      <c r="T757" s="168"/>
      <c r="U757" s="168"/>
      <c r="V757" s="168"/>
      <c r="W757" s="168"/>
      <c r="X757" s="168"/>
      <c r="Y757" s="168"/>
      <c r="Z757" s="168"/>
    </row>
    <row r="758" spans="1:26" ht="12.75" customHeight="1" x14ac:dyDescent="0.2">
      <c r="A758" s="168"/>
      <c r="B758" s="168"/>
      <c r="C758" s="169"/>
      <c r="D758" s="168"/>
      <c r="E758" s="170"/>
      <c r="F758" s="170"/>
      <c r="G758" s="170"/>
      <c r="H758" s="168"/>
      <c r="I758" s="168"/>
      <c r="J758" s="168"/>
      <c r="K758" s="170"/>
      <c r="L758" s="168"/>
      <c r="M758" s="168"/>
      <c r="N758" s="168"/>
      <c r="O758" s="170"/>
      <c r="P758" s="168"/>
      <c r="Q758" s="168"/>
      <c r="R758" s="168"/>
      <c r="S758" s="168"/>
      <c r="T758" s="168"/>
      <c r="U758" s="168"/>
      <c r="V758" s="168"/>
      <c r="W758" s="168"/>
      <c r="X758" s="168"/>
      <c r="Y758" s="168"/>
      <c r="Z758" s="168"/>
    </row>
    <row r="759" spans="1:26" ht="12.75" customHeight="1" x14ac:dyDescent="0.2">
      <c r="A759" s="168"/>
      <c r="B759" s="168"/>
      <c r="C759" s="169"/>
      <c r="D759" s="168"/>
      <c r="E759" s="170"/>
      <c r="F759" s="170"/>
      <c r="G759" s="170"/>
      <c r="H759" s="168"/>
      <c r="I759" s="168"/>
      <c r="J759" s="168"/>
      <c r="K759" s="170"/>
      <c r="L759" s="168"/>
      <c r="M759" s="168"/>
      <c r="N759" s="168"/>
      <c r="O759" s="170"/>
      <c r="P759" s="168"/>
      <c r="Q759" s="168"/>
      <c r="R759" s="168"/>
      <c r="S759" s="168"/>
      <c r="T759" s="168"/>
      <c r="U759" s="168"/>
      <c r="V759" s="168"/>
      <c r="W759" s="168"/>
      <c r="X759" s="168"/>
      <c r="Y759" s="168"/>
      <c r="Z759" s="168"/>
    </row>
    <row r="760" spans="1:26" ht="12.75" customHeight="1" x14ac:dyDescent="0.2">
      <c r="A760" s="168"/>
      <c r="B760" s="168"/>
      <c r="C760" s="169"/>
      <c r="D760" s="168"/>
      <c r="E760" s="170"/>
      <c r="F760" s="170"/>
      <c r="G760" s="170"/>
      <c r="H760" s="168"/>
      <c r="I760" s="168"/>
      <c r="J760" s="168"/>
      <c r="K760" s="170"/>
      <c r="L760" s="168"/>
      <c r="M760" s="168"/>
      <c r="N760" s="168"/>
      <c r="O760" s="170"/>
      <c r="P760" s="168"/>
      <c r="Q760" s="168"/>
      <c r="R760" s="168"/>
      <c r="S760" s="168"/>
      <c r="T760" s="168"/>
      <c r="U760" s="168"/>
      <c r="V760" s="168"/>
      <c r="W760" s="168"/>
      <c r="X760" s="168"/>
      <c r="Y760" s="168"/>
      <c r="Z760" s="168"/>
    </row>
    <row r="761" spans="1:26" ht="12.75" customHeight="1" x14ac:dyDescent="0.2">
      <c r="A761" s="168"/>
      <c r="B761" s="168"/>
      <c r="C761" s="169"/>
      <c r="D761" s="168"/>
      <c r="E761" s="170"/>
      <c r="F761" s="170"/>
      <c r="G761" s="170"/>
      <c r="H761" s="168"/>
      <c r="I761" s="168"/>
      <c r="J761" s="168"/>
      <c r="K761" s="170"/>
      <c r="L761" s="168"/>
      <c r="M761" s="168"/>
      <c r="N761" s="168"/>
      <c r="O761" s="170"/>
      <c r="P761" s="168"/>
      <c r="Q761" s="168"/>
      <c r="R761" s="168"/>
      <c r="S761" s="168"/>
      <c r="T761" s="168"/>
      <c r="U761" s="168"/>
      <c r="V761" s="168"/>
      <c r="W761" s="168"/>
      <c r="X761" s="168"/>
      <c r="Y761" s="168"/>
      <c r="Z761" s="168"/>
    </row>
    <row r="762" spans="1:26" ht="12.75" customHeight="1" x14ac:dyDescent="0.2">
      <c r="A762" s="168"/>
      <c r="B762" s="168"/>
      <c r="C762" s="169"/>
      <c r="D762" s="168"/>
      <c r="E762" s="170"/>
      <c r="F762" s="170"/>
      <c r="G762" s="170"/>
      <c r="H762" s="168"/>
      <c r="I762" s="168"/>
      <c r="J762" s="168"/>
      <c r="K762" s="170"/>
      <c r="L762" s="168"/>
      <c r="M762" s="168"/>
      <c r="N762" s="168"/>
      <c r="O762" s="170"/>
      <c r="P762" s="168"/>
      <c r="Q762" s="168"/>
      <c r="R762" s="168"/>
      <c r="S762" s="168"/>
      <c r="T762" s="168"/>
      <c r="U762" s="168"/>
      <c r="V762" s="168"/>
      <c r="W762" s="168"/>
      <c r="X762" s="168"/>
      <c r="Y762" s="168"/>
      <c r="Z762" s="168"/>
    </row>
    <row r="763" spans="1:26" ht="12.75" customHeight="1" x14ac:dyDescent="0.2">
      <c r="A763" s="168"/>
      <c r="B763" s="168"/>
      <c r="C763" s="169"/>
      <c r="D763" s="168"/>
      <c r="E763" s="170"/>
      <c r="F763" s="170"/>
      <c r="G763" s="170"/>
      <c r="H763" s="168"/>
      <c r="I763" s="168"/>
      <c r="J763" s="168"/>
      <c r="K763" s="170"/>
      <c r="L763" s="168"/>
      <c r="M763" s="168"/>
      <c r="N763" s="168"/>
      <c r="O763" s="170"/>
      <c r="P763" s="168"/>
      <c r="Q763" s="168"/>
      <c r="R763" s="168"/>
      <c r="S763" s="168"/>
      <c r="T763" s="168"/>
      <c r="U763" s="168"/>
      <c r="V763" s="168"/>
      <c r="W763" s="168"/>
      <c r="X763" s="168"/>
      <c r="Y763" s="168"/>
      <c r="Z763" s="168"/>
    </row>
    <row r="764" spans="1:26" ht="12.75" customHeight="1" x14ac:dyDescent="0.2">
      <c r="A764" s="168"/>
      <c r="B764" s="168"/>
      <c r="C764" s="169"/>
      <c r="D764" s="168"/>
      <c r="E764" s="170"/>
      <c r="F764" s="170"/>
      <c r="G764" s="170"/>
      <c r="H764" s="168"/>
      <c r="I764" s="168"/>
      <c r="J764" s="168"/>
      <c r="K764" s="170"/>
      <c r="L764" s="168"/>
      <c r="M764" s="168"/>
      <c r="N764" s="168"/>
      <c r="O764" s="170"/>
      <c r="P764" s="168"/>
      <c r="Q764" s="168"/>
      <c r="R764" s="168"/>
      <c r="S764" s="168"/>
      <c r="T764" s="168"/>
      <c r="U764" s="168"/>
      <c r="V764" s="168"/>
      <c r="W764" s="168"/>
      <c r="X764" s="168"/>
      <c r="Y764" s="168"/>
      <c r="Z764" s="168"/>
    </row>
    <row r="765" spans="1:26" ht="12.75" customHeight="1" x14ac:dyDescent="0.2">
      <c r="A765" s="168"/>
      <c r="B765" s="168"/>
      <c r="C765" s="169"/>
      <c r="D765" s="168"/>
      <c r="E765" s="170"/>
      <c r="F765" s="170"/>
      <c r="G765" s="170"/>
      <c r="H765" s="168"/>
      <c r="I765" s="168"/>
      <c r="J765" s="168"/>
      <c r="K765" s="170"/>
      <c r="L765" s="168"/>
      <c r="M765" s="168"/>
      <c r="N765" s="168"/>
      <c r="O765" s="170"/>
      <c r="P765" s="168"/>
      <c r="Q765" s="168"/>
      <c r="R765" s="168"/>
      <c r="S765" s="168"/>
      <c r="T765" s="168"/>
      <c r="U765" s="168"/>
      <c r="V765" s="168"/>
      <c r="W765" s="168"/>
      <c r="X765" s="168"/>
      <c r="Y765" s="168"/>
      <c r="Z765" s="168"/>
    </row>
    <row r="766" spans="1:26" ht="12.75" customHeight="1" x14ac:dyDescent="0.2">
      <c r="A766" s="168"/>
      <c r="B766" s="168"/>
      <c r="C766" s="169"/>
      <c r="D766" s="168"/>
      <c r="E766" s="170"/>
      <c r="F766" s="170"/>
      <c r="G766" s="170"/>
      <c r="H766" s="168"/>
      <c r="I766" s="168"/>
      <c r="J766" s="168"/>
      <c r="K766" s="170"/>
      <c r="L766" s="168"/>
      <c r="M766" s="168"/>
      <c r="N766" s="168"/>
      <c r="O766" s="170"/>
      <c r="P766" s="168"/>
      <c r="Q766" s="168"/>
      <c r="R766" s="168"/>
      <c r="S766" s="168"/>
      <c r="T766" s="168"/>
      <c r="U766" s="168"/>
      <c r="V766" s="168"/>
      <c r="W766" s="168"/>
      <c r="X766" s="168"/>
      <c r="Y766" s="168"/>
      <c r="Z766" s="168"/>
    </row>
    <row r="767" spans="1:26" ht="12.75" customHeight="1" x14ac:dyDescent="0.2">
      <c r="A767" s="168"/>
      <c r="B767" s="168"/>
      <c r="C767" s="169"/>
      <c r="D767" s="168"/>
      <c r="E767" s="170"/>
      <c r="F767" s="170"/>
      <c r="G767" s="170"/>
      <c r="H767" s="168"/>
      <c r="I767" s="168"/>
      <c r="J767" s="168"/>
      <c r="K767" s="170"/>
      <c r="L767" s="168"/>
      <c r="M767" s="168"/>
      <c r="N767" s="168"/>
      <c r="O767" s="170"/>
      <c r="P767" s="168"/>
      <c r="Q767" s="168"/>
      <c r="R767" s="168"/>
      <c r="S767" s="168"/>
      <c r="T767" s="168"/>
      <c r="U767" s="168"/>
      <c r="V767" s="168"/>
      <c r="W767" s="168"/>
      <c r="X767" s="168"/>
      <c r="Y767" s="168"/>
      <c r="Z767" s="168"/>
    </row>
    <row r="768" spans="1:26" ht="12.75" customHeight="1" x14ac:dyDescent="0.2">
      <c r="A768" s="168"/>
      <c r="B768" s="168"/>
      <c r="C768" s="169"/>
      <c r="D768" s="168"/>
      <c r="E768" s="170"/>
      <c r="F768" s="170"/>
      <c r="G768" s="170"/>
      <c r="H768" s="168"/>
      <c r="I768" s="168"/>
      <c r="J768" s="168"/>
      <c r="K768" s="170"/>
      <c r="L768" s="168"/>
      <c r="M768" s="168"/>
      <c r="N768" s="168"/>
      <c r="O768" s="170"/>
      <c r="P768" s="168"/>
      <c r="Q768" s="168"/>
      <c r="R768" s="168"/>
      <c r="S768" s="168"/>
      <c r="T768" s="168"/>
      <c r="U768" s="168"/>
      <c r="V768" s="168"/>
      <c r="W768" s="168"/>
      <c r="X768" s="168"/>
      <c r="Y768" s="168"/>
      <c r="Z768" s="168"/>
    </row>
    <row r="769" spans="1:26" ht="12.75" customHeight="1" x14ac:dyDescent="0.2">
      <c r="A769" s="168"/>
      <c r="B769" s="168"/>
      <c r="C769" s="169"/>
      <c r="D769" s="168"/>
      <c r="E769" s="170"/>
      <c r="F769" s="170"/>
      <c r="G769" s="170"/>
      <c r="H769" s="168"/>
      <c r="I769" s="168"/>
      <c r="J769" s="168"/>
      <c r="K769" s="170"/>
      <c r="L769" s="168"/>
      <c r="M769" s="168"/>
      <c r="N769" s="168"/>
      <c r="O769" s="170"/>
      <c r="P769" s="168"/>
      <c r="Q769" s="168"/>
      <c r="R769" s="168"/>
      <c r="S769" s="168"/>
      <c r="T769" s="168"/>
      <c r="U769" s="168"/>
      <c r="V769" s="168"/>
      <c r="W769" s="168"/>
      <c r="X769" s="168"/>
      <c r="Y769" s="168"/>
      <c r="Z769" s="168"/>
    </row>
    <row r="770" spans="1:26" ht="12.75" customHeight="1" x14ac:dyDescent="0.2">
      <c r="A770" s="168"/>
      <c r="B770" s="168"/>
      <c r="C770" s="169"/>
      <c r="D770" s="168"/>
      <c r="E770" s="170"/>
      <c r="F770" s="170"/>
      <c r="G770" s="170"/>
      <c r="H770" s="168"/>
      <c r="I770" s="168"/>
      <c r="J770" s="168"/>
      <c r="K770" s="170"/>
      <c r="L770" s="168"/>
      <c r="M770" s="168"/>
      <c r="N770" s="168"/>
      <c r="O770" s="170"/>
      <c r="P770" s="168"/>
      <c r="Q770" s="168"/>
      <c r="R770" s="168"/>
      <c r="S770" s="168"/>
      <c r="T770" s="168"/>
      <c r="U770" s="168"/>
      <c r="V770" s="168"/>
      <c r="W770" s="168"/>
      <c r="X770" s="168"/>
      <c r="Y770" s="168"/>
      <c r="Z770" s="168"/>
    </row>
    <row r="771" spans="1:26" ht="12.75" customHeight="1" x14ac:dyDescent="0.2">
      <c r="A771" s="168"/>
      <c r="B771" s="168"/>
      <c r="C771" s="169"/>
      <c r="D771" s="168"/>
      <c r="E771" s="170"/>
      <c r="F771" s="170"/>
      <c r="G771" s="170"/>
      <c r="H771" s="168"/>
      <c r="I771" s="168"/>
      <c r="J771" s="168"/>
      <c r="K771" s="170"/>
      <c r="L771" s="168"/>
      <c r="M771" s="168"/>
      <c r="N771" s="168"/>
      <c r="O771" s="170"/>
      <c r="P771" s="168"/>
      <c r="Q771" s="168"/>
      <c r="R771" s="168"/>
      <c r="S771" s="168"/>
      <c r="T771" s="168"/>
      <c r="U771" s="168"/>
      <c r="V771" s="168"/>
      <c r="W771" s="168"/>
      <c r="X771" s="168"/>
      <c r="Y771" s="168"/>
      <c r="Z771" s="168"/>
    </row>
    <row r="772" spans="1:26" ht="12.75" customHeight="1" x14ac:dyDescent="0.2">
      <c r="A772" s="168"/>
      <c r="B772" s="168"/>
      <c r="C772" s="169"/>
      <c r="D772" s="168"/>
      <c r="E772" s="170"/>
      <c r="F772" s="170"/>
      <c r="G772" s="170"/>
      <c r="H772" s="168"/>
      <c r="I772" s="168"/>
      <c r="J772" s="168"/>
      <c r="K772" s="170"/>
      <c r="L772" s="168"/>
      <c r="M772" s="168"/>
      <c r="N772" s="168"/>
      <c r="O772" s="170"/>
      <c r="P772" s="168"/>
      <c r="Q772" s="168"/>
      <c r="R772" s="168"/>
      <c r="S772" s="168"/>
      <c r="T772" s="168"/>
      <c r="U772" s="168"/>
      <c r="V772" s="168"/>
      <c r="W772" s="168"/>
      <c r="X772" s="168"/>
      <c r="Y772" s="168"/>
      <c r="Z772" s="168"/>
    </row>
    <row r="773" spans="1:26" ht="12.75" customHeight="1" x14ac:dyDescent="0.2">
      <c r="A773" s="168"/>
      <c r="B773" s="168"/>
      <c r="C773" s="169"/>
      <c r="D773" s="168"/>
      <c r="E773" s="170"/>
      <c r="F773" s="170"/>
      <c r="G773" s="170"/>
      <c r="H773" s="168"/>
      <c r="I773" s="168"/>
      <c r="J773" s="168"/>
      <c r="K773" s="170"/>
      <c r="L773" s="168"/>
      <c r="M773" s="168"/>
      <c r="N773" s="168"/>
      <c r="O773" s="170"/>
      <c r="P773" s="168"/>
      <c r="Q773" s="168"/>
      <c r="R773" s="168"/>
      <c r="S773" s="168"/>
      <c r="T773" s="168"/>
      <c r="U773" s="168"/>
      <c r="V773" s="168"/>
      <c r="W773" s="168"/>
      <c r="X773" s="168"/>
      <c r="Y773" s="168"/>
      <c r="Z773" s="168"/>
    </row>
    <row r="774" spans="1:26" ht="12.75" customHeight="1" x14ac:dyDescent="0.2">
      <c r="A774" s="168"/>
      <c r="B774" s="168"/>
      <c r="C774" s="169"/>
      <c r="D774" s="168"/>
      <c r="E774" s="170"/>
      <c r="F774" s="170"/>
      <c r="G774" s="170"/>
      <c r="H774" s="168"/>
      <c r="I774" s="168"/>
      <c r="J774" s="168"/>
      <c r="K774" s="170"/>
      <c r="L774" s="168"/>
      <c r="M774" s="168"/>
      <c r="N774" s="168"/>
      <c r="O774" s="170"/>
      <c r="P774" s="168"/>
      <c r="Q774" s="168"/>
      <c r="R774" s="168"/>
      <c r="S774" s="168"/>
      <c r="T774" s="168"/>
      <c r="U774" s="168"/>
      <c r="V774" s="168"/>
      <c r="W774" s="168"/>
      <c r="X774" s="168"/>
      <c r="Y774" s="168"/>
      <c r="Z774" s="168"/>
    </row>
    <row r="775" spans="1:26" ht="12.75" customHeight="1" x14ac:dyDescent="0.2">
      <c r="A775" s="168"/>
      <c r="B775" s="168"/>
      <c r="C775" s="169"/>
      <c r="D775" s="168"/>
      <c r="E775" s="170"/>
      <c r="F775" s="170"/>
      <c r="G775" s="170"/>
      <c r="H775" s="168"/>
      <c r="I775" s="168"/>
      <c r="J775" s="168"/>
      <c r="K775" s="170"/>
      <c r="L775" s="168"/>
      <c r="M775" s="168"/>
      <c r="N775" s="168"/>
      <c r="O775" s="170"/>
      <c r="P775" s="168"/>
      <c r="Q775" s="168"/>
      <c r="R775" s="168"/>
      <c r="S775" s="168"/>
      <c r="T775" s="168"/>
      <c r="U775" s="168"/>
      <c r="V775" s="168"/>
      <c r="W775" s="168"/>
      <c r="X775" s="168"/>
      <c r="Y775" s="168"/>
      <c r="Z775" s="168"/>
    </row>
    <row r="776" spans="1:26" ht="12.75" customHeight="1" x14ac:dyDescent="0.2">
      <c r="A776" s="168"/>
      <c r="B776" s="168"/>
      <c r="C776" s="169"/>
      <c r="D776" s="168"/>
      <c r="E776" s="170"/>
      <c r="F776" s="170"/>
      <c r="G776" s="170"/>
      <c r="H776" s="168"/>
      <c r="I776" s="168"/>
      <c r="J776" s="168"/>
      <c r="K776" s="170"/>
      <c r="L776" s="168"/>
      <c r="M776" s="168"/>
      <c r="N776" s="168"/>
      <c r="O776" s="170"/>
      <c r="P776" s="168"/>
      <c r="Q776" s="168"/>
      <c r="R776" s="168"/>
      <c r="S776" s="168"/>
      <c r="T776" s="168"/>
      <c r="U776" s="168"/>
      <c r="V776" s="168"/>
      <c r="W776" s="168"/>
      <c r="X776" s="168"/>
      <c r="Y776" s="168"/>
      <c r="Z776" s="168"/>
    </row>
    <row r="777" spans="1:26" ht="12.75" customHeight="1" x14ac:dyDescent="0.2">
      <c r="A777" s="168"/>
      <c r="B777" s="168"/>
      <c r="C777" s="169"/>
      <c r="D777" s="168"/>
      <c r="E777" s="170"/>
      <c r="F777" s="170"/>
      <c r="G777" s="170"/>
      <c r="H777" s="168"/>
      <c r="I777" s="168"/>
      <c r="J777" s="168"/>
      <c r="K777" s="170"/>
      <c r="L777" s="168"/>
      <c r="M777" s="168"/>
      <c r="N777" s="168"/>
      <c r="O777" s="170"/>
      <c r="P777" s="168"/>
      <c r="Q777" s="168"/>
      <c r="R777" s="168"/>
      <c r="S777" s="168"/>
      <c r="T777" s="168"/>
      <c r="U777" s="168"/>
      <c r="V777" s="168"/>
      <c r="W777" s="168"/>
      <c r="X777" s="168"/>
      <c r="Y777" s="168"/>
      <c r="Z777" s="168"/>
    </row>
    <row r="778" spans="1:26" ht="12.75" customHeight="1" x14ac:dyDescent="0.2">
      <c r="A778" s="168"/>
      <c r="B778" s="168"/>
      <c r="C778" s="169"/>
      <c r="D778" s="168"/>
      <c r="E778" s="170"/>
      <c r="F778" s="170"/>
      <c r="G778" s="170"/>
      <c r="H778" s="168"/>
      <c r="I778" s="168"/>
      <c r="J778" s="168"/>
      <c r="K778" s="170"/>
      <c r="L778" s="168"/>
      <c r="M778" s="168"/>
      <c r="N778" s="168"/>
      <c r="O778" s="170"/>
      <c r="P778" s="168"/>
      <c r="Q778" s="168"/>
      <c r="R778" s="168"/>
      <c r="S778" s="168"/>
      <c r="T778" s="168"/>
      <c r="U778" s="168"/>
      <c r="V778" s="168"/>
      <c r="W778" s="168"/>
      <c r="X778" s="168"/>
      <c r="Y778" s="168"/>
      <c r="Z778" s="168"/>
    </row>
    <row r="779" spans="1:26" ht="12.75" customHeight="1" x14ac:dyDescent="0.2">
      <c r="A779" s="168"/>
      <c r="B779" s="168"/>
      <c r="C779" s="169"/>
      <c r="D779" s="168"/>
      <c r="E779" s="170"/>
      <c r="F779" s="170"/>
      <c r="G779" s="170"/>
      <c r="H779" s="168"/>
      <c r="I779" s="168"/>
      <c r="J779" s="168"/>
      <c r="K779" s="170"/>
      <c r="L779" s="168"/>
      <c r="M779" s="168"/>
      <c r="N779" s="168"/>
      <c r="O779" s="170"/>
      <c r="P779" s="168"/>
      <c r="Q779" s="168"/>
      <c r="R779" s="168"/>
      <c r="S779" s="168"/>
      <c r="T779" s="168"/>
      <c r="U779" s="168"/>
      <c r="V779" s="168"/>
      <c r="W779" s="168"/>
      <c r="X779" s="168"/>
      <c r="Y779" s="168"/>
      <c r="Z779" s="168"/>
    </row>
    <row r="780" spans="1:26" ht="12.75" customHeight="1" x14ac:dyDescent="0.2">
      <c r="A780" s="168"/>
      <c r="B780" s="168"/>
      <c r="C780" s="169"/>
      <c r="D780" s="168"/>
      <c r="E780" s="170"/>
      <c r="F780" s="170"/>
      <c r="G780" s="170"/>
      <c r="H780" s="168"/>
      <c r="I780" s="168"/>
      <c r="J780" s="168"/>
      <c r="K780" s="170"/>
      <c r="L780" s="168"/>
      <c r="M780" s="168"/>
      <c r="N780" s="168"/>
      <c r="O780" s="170"/>
      <c r="P780" s="168"/>
      <c r="Q780" s="168"/>
      <c r="R780" s="168"/>
      <c r="S780" s="168"/>
      <c r="T780" s="168"/>
      <c r="U780" s="168"/>
      <c r="V780" s="168"/>
      <c r="W780" s="168"/>
      <c r="X780" s="168"/>
      <c r="Y780" s="168"/>
      <c r="Z780" s="168"/>
    </row>
    <row r="781" spans="1:26" ht="12.75" customHeight="1" x14ac:dyDescent="0.2">
      <c r="A781" s="168"/>
      <c r="B781" s="168"/>
      <c r="C781" s="169"/>
      <c r="D781" s="168"/>
      <c r="E781" s="170"/>
      <c r="F781" s="170"/>
      <c r="G781" s="170"/>
      <c r="H781" s="168"/>
      <c r="I781" s="168"/>
      <c r="J781" s="168"/>
      <c r="K781" s="170"/>
      <c r="L781" s="168"/>
      <c r="M781" s="168"/>
      <c r="N781" s="168"/>
      <c r="O781" s="170"/>
      <c r="P781" s="168"/>
      <c r="Q781" s="168"/>
      <c r="R781" s="168"/>
      <c r="S781" s="168"/>
      <c r="T781" s="168"/>
      <c r="U781" s="168"/>
      <c r="V781" s="168"/>
      <c r="W781" s="168"/>
      <c r="X781" s="168"/>
      <c r="Y781" s="168"/>
      <c r="Z781" s="168"/>
    </row>
    <row r="782" spans="1:26" ht="12.75" customHeight="1" x14ac:dyDescent="0.2">
      <c r="A782" s="168"/>
      <c r="B782" s="168"/>
      <c r="C782" s="169"/>
      <c r="D782" s="168"/>
      <c r="E782" s="170"/>
      <c r="F782" s="170"/>
      <c r="G782" s="170"/>
      <c r="H782" s="168"/>
      <c r="I782" s="168"/>
      <c r="J782" s="168"/>
      <c r="K782" s="170"/>
      <c r="L782" s="168"/>
      <c r="M782" s="168"/>
      <c r="N782" s="168"/>
      <c r="O782" s="170"/>
      <c r="P782" s="168"/>
      <c r="Q782" s="168"/>
      <c r="R782" s="168"/>
      <c r="S782" s="168"/>
      <c r="T782" s="168"/>
      <c r="U782" s="168"/>
      <c r="V782" s="168"/>
      <c r="W782" s="168"/>
      <c r="X782" s="168"/>
      <c r="Y782" s="168"/>
      <c r="Z782" s="168"/>
    </row>
    <row r="783" spans="1:26" ht="12.75" customHeight="1" x14ac:dyDescent="0.2">
      <c r="A783" s="168"/>
      <c r="B783" s="168"/>
      <c r="C783" s="169"/>
      <c r="D783" s="168"/>
      <c r="E783" s="170"/>
      <c r="F783" s="170"/>
      <c r="G783" s="170"/>
      <c r="H783" s="168"/>
      <c r="I783" s="168"/>
      <c r="J783" s="168"/>
      <c r="K783" s="170"/>
      <c r="L783" s="168"/>
      <c r="M783" s="168"/>
      <c r="N783" s="168"/>
      <c r="O783" s="170"/>
      <c r="P783" s="168"/>
      <c r="Q783" s="168"/>
      <c r="R783" s="168"/>
      <c r="S783" s="168"/>
      <c r="T783" s="168"/>
      <c r="U783" s="168"/>
      <c r="V783" s="168"/>
      <c r="W783" s="168"/>
      <c r="X783" s="168"/>
      <c r="Y783" s="168"/>
      <c r="Z783" s="168"/>
    </row>
    <row r="784" spans="1:26" ht="12.75" customHeight="1" x14ac:dyDescent="0.2">
      <c r="A784" s="168"/>
      <c r="B784" s="168"/>
      <c r="C784" s="169"/>
      <c r="D784" s="168"/>
      <c r="E784" s="170"/>
      <c r="F784" s="170"/>
      <c r="G784" s="170"/>
      <c r="H784" s="168"/>
      <c r="I784" s="168"/>
      <c r="J784" s="168"/>
      <c r="K784" s="170"/>
      <c r="L784" s="168"/>
      <c r="M784" s="168"/>
      <c r="N784" s="168"/>
      <c r="O784" s="170"/>
      <c r="P784" s="168"/>
      <c r="Q784" s="168"/>
      <c r="R784" s="168"/>
      <c r="S784" s="168"/>
      <c r="T784" s="168"/>
      <c r="U784" s="168"/>
      <c r="V784" s="168"/>
      <c r="W784" s="168"/>
      <c r="X784" s="168"/>
      <c r="Y784" s="168"/>
      <c r="Z784" s="168"/>
    </row>
    <row r="785" spans="1:26" ht="12.75" customHeight="1" x14ac:dyDescent="0.2">
      <c r="A785" s="168"/>
      <c r="B785" s="168"/>
      <c r="C785" s="169"/>
      <c r="D785" s="168"/>
      <c r="E785" s="170"/>
      <c r="F785" s="170"/>
      <c r="G785" s="170"/>
      <c r="H785" s="168"/>
      <c r="I785" s="168"/>
      <c r="J785" s="168"/>
      <c r="K785" s="170"/>
      <c r="L785" s="168"/>
      <c r="M785" s="168"/>
      <c r="N785" s="168"/>
      <c r="O785" s="170"/>
      <c r="P785" s="168"/>
      <c r="Q785" s="168"/>
      <c r="R785" s="168"/>
      <c r="S785" s="168"/>
      <c r="T785" s="168"/>
      <c r="U785" s="168"/>
      <c r="V785" s="168"/>
      <c r="W785" s="168"/>
      <c r="X785" s="168"/>
      <c r="Y785" s="168"/>
      <c r="Z785" s="168"/>
    </row>
    <row r="786" spans="1:26" ht="12.75" customHeight="1" x14ac:dyDescent="0.2">
      <c r="A786" s="168"/>
      <c r="B786" s="168"/>
      <c r="C786" s="169"/>
      <c r="D786" s="168"/>
      <c r="E786" s="170"/>
      <c r="F786" s="170"/>
      <c r="G786" s="170"/>
      <c r="H786" s="168"/>
      <c r="I786" s="168"/>
      <c r="J786" s="168"/>
      <c r="K786" s="170"/>
      <c r="L786" s="168"/>
      <c r="M786" s="168"/>
      <c r="N786" s="168"/>
      <c r="O786" s="170"/>
      <c r="P786" s="168"/>
      <c r="Q786" s="168"/>
      <c r="R786" s="168"/>
      <c r="S786" s="168"/>
      <c r="T786" s="168"/>
      <c r="U786" s="168"/>
      <c r="V786" s="168"/>
      <c r="W786" s="168"/>
      <c r="X786" s="168"/>
      <c r="Y786" s="168"/>
      <c r="Z786" s="168"/>
    </row>
    <row r="787" spans="1:26" ht="12.75" customHeight="1" x14ac:dyDescent="0.2">
      <c r="A787" s="168"/>
      <c r="B787" s="168"/>
      <c r="C787" s="169"/>
      <c r="D787" s="168"/>
      <c r="E787" s="170"/>
      <c r="F787" s="170"/>
      <c r="G787" s="170"/>
      <c r="H787" s="168"/>
      <c r="I787" s="168"/>
      <c r="J787" s="168"/>
      <c r="K787" s="170"/>
      <c r="L787" s="168"/>
      <c r="M787" s="168"/>
      <c r="N787" s="168"/>
      <c r="O787" s="170"/>
      <c r="P787" s="168"/>
      <c r="Q787" s="168"/>
      <c r="R787" s="168"/>
      <c r="S787" s="168"/>
      <c r="T787" s="168"/>
      <c r="U787" s="168"/>
      <c r="V787" s="168"/>
      <c r="W787" s="168"/>
      <c r="X787" s="168"/>
      <c r="Y787" s="168"/>
      <c r="Z787" s="168"/>
    </row>
    <row r="788" spans="1:26" ht="12.75" customHeight="1" x14ac:dyDescent="0.2">
      <c r="A788" s="168"/>
      <c r="B788" s="168"/>
      <c r="C788" s="169"/>
      <c r="D788" s="168"/>
      <c r="E788" s="170"/>
      <c r="F788" s="170"/>
      <c r="G788" s="170"/>
      <c r="H788" s="168"/>
      <c r="I788" s="168"/>
      <c r="J788" s="168"/>
      <c r="K788" s="170"/>
      <c r="L788" s="168"/>
      <c r="M788" s="168"/>
      <c r="N788" s="168"/>
      <c r="O788" s="170"/>
      <c r="P788" s="168"/>
      <c r="Q788" s="168"/>
      <c r="R788" s="168"/>
      <c r="S788" s="168"/>
      <c r="T788" s="168"/>
      <c r="U788" s="168"/>
      <c r="V788" s="168"/>
      <c r="W788" s="168"/>
      <c r="X788" s="168"/>
      <c r="Y788" s="168"/>
      <c r="Z788" s="168"/>
    </row>
    <row r="789" spans="1:26" ht="12.75" customHeight="1" x14ac:dyDescent="0.2">
      <c r="A789" s="168"/>
      <c r="B789" s="168"/>
      <c r="C789" s="169"/>
      <c r="D789" s="168"/>
      <c r="E789" s="170"/>
      <c r="F789" s="170"/>
      <c r="G789" s="170"/>
      <c r="H789" s="168"/>
      <c r="I789" s="168"/>
      <c r="J789" s="168"/>
      <c r="K789" s="170"/>
      <c r="L789" s="168"/>
      <c r="M789" s="168"/>
      <c r="N789" s="168"/>
      <c r="O789" s="170"/>
      <c r="P789" s="168"/>
      <c r="Q789" s="168"/>
      <c r="R789" s="168"/>
      <c r="S789" s="168"/>
      <c r="T789" s="168"/>
      <c r="U789" s="168"/>
      <c r="V789" s="168"/>
      <c r="W789" s="168"/>
      <c r="X789" s="168"/>
      <c r="Y789" s="168"/>
      <c r="Z789" s="168"/>
    </row>
    <row r="790" spans="1:26" ht="12.75" customHeight="1" x14ac:dyDescent="0.2">
      <c r="A790" s="168"/>
      <c r="B790" s="168"/>
      <c r="C790" s="169"/>
      <c r="D790" s="168"/>
      <c r="E790" s="170"/>
      <c r="F790" s="170"/>
      <c r="G790" s="170"/>
      <c r="H790" s="168"/>
      <c r="I790" s="168"/>
      <c r="J790" s="168"/>
      <c r="K790" s="170"/>
      <c r="L790" s="168"/>
      <c r="M790" s="168"/>
      <c r="N790" s="168"/>
      <c r="O790" s="170"/>
      <c r="P790" s="168"/>
      <c r="Q790" s="168"/>
      <c r="R790" s="168"/>
      <c r="S790" s="168"/>
      <c r="T790" s="168"/>
      <c r="U790" s="168"/>
      <c r="V790" s="168"/>
      <c r="W790" s="168"/>
      <c r="X790" s="168"/>
      <c r="Y790" s="168"/>
      <c r="Z790" s="168"/>
    </row>
    <row r="791" spans="1:26" ht="12.75" customHeight="1" x14ac:dyDescent="0.2">
      <c r="A791" s="168"/>
      <c r="B791" s="168"/>
      <c r="C791" s="169"/>
      <c r="D791" s="168"/>
      <c r="E791" s="170"/>
      <c r="F791" s="170"/>
      <c r="G791" s="170"/>
      <c r="H791" s="168"/>
      <c r="I791" s="168"/>
      <c r="J791" s="168"/>
      <c r="K791" s="170"/>
      <c r="L791" s="168"/>
      <c r="M791" s="168"/>
      <c r="N791" s="168"/>
      <c r="O791" s="170"/>
      <c r="P791" s="168"/>
      <c r="Q791" s="168"/>
      <c r="R791" s="168"/>
      <c r="S791" s="168"/>
      <c r="T791" s="168"/>
      <c r="U791" s="168"/>
      <c r="V791" s="168"/>
      <c r="W791" s="168"/>
      <c r="X791" s="168"/>
      <c r="Y791" s="168"/>
      <c r="Z791" s="168"/>
    </row>
    <row r="792" spans="1:26" ht="12.75" customHeight="1" x14ac:dyDescent="0.2">
      <c r="A792" s="168"/>
      <c r="B792" s="168"/>
      <c r="C792" s="169"/>
      <c r="D792" s="168"/>
      <c r="E792" s="170"/>
      <c r="F792" s="170"/>
      <c r="G792" s="170"/>
      <c r="H792" s="168"/>
      <c r="I792" s="168"/>
      <c r="J792" s="168"/>
      <c r="K792" s="170"/>
      <c r="L792" s="168"/>
      <c r="M792" s="168"/>
      <c r="N792" s="168"/>
      <c r="O792" s="170"/>
      <c r="P792" s="168"/>
      <c r="Q792" s="168"/>
      <c r="R792" s="168"/>
      <c r="S792" s="168"/>
      <c r="T792" s="168"/>
      <c r="U792" s="168"/>
      <c r="V792" s="168"/>
      <c r="W792" s="168"/>
      <c r="X792" s="168"/>
      <c r="Y792" s="168"/>
      <c r="Z792" s="168"/>
    </row>
    <row r="793" spans="1:26" ht="12.75" customHeight="1" x14ac:dyDescent="0.2">
      <c r="A793" s="168"/>
      <c r="B793" s="168"/>
      <c r="C793" s="169"/>
      <c r="D793" s="168"/>
      <c r="E793" s="170"/>
      <c r="F793" s="170"/>
      <c r="G793" s="170"/>
      <c r="H793" s="168"/>
      <c r="I793" s="168"/>
      <c r="J793" s="168"/>
      <c r="K793" s="170"/>
      <c r="L793" s="168"/>
      <c r="M793" s="168"/>
      <c r="N793" s="168"/>
      <c r="O793" s="170"/>
      <c r="P793" s="168"/>
      <c r="Q793" s="168"/>
      <c r="R793" s="168"/>
      <c r="S793" s="168"/>
      <c r="T793" s="168"/>
      <c r="U793" s="168"/>
      <c r="V793" s="168"/>
      <c r="W793" s="168"/>
      <c r="X793" s="168"/>
      <c r="Y793" s="168"/>
      <c r="Z793" s="168"/>
    </row>
    <row r="794" spans="1:26" ht="12.75" customHeight="1" x14ac:dyDescent="0.2">
      <c r="A794" s="168"/>
      <c r="B794" s="168"/>
      <c r="C794" s="169"/>
      <c r="D794" s="168"/>
      <c r="E794" s="170"/>
      <c r="F794" s="170"/>
      <c r="G794" s="170"/>
      <c r="H794" s="168"/>
      <c r="I794" s="168"/>
      <c r="J794" s="168"/>
      <c r="K794" s="170"/>
      <c r="L794" s="168"/>
      <c r="M794" s="168"/>
      <c r="N794" s="168"/>
      <c r="O794" s="170"/>
      <c r="P794" s="168"/>
      <c r="Q794" s="168"/>
      <c r="R794" s="168"/>
      <c r="S794" s="168"/>
      <c r="T794" s="168"/>
      <c r="U794" s="168"/>
      <c r="V794" s="168"/>
      <c r="W794" s="168"/>
      <c r="X794" s="168"/>
      <c r="Y794" s="168"/>
      <c r="Z794" s="168"/>
    </row>
    <row r="795" spans="1:26" ht="12.75" customHeight="1" x14ac:dyDescent="0.2">
      <c r="A795" s="168"/>
      <c r="B795" s="168"/>
      <c r="C795" s="169"/>
      <c r="D795" s="168"/>
      <c r="E795" s="170"/>
      <c r="F795" s="170"/>
      <c r="G795" s="170"/>
      <c r="H795" s="168"/>
      <c r="I795" s="168"/>
      <c r="J795" s="168"/>
      <c r="K795" s="170"/>
      <c r="L795" s="168"/>
      <c r="M795" s="168"/>
      <c r="N795" s="168"/>
      <c r="O795" s="170"/>
      <c r="P795" s="168"/>
      <c r="Q795" s="168"/>
      <c r="R795" s="168"/>
      <c r="S795" s="168"/>
      <c r="T795" s="168"/>
      <c r="U795" s="168"/>
      <c r="V795" s="168"/>
      <c r="W795" s="168"/>
      <c r="X795" s="168"/>
      <c r="Y795" s="168"/>
      <c r="Z795" s="168"/>
    </row>
    <row r="796" spans="1:26" ht="12.75" customHeight="1" x14ac:dyDescent="0.2">
      <c r="A796" s="168"/>
      <c r="B796" s="168"/>
      <c r="C796" s="169"/>
      <c r="D796" s="168"/>
      <c r="E796" s="170"/>
      <c r="F796" s="170"/>
      <c r="G796" s="170"/>
      <c r="H796" s="168"/>
      <c r="I796" s="168"/>
      <c r="J796" s="168"/>
      <c r="K796" s="170"/>
      <c r="L796" s="168"/>
      <c r="M796" s="168"/>
      <c r="N796" s="168"/>
      <c r="O796" s="170"/>
      <c r="P796" s="168"/>
      <c r="Q796" s="168"/>
      <c r="R796" s="168"/>
      <c r="S796" s="168"/>
      <c r="T796" s="168"/>
      <c r="U796" s="168"/>
      <c r="V796" s="168"/>
      <c r="W796" s="168"/>
      <c r="X796" s="168"/>
      <c r="Y796" s="168"/>
      <c r="Z796" s="168"/>
    </row>
    <row r="797" spans="1:26" ht="12.75" customHeight="1" x14ac:dyDescent="0.2">
      <c r="A797" s="168"/>
      <c r="B797" s="168"/>
      <c r="C797" s="169"/>
      <c r="D797" s="168"/>
      <c r="E797" s="170"/>
      <c r="F797" s="170"/>
      <c r="G797" s="170"/>
      <c r="H797" s="168"/>
      <c r="I797" s="168"/>
      <c r="J797" s="168"/>
      <c r="K797" s="170"/>
      <c r="L797" s="168"/>
      <c r="M797" s="168"/>
      <c r="N797" s="168"/>
      <c r="O797" s="170"/>
      <c r="P797" s="168"/>
      <c r="Q797" s="168"/>
      <c r="R797" s="168"/>
      <c r="S797" s="168"/>
      <c r="T797" s="168"/>
      <c r="U797" s="168"/>
      <c r="V797" s="168"/>
      <c r="W797" s="168"/>
      <c r="X797" s="168"/>
      <c r="Y797" s="168"/>
      <c r="Z797" s="168"/>
    </row>
    <row r="798" spans="1:26" ht="12.75" customHeight="1" x14ac:dyDescent="0.2">
      <c r="A798" s="168"/>
      <c r="B798" s="168"/>
      <c r="C798" s="169"/>
      <c r="D798" s="168"/>
      <c r="E798" s="170"/>
      <c r="F798" s="170"/>
      <c r="G798" s="170"/>
      <c r="H798" s="168"/>
      <c r="I798" s="168"/>
      <c r="J798" s="168"/>
      <c r="K798" s="170"/>
      <c r="L798" s="168"/>
      <c r="M798" s="168"/>
      <c r="N798" s="168"/>
      <c r="O798" s="170"/>
      <c r="P798" s="168"/>
      <c r="Q798" s="168"/>
      <c r="R798" s="168"/>
      <c r="S798" s="168"/>
      <c r="T798" s="168"/>
      <c r="U798" s="168"/>
      <c r="V798" s="168"/>
      <c r="W798" s="168"/>
      <c r="X798" s="168"/>
      <c r="Y798" s="168"/>
      <c r="Z798" s="168"/>
    </row>
    <row r="799" spans="1:26" ht="12.75" customHeight="1" x14ac:dyDescent="0.2">
      <c r="A799" s="168"/>
      <c r="B799" s="168"/>
      <c r="C799" s="169"/>
      <c r="D799" s="168"/>
      <c r="E799" s="170"/>
      <c r="F799" s="170"/>
      <c r="G799" s="170"/>
      <c r="H799" s="168"/>
      <c r="I799" s="168"/>
      <c r="J799" s="168"/>
      <c r="K799" s="170"/>
      <c r="L799" s="168"/>
      <c r="M799" s="168"/>
      <c r="N799" s="168"/>
      <c r="O799" s="170"/>
      <c r="P799" s="168"/>
      <c r="Q799" s="168"/>
      <c r="R799" s="168"/>
      <c r="S799" s="168"/>
      <c r="T799" s="168"/>
      <c r="U799" s="168"/>
      <c r="V799" s="168"/>
      <c r="W799" s="168"/>
      <c r="X799" s="168"/>
      <c r="Y799" s="168"/>
      <c r="Z799" s="168"/>
    </row>
    <row r="800" spans="1:26" ht="12.75" customHeight="1" x14ac:dyDescent="0.2">
      <c r="A800" s="168"/>
      <c r="B800" s="168"/>
      <c r="C800" s="169"/>
      <c r="D800" s="168"/>
      <c r="E800" s="170"/>
      <c r="F800" s="170"/>
      <c r="G800" s="170"/>
      <c r="H800" s="168"/>
      <c r="I800" s="168"/>
      <c r="J800" s="168"/>
      <c r="K800" s="170"/>
      <c r="L800" s="168"/>
      <c r="M800" s="168"/>
      <c r="N800" s="168"/>
      <c r="O800" s="170"/>
      <c r="P800" s="168"/>
      <c r="Q800" s="168"/>
      <c r="R800" s="168"/>
      <c r="S800" s="168"/>
      <c r="T800" s="168"/>
      <c r="U800" s="168"/>
      <c r="V800" s="168"/>
      <c r="W800" s="168"/>
      <c r="X800" s="168"/>
      <c r="Y800" s="168"/>
      <c r="Z800" s="168"/>
    </row>
    <row r="801" spans="1:26" ht="12.75" customHeight="1" x14ac:dyDescent="0.2">
      <c r="A801" s="168"/>
      <c r="B801" s="168"/>
      <c r="C801" s="169"/>
      <c r="D801" s="168"/>
      <c r="E801" s="170"/>
      <c r="F801" s="170"/>
      <c r="G801" s="170"/>
      <c r="H801" s="168"/>
      <c r="I801" s="168"/>
      <c r="J801" s="168"/>
      <c r="K801" s="170"/>
      <c r="L801" s="168"/>
      <c r="M801" s="168"/>
      <c r="N801" s="168"/>
      <c r="O801" s="170"/>
      <c r="P801" s="168"/>
      <c r="Q801" s="168"/>
      <c r="R801" s="168"/>
      <c r="S801" s="168"/>
      <c r="T801" s="168"/>
      <c r="U801" s="168"/>
      <c r="V801" s="168"/>
      <c r="W801" s="168"/>
      <c r="X801" s="168"/>
      <c r="Y801" s="168"/>
      <c r="Z801" s="168"/>
    </row>
    <row r="802" spans="1:26" ht="12.75" customHeight="1" x14ac:dyDescent="0.2">
      <c r="A802" s="168"/>
      <c r="B802" s="168"/>
      <c r="C802" s="169"/>
      <c r="D802" s="168"/>
      <c r="E802" s="170"/>
      <c r="F802" s="170"/>
      <c r="G802" s="170"/>
      <c r="H802" s="168"/>
      <c r="I802" s="168"/>
      <c r="J802" s="168"/>
      <c r="K802" s="170"/>
      <c r="L802" s="168"/>
      <c r="M802" s="168"/>
      <c r="N802" s="168"/>
      <c r="O802" s="170"/>
      <c r="P802" s="168"/>
      <c r="Q802" s="168"/>
      <c r="R802" s="168"/>
      <c r="S802" s="168"/>
      <c r="T802" s="168"/>
      <c r="U802" s="168"/>
      <c r="V802" s="168"/>
      <c r="W802" s="168"/>
      <c r="X802" s="168"/>
      <c r="Y802" s="168"/>
      <c r="Z802" s="168"/>
    </row>
    <row r="803" spans="1:26" ht="12.75" customHeight="1" x14ac:dyDescent="0.2">
      <c r="A803" s="168"/>
      <c r="B803" s="168"/>
      <c r="C803" s="169"/>
      <c r="D803" s="168"/>
      <c r="E803" s="170"/>
      <c r="F803" s="170"/>
      <c r="G803" s="170"/>
      <c r="H803" s="168"/>
      <c r="I803" s="168"/>
      <c r="J803" s="168"/>
      <c r="K803" s="170"/>
      <c r="L803" s="168"/>
      <c r="M803" s="168"/>
      <c r="N803" s="168"/>
      <c r="O803" s="170"/>
      <c r="P803" s="168"/>
      <c r="Q803" s="168"/>
      <c r="R803" s="168"/>
      <c r="S803" s="168"/>
      <c r="T803" s="168"/>
      <c r="U803" s="168"/>
      <c r="V803" s="168"/>
      <c r="W803" s="168"/>
      <c r="X803" s="168"/>
      <c r="Y803" s="168"/>
      <c r="Z803" s="168"/>
    </row>
    <row r="804" spans="1:26" ht="12.75" customHeight="1" x14ac:dyDescent="0.2">
      <c r="A804" s="168"/>
      <c r="B804" s="168"/>
      <c r="C804" s="169"/>
      <c r="D804" s="168"/>
      <c r="E804" s="170"/>
      <c r="F804" s="170"/>
      <c r="G804" s="170"/>
      <c r="H804" s="168"/>
      <c r="I804" s="168"/>
      <c r="J804" s="168"/>
      <c r="K804" s="170"/>
      <c r="L804" s="168"/>
      <c r="M804" s="168"/>
      <c r="N804" s="168"/>
      <c r="O804" s="170"/>
      <c r="P804" s="168"/>
      <c r="Q804" s="168"/>
      <c r="R804" s="168"/>
      <c r="S804" s="168"/>
      <c r="T804" s="168"/>
      <c r="U804" s="168"/>
      <c r="V804" s="168"/>
      <c r="W804" s="168"/>
      <c r="X804" s="168"/>
      <c r="Y804" s="168"/>
      <c r="Z804" s="168"/>
    </row>
    <row r="805" spans="1:26" ht="12.75" customHeight="1" x14ac:dyDescent="0.2">
      <c r="A805" s="168"/>
      <c r="B805" s="168"/>
      <c r="C805" s="169"/>
      <c r="D805" s="168"/>
      <c r="E805" s="170"/>
      <c r="F805" s="170"/>
      <c r="G805" s="170"/>
      <c r="H805" s="168"/>
      <c r="I805" s="168"/>
      <c r="J805" s="168"/>
      <c r="K805" s="170"/>
      <c r="L805" s="168"/>
      <c r="M805" s="168"/>
      <c r="N805" s="168"/>
      <c r="O805" s="170"/>
      <c r="P805" s="168"/>
      <c r="Q805" s="168"/>
      <c r="R805" s="168"/>
      <c r="S805" s="168"/>
      <c r="T805" s="168"/>
      <c r="U805" s="168"/>
      <c r="V805" s="168"/>
      <c r="W805" s="168"/>
      <c r="X805" s="168"/>
      <c r="Y805" s="168"/>
      <c r="Z805" s="168"/>
    </row>
    <row r="806" spans="1:26" ht="12.75" customHeight="1" x14ac:dyDescent="0.2">
      <c r="A806" s="168"/>
      <c r="B806" s="168"/>
      <c r="C806" s="169"/>
      <c r="D806" s="168"/>
      <c r="E806" s="170"/>
      <c r="F806" s="170"/>
      <c r="G806" s="170"/>
      <c r="H806" s="168"/>
      <c r="I806" s="168"/>
      <c r="J806" s="168"/>
      <c r="K806" s="170"/>
      <c r="L806" s="168"/>
      <c r="M806" s="168"/>
      <c r="N806" s="168"/>
      <c r="O806" s="170"/>
      <c r="P806" s="168"/>
      <c r="Q806" s="168"/>
      <c r="R806" s="168"/>
      <c r="S806" s="168"/>
      <c r="T806" s="168"/>
      <c r="U806" s="168"/>
      <c r="V806" s="168"/>
      <c r="W806" s="168"/>
      <c r="X806" s="168"/>
      <c r="Y806" s="168"/>
      <c r="Z806" s="168"/>
    </row>
    <row r="807" spans="1:26" ht="12.75" customHeight="1" x14ac:dyDescent="0.2">
      <c r="A807" s="168"/>
      <c r="B807" s="168"/>
      <c r="C807" s="169"/>
      <c r="D807" s="168"/>
      <c r="E807" s="170"/>
      <c r="F807" s="170"/>
      <c r="G807" s="170"/>
      <c r="H807" s="168"/>
      <c r="I807" s="168"/>
      <c r="J807" s="168"/>
      <c r="K807" s="170"/>
      <c r="L807" s="168"/>
      <c r="M807" s="168"/>
      <c r="N807" s="168"/>
      <c r="O807" s="170"/>
      <c r="P807" s="168"/>
      <c r="Q807" s="168"/>
      <c r="R807" s="168"/>
      <c r="S807" s="168"/>
      <c r="T807" s="168"/>
      <c r="U807" s="168"/>
      <c r="V807" s="168"/>
      <c r="W807" s="168"/>
      <c r="X807" s="168"/>
      <c r="Y807" s="168"/>
      <c r="Z807" s="168"/>
    </row>
    <row r="808" spans="1:26" ht="12.75" customHeight="1" x14ac:dyDescent="0.2">
      <c r="A808" s="168"/>
      <c r="B808" s="168"/>
      <c r="C808" s="169"/>
      <c r="D808" s="168"/>
      <c r="E808" s="170"/>
      <c r="F808" s="170"/>
      <c r="G808" s="170"/>
      <c r="H808" s="168"/>
      <c r="I808" s="168"/>
      <c r="J808" s="168"/>
      <c r="K808" s="170"/>
      <c r="L808" s="168"/>
      <c r="M808" s="168"/>
      <c r="N808" s="168"/>
      <c r="O808" s="170"/>
      <c r="P808" s="168"/>
      <c r="Q808" s="168"/>
      <c r="R808" s="168"/>
      <c r="S808" s="168"/>
      <c r="T808" s="168"/>
      <c r="U808" s="168"/>
      <c r="V808" s="168"/>
      <c r="W808" s="168"/>
      <c r="X808" s="168"/>
      <c r="Y808" s="168"/>
      <c r="Z808" s="168"/>
    </row>
    <row r="809" spans="1:26" ht="12.75" customHeight="1" x14ac:dyDescent="0.2">
      <c r="A809" s="168"/>
      <c r="B809" s="168"/>
      <c r="C809" s="169"/>
      <c r="D809" s="168"/>
      <c r="E809" s="170"/>
      <c r="F809" s="170"/>
      <c r="G809" s="170"/>
      <c r="H809" s="168"/>
      <c r="I809" s="168"/>
      <c r="J809" s="168"/>
      <c r="K809" s="170"/>
      <c r="L809" s="168"/>
      <c r="M809" s="168"/>
      <c r="N809" s="168"/>
      <c r="O809" s="170"/>
      <c r="P809" s="168"/>
      <c r="Q809" s="168"/>
      <c r="R809" s="168"/>
      <c r="S809" s="168"/>
      <c r="T809" s="168"/>
      <c r="U809" s="168"/>
      <c r="V809" s="168"/>
      <c r="W809" s="168"/>
      <c r="X809" s="168"/>
      <c r="Y809" s="168"/>
      <c r="Z809" s="168"/>
    </row>
    <row r="810" spans="1:26" ht="12.75" customHeight="1" x14ac:dyDescent="0.2">
      <c r="A810" s="168"/>
      <c r="B810" s="168"/>
      <c r="C810" s="169"/>
      <c r="D810" s="168"/>
      <c r="E810" s="170"/>
      <c r="F810" s="170"/>
      <c r="G810" s="170"/>
      <c r="H810" s="168"/>
      <c r="I810" s="168"/>
      <c r="J810" s="168"/>
      <c r="K810" s="170"/>
      <c r="L810" s="168"/>
      <c r="M810" s="168"/>
      <c r="N810" s="168"/>
      <c r="O810" s="170"/>
      <c r="P810" s="168"/>
      <c r="Q810" s="168"/>
      <c r="R810" s="168"/>
      <c r="S810" s="168"/>
      <c r="T810" s="168"/>
      <c r="U810" s="168"/>
      <c r="V810" s="168"/>
      <c r="W810" s="168"/>
      <c r="X810" s="168"/>
      <c r="Y810" s="168"/>
      <c r="Z810" s="168"/>
    </row>
    <row r="811" spans="1:26" ht="12.75" customHeight="1" x14ac:dyDescent="0.2">
      <c r="A811" s="168"/>
      <c r="B811" s="168"/>
      <c r="C811" s="169"/>
      <c r="D811" s="168"/>
      <c r="E811" s="170"/>
      <c r="F811" s="170"/>
      <c r="G811" s="170"/>
      <c r="H811" s="168"/>
      <c r="I811" s="168"/>
      <c r="J811" s="168"/>
      <c r="K811" s="170"/>
      <c r="L811" s="168"/>
      <c r="M811" s="168"/>
      <c r="N811" s="168"/>
      <c r="O811" s="170"/>
      <c r="P811" s="168"/>
      <c r="Q811" s="168"/>
      <c r="R811" s="168"/>
      <c r="S811" s="168"/>
      <c r="T811" s="168"/>
      <c r="U811" s="168"/>
      <c r="V811" s="168"/>
      <c r="W811" s="168"/>
      <c r="X811" s="168"/>
      <c r="Y811" s="168"/>
      <c r="Z811" s="168"/>
    </row>
    <row r="812" spans="1:26" ht="12.75" customHeight="1" x14ac:dyDescent="0.2">
      <c r="A812" s="168"/>
      <c r="B812" s="168"/>
      <c r="C812" s="169"/>
      <c r="D812" s="168"/>
      <c r="E812" s="170"/>
      <c r="F812" s="170"/>
      <c r="G812" s="170"/>
      <c r="H812" s="168"/>
      <c r="I812" s="168"/>
      <c r="J812" s="168"/>
      <c r="K812" s="170"/>
      <c r="L812" s="168"/>
      <c r="M812" s="168"/>
      <c r="N812" s="168"/>
      <c r="O812" s="170"/>
      <c r="P812" s="168"/>
      <c r="Q812" s="168"/>
      <c r="R812" s="168"/>
      <c r="S812" s="168"/>
      <c r="T812" s="168"/>
      <c r="U812" s="168"/>
      <c r="V812" s="168"/>
      <c r="W812" s="168"/>
      <c r="X812" s="168"/>
      <c r="Y812" s="168"/>
      <c r="Z812" s="168"/>
    </row>
    <row r="813" spans="1:26" ht="12.75" customHeight="1" x14ac:dyDescent="0.2">
      <c r="A813" s="168"/>
      <c r="B813" s="168"/>
      <c r="C813" s="169"/>
      <c r="D813" s="168"/>
      <c r="E813" s="170"/>
      <c r="F813" s="170"/>
      <c r="G813" s="170"/>
      <c r="H813" s="168"/>
      <c r="I813" s="168"/>
      <c r="J813" s="168"/>
      <c r="K813" s="170"/>
      <c r="L813" s="168"/>
      <c r="M813" s="168"/>
      <c r="N813" s="168"/>
      <c r="O813" s="170"/>
      <c r="P813" s="168"/>
      <c r="Q813" s="168"/>
      <c r="R813" s="168"/>
      <c r="S813" s="168"/>
      <c r="T813" s="168"/>
      <c r="U813" s="168"/>
      <c r="V813" s="168"/>
      <c r="W813" s="168"/>
      <c r="X813" s="168"/>
      <c r="Y813" s="168"/>
      <c r="Z813" s="168"/>
    </row>
    <row r="814" spans="1:26" ht="12.75" customHeight="1" x14ac:dyDescent="0.2">
      <c r="A814" s="168"/>
      <c r="B814" s="168"/>
      <c r="C814" s="169"/>
      <c r="D814" s="168"/>
      <c r="E814" s="170"/>
      <c r="F814" s="170"/>
      <c r="G814" s="170"/>
      <c r="H814" s="168"/>
      <c r="I814" s="168"/>
      <c r="J814" s="168"/>
      <c r="K814" s="170"/>
      <c r="L814" s="168"/>
      <c r="M814" s="168"/>
      <c r="N814" s="168"/>
      <c r="O814" s="170"/>
      <c r="P814" s="168"/>
      <c r="Q814" s="168"/>
      <c r="R814" s="168"/>
      <c r="S814" s="168"/>
      <c r="T814" s="168"/>
      <c r="U814" s="168"/>
      <c r="V814" s="168"/>
      <c r="W814" s="168"/>
      <c r="X814" s="168"/>
      <c r="Y814" s="168"/>
      <c r="Z814" s="168"/>
    </row>
    <row r="815" spans="1:26" ht="12.75" customHeight="1" x14ac:dyDescent="0.2">
      <c r="A815" s="168"/>
      <c r="B815" s="168"/>
      <c r="C815" s="169"/>
      <c r="D815" s="168"/>
      <c r="E815" s="170"/>
      <c r="F815" s="170"/>
      <c r="G815" s="170"/>
      <c r="H815" s="168"/>
      <c r="I815" s="168"/>
      <c r="J815" s="168"/>
      <c r="K815" s="170"/>
      <c r="L815" s="168"/>
      <c r="M815" s="168"/>
      <c r="N815" s="168"/>
      <c r="O815" s="170"/>
      <c r="P815" s="168"/>
      <c r="Q815" s="168"/>
      <c r="R815" s="168"/>
      <c r="S815" s="168"/>
      <c r="T815" s="168"/>
      <c r="U815" s="168"/>
      <c r="V815" s="168"/>
      <c r="W815" s="168"/>
      <c r="X815" s="168"/>
      <c r="Y815" s="168"/>
      <c r="Z815" s="168"/>
    </row>
    <row r="816" spans="1:26" ht="12.75" customHeight="1" x14ac:dyDescent="0.2">
      <c r="A816" s="168"/>
      <c r="B816" s="168"/>
      <c r="C816" s="169"/>
      <c r="D816" s="168"/>
      <c r="E816" s="170"/>
      <c r="F816" s="170"/>
      <c r="G816" s="170"/>
      <c r="H816" s="168"/>
      <c r="I816" s="168"/>
      <c r="J816" s="168"/>
      <c r="K816" s="170"/>
      <c r="L816" s="168"/>
      <c r="M816" s="168"/>
      <c r="N816" s="168"/>
      <c r="O816" s="170"/>
      <c r="P816" s="168"/>
      <c r="Q816" s="168"/>
      <c r="R816" s="168"/>
      <c r="S816" s="168"/>
      <c r="T816" s="168"/>
      <c r="U816" s="168"/>
      <c r="V816" s="168"/>
      <c r="W816" s="168"/>
      <c r="X816" s="168"/>
      <c r="Y816" s="168"/>
      <c r="Z816" s="168"/>
    </row>
    <row r="817" spans="1:26" ht="12.75" customHeight="1" x14ac:dyDescent="0.2">
      <c r="A817" s="168"/>
      <c r="B817" s="168"/>
      <c r="C817" s="169"/>
      <c r="D817" s="168"/>
      <c r="E817" s="170"/>
      <c r="F817" s="170"/>
      <c r="G817" s="170"/>
      <c r="H817" s="168"/>
      <c r="I817" s="168"/>
      <c r="J817" s="168"/>
      <c r="K817" s="170"/>
      <c r="L817" s="168"/>
      <c r="M817" s="168"/>
      <c r="N817" s="168"/>
      <c r="O817" s="170"/>
      <c r="P817" s="168"/>
      <c r="Q817" s="168"/>
      <c r="R817" s="168"/>
      <c r="S817" s="168"/>
      <c r="T817" s="168"/>
      <c r="U817" s="168"/>
      <c r="V817" s="168"/>
      <c r="W817" s="168"/>
      <c r="X817" s="168"/>
      <c r="Y817" s="168"/>
      <c r="Z817" s="168"/>
    </row>
    <row r="818" spans="1:26" ht="12.75" customHeight="1" x14ac:dyDescent="0.2">
      <c r="A818" s="168"/>
      <c r="B818" s="168"/>
      <c r="C818" s="169"/>
      <c r="D818" s="168"/>
      <c r="E818" s="170"/>
      <c r="F818" s="170"/>
      <c r="G818" s="170"/>
      <c r="H818" s="168"/>
      <c r="I818" s="168"/>
      <c r="J818" s="168"/>
      <c r="K818" s="170"/>
      <c r="L818" s="168"/>
      <c r="M818" s="168"/>
      <c r="N818" s="168"/>
      <c r="O818" s="170"/>
      <c r="P818" s="168"/>
      <c r="Q818" s="168"/>
      <c r="R818" s="168"/>
      <c r="S818" s="168"/>
      <c r="T818" s="168"/>
      <c r="U818" s="168"/>
      <c r="V818" s="168"/>
      <c r="W818" s="168"/>
      <c r="X818" s="168"/>
      <c r="Y818" s="168"/>
      <c r="Z818" s="168"/>
    </row>
    <row r="819" spans="1:26" ht="12.75" customHeight="1" x14ac:dyDescent="0.2">
      <c r="A819" s="168"/>
      <c r="B819" s="168"/>
      <c r="C819" s="169"/>
      <c r="D819" s="168"/>
      <c r="E819" s="170"/>
      <c r="F819" s="170"/>
      <c r="G819" s="170"/>
      <c r="H819" s="168"/>
      <c r="I819" s="168"/>
      <c r="J819" s="168"/>
      <c r="K819" s="170"/>
      <c r="L819" s="168"/>
      <c r="M819" s="168"/>
      <c r="N819" s="168"/>
      <c r="O819" s="170"/>
      <c r="P819" s="168"/>
      <c r="Q819" s="168"/>
      <c r="R819" s="168"/>
      <c r="S819" s="168"/>
      <c r="T819" s="168"/>
      <c r="U819" s="168"/>
      <c r="V819" s="168"/>
      <c r="W819" s="168"/>
      <c r="X819" s="168"/>
      <c r="Y819" s="168"/>
      <c r="Z819" s="168"/>
    </row>
    <row r="820" spans="1:26" ht="12.75" customHeight="1" x14ac:dyDescent="0.2">
      <c r="A820" s="168"/>
      <c r="B820" s="168"/>
      <c r="C820" s="169"/>
      <c r="D820" s="168"/>
      <c r="E820" s="170"/>
      <c r="F820" s="170"/>
      <c r="G820" s="170"/>
      <c r="H820" s="168"/>
      <c r="I820" s="168"/>
      <c r="J820" s="168"/>
      <c r="K820" s="170"/>
      <c r="L820" s="168"/>
      <c r="M820" s="168"/>
      <c r="N820" s="168"/>
      <c r="O820" s="170"/>
      <c r="P820" s="168"/>
      <c r="Q820" s="168"/>
      <c r="R820" s="168"/>
      <c r="S820" s="168"/>
      <c r="T820" s="168"/>
      <c r="U820" s="168"/>
      <c r="V820" s="168"/>
      <c r="W820" s="168"/>
      <c r="X820" s="168"/>
      <c r="Y820" s="168"/>
      <c r="Z820" s="168"/>
    </row>
    <row r="821" spans="1:26" ht="12.75" customHeight="1" x14ac:dyDescent="0.2">
      <c r="A821" s="168"/>
      <c r="B821" s="168"/>
      <c r="C821" s="169"/>
      <c r="D821" s="168"/>
      <c r="E821" s="170"/>
      <c r="F821" s="170"/>
      <c r="G821" s="170"/>
      <c r="H821" s="168"/>
      <c r="I821" s="168"/>
      <c r="J821" s="168"/>
      <c r="K821" s="170"/>
      <c r="L821" s="168"/>
      <c r="M821" s="168"/>
      <c r="N821" s="168"/>
      <c r="O821" s="170"/>
      <c r="P821" s="168"/>
      <c r="Q821" s="168"/>
      <c r="R821" s="168"/>
      <c r="S821" s="168"/>
      <c r="T821" s="168"/>
      <c r="U821" s="168"/>
      <c r="V821" s="168"/>
      <c r="W821" s="168"/>
      <c r="X821" s="168"/>
      <c r="Y821" s="168"/>
      <c r="Z821" s="168"/>
    </row>
    <row r="822" spans="1:26" ht="12.75" customHeight="1" x14ac:dyDescent="0.2">
      <c r="A822" s="168"/>
      <c r="B822" s="168"/>
      <c r="C822" s="169"/>
      <c r="D822" s="168"/>
      <c r="E822" s="170"/>
      <c r="F822" s="170"/>
      <c r="G822" s="170"/>
      <c r="H822" s="168"/>
      <c r="I822" s="168"/>
      <c r="J822" s="168"/>
      <c r="K822" s="170"/>
      <c r="L822" s="168"/>
      <c r="M822" s="168"/>
      <c r="N822" s="168"/>
      <c r="O822" s="170"/>
      <c r="P822" s="168"/>
      <c r="Q822" s="168"/>
      <c r="R822" s="168"/>
      <c r="S822" s="168"/>
      <c r="T822" s="168"/>
      <c r="U822" s="168"/>
      <c r="V822" s="168"/>
      <c r="W822" s="168"/>
      <c r="X822" s="168"/>
      <c r="Y822" s="168"/>
      <c r="Z822" s="168"/>
    </row>
    <row r="823" spans="1:26" ht="12.75" customHeight="1" x14ac:dyDescent="0.2">
      <c r="A823" s="168"/>
      <c r="B823" s="168"/>
      <c r="C823" s="169"/>
      <c r="D823" s="168"/>
      <c r="E823" s="170"/>
      <c r="F823" s="170"/>
      <c r="G823" s="170"/>
      <c r="H823" s="168"/>
      <c r="I823" s="168"/>
      <c r="J823" s="168"/>
      <c r="K823" s="170"/>
      <c r="L823" s="168"/>
      <c r="M823" s="168"/>
      <c r="N823" s="168"/>
      <c r="O823" s="170"/>
      <c r="P823" s="168"/>
      <c r="Q823" s="168"/>
      <c r="R823" s="168"/>
      <c r="S823" s="168"/>
      <c r="T823" s="168"/>
      <c r="U823" s="168"/>
      <c r="V823" s="168"/>
      <c r="W823" s="168"/>
      <c r="X823" s="168"/>
      <c r="Y823" s="168"/>
      <c r="Z823" s="168"/>
    </row>
    <row r="824" spans="1:26" ht="12.75" customHeight="1" x14ac:dyDescent="0.2">
      <c r="A824" s="168"/>
      <c r="B824" s="168"/>
      <c r="C824" s="169"/>
      <c r="D824" s="168"/>
      <c r="E824" s="170"/>
      <c r="F824" s="170"/>
      <c r="G824" s="170"/>
      <c r="H824" s="168"/>
      <c r="I824" s="168"/>
      <c r="J824" s="168"/>
      <c r="K824" s="170"/>
      <c r="L824" s="168"/>
      <c r="M824" s="168"/>
      <c r="N824" s="168"/>
      <c r="O824" s="170"/>
      <c r="P824" s="168"/>
      <c r="Q824" s="168"/>
      <c r="R824" s="168"/>
      <c r="S824" s="168"/>
      <c r="T824" s="168"/>
      <c r="U824" s="168"/>
      <c r="V824" s="168"/>
      <c r="W824" s="168"/>
      <c r="X824" s="168"/>
      <c r="Y824" s="168"/>
      <c r="Z824" s="168"/>
    </row>
    <row r="825" spans="1:26" ht="12.75" customHeight="1" x14ac:dyDescent="0.2">
      <c r="A825" s="168"/>
      <c r="B825" s="168"/>
      <c r="C825" s="169"/>
      <c r="D825" s="168"/>
      <c r="E825" s="170"/>
      <c r="F825" s="170"/>
      <c r="G825" s="170"/>
      <c r="H825" s="168"/>
      <c r="I825" s="168"/>
      <c r="J825" s="168"/>
      <c r="K825" s="170"/>
      <c r="L825" s="168"/>
      <c r="M825" s="168"/>
      <c r="N825" s="168"/>
      <c r="O825" s="170"/>
      <c r="P825" s="168"/>
      <c r="Q825" s="168"/>
      <c r="R825" s="168"/>
      <c r="S825" s="168"/>
      <c r="T825" s="168"/>
      <c r="U825" s="168"/>
      <c r="V825" s="168"/>
      <c r="W825" s="168"/>
      <c r="X825" s="168"/>
      <c r="Y825" s="168"/>
      <c r="Z825" s="168"/>
    </row>
    <row r="826" spans="1:26" ht="12.75" customHeight="1" x14ac:dyDescent="0.2">
      <c r="A826" s="168"/>
      <c r="B826" s="168"/>
      <c r="C826" s="169"/>
      <c r="D826" s="168"/>
      <c r="E826" s="170"/>
      <c r="F826" s="170"/>
      <c r="G826" s="170"/>
      <c r="H826" s="168"/>
      <c r="I826" s="168"/>
      <c r="J826" s="168"/>
      <c r="K826" s="170"/>
      <c r="L826" s="168"/>
      <c r="M826" s="168"/>
      <c r="N826" s="168"/>
      <c r="O826" s="170"/>
      <c r="P826" s="168"/>
      <c r="Q826" s="168"/>
      <c r="R826" s="168"/>
      <c r="S826" s="168"/>
      <c r="T826" s="168"/>
      <c r="U826" s="168"/>
      <c r="V826" s="168"/>
      <c r="W826" s="168"/>
      <c r="X826" s="168"/>
      <c r="Y826" s="168"/>
      <c r="Z826" s="168"/>
    </row>
    <row r="827" spans="1:26" ht="12.75" customHeight="1" x14ac:dyDescent="0.2">
      <c r="A827" s="168"/>
      <c r="B827" s="168"/>
      <c r="C827" s="169"/>
      <c r="D827" s="168"/>
      <c r="E827" s="170"/>
      <c r="F827" s="170"/>
      <c r="G827" s="170"/>
      <c r="H827" s="168"/>
      <c r="I827" s="168"/>
      <c r="J827" s="168"/>
      <c r="K827" s="170"/>
      <c r="L827" s="168"/>
      <c r="M827" s="168"/>
      <c r="N827" s="168"/>
      <c r="O827" s="170"/>
      <c r="P827" s="168"/>
      <c r="Q827" s="168"/>
      <c r="R827" s="168"/>
      <c r="S827" s="168"/>
      <c r="T827" s="168"/>
      <c r="U827" s="168"/>
      <c r="V827" s="168"/>
      <c r="W827" s="168"/>
      <c r="X827" s="168"/>
      <c r="Y827" s="168"/>
      <c r="Z827" s="168"/>
    </row>
    <row r="828" spans="1:26" ht="12.75" customHeight="1" x14ac:dyDescent="0.2">
      <c r="A828" s="168"/>
      <c r="B828" s="168"/>
      <c r="C828" s="169"/>
      <c r="D828" s="168"/>
      <c r="E828" s="170"/>
      <c r="F828" s="170"/>
      <c r="G828" s="170"/>
      <c r="H828" s="168"/>
      <c r="I828" s="168"/>
      <c r="J828" s="168"/>
      <c r="K828" s="170"/>
      <c r="L828" s="168"/>
      <c r="M828" s="168"/>
      <c r="N828" s="168"/>
      <c r="O828" s="170"/>
      <c r="P828" s="168"/>
      <c r="Q828" s="168"/>
      <c r="R828" s="168"/>
      <c r="S828" s="168"/>
      <c r="T828" s="168"/>
      <c r="U828" s="168"/>
      <c r="V828" s="168"/>
      <c r="W828" s="168"/>
      <c r="X828" s="168"/>
      <c r="Y828" s="168"/>
      <c r="Z828" s="168"/>
    </row>
    <row r="829" spans="1:26" ht="12.75" customHeight="1" x14ac:dyDescent="0.2">
      <c r="A829" s="168"/>
      <c r="B829" s="168"/>
      <c r="C829" s="169"/>
      <c r="D829" s="168"/>
      <c r="E829" s="170"/>
      <c r="F829" s="170"/>
      <c r="G829" s="170"/>
      <c r="H829" s="168"/>
      <c r="I829" s="168"/>
      <c r="J829" s="168"/>
      <c r="K829" s="170"/>
      <c r="L829" s="168"/>
      <c r="M829" s="168"/>
      <c r="N829" s="168"/>
      <c r="O829" s="170"/>
      <c r="P829" s="168"/>
      <c r="Q829" s="168"/>
      <c r="R829" s="168"/>
      <c r="S829" s="168"/>
      <c r="T829" s="168"/>
      <c r="U829" s="168"/>
      <c r="V829" s="168"/>
      <c r="W829" s="168"/>
      <c r="X829" s="168"/>
      <c r="Y829" s="168"/>
      <c r="Z829" s="168"/>
    </row>
    <row r="830" spans="1:26" ht="12.75" customHeight="1" x14ac:dyDescent="0.2">
      <c r="A830" s="168"/>
      <c r="B830" s="168"/>
      <c r="C830" s="169"/>
      <c r="D830" s="168"/>
      <c r="E830" s="170"/>
      <c r="F830" s="170"/>
      <c r="G830" s="170"/>
      <c r="H830" s="168"/>
      <c r="I830" s="168"/>
      <c r="J830" s="168"/>
      <c r="K830" s="170"/>
      <c r="L830" s="168"/>
      <c r="M830" s="168"/>
      <c r="N830" s="168"/>
      <c r="O830" s="170"/>
      <c r="P830" s="168"/>
      <c r="Q830" s="168"/>
      <c r="R830" s="168"/>
      <c r="S830" s="168"/>
      <c r="T830" s="168"/>
      <c r="U830" s="168"/>
      <c r="V830" s="168"/>
      <c r="W830" s="168"/>
      <c r="X830" s="168"/>
      <c r="Y830" s="168"/>
      <c r="Z830" s="168"/>
    </row>
    <row r="831" spans="1:26" ht="12.75" customHeight="1" x14ac:dyDescent="0.2">
      <c r="A831" s="168"/>
      <c r="B831" s="168"/>
      <c r="C831" s="169"/>
      <c r="D831" s="168"/>
      <c r="E831" s="170"/>
      <c r="F831" s="170"/>
      <c r="G831" s="170"/>
      <c r="H831" s="168"/>
      <c r="I831" s="168"/>
      <c r="J831" s="168"/>
      <c r="K831" s="170"/>
      <c r="L831" s="168"/>
      <c r="M831" s="168"/>
      <c r="N831" s="168"/>
      <c r="O831" s="170"/>
      <c r="P831" s="168"/>
      <c r="Q831" s="168"/>
      <c r="R831" s="168"/>
      <c r="S831" s="168"/>
      <c r="T831" s="168"/>
      <c r="U831" s="168"/>
      <c r="V831" s="168"/>
      <c r="W831" s="168"/>
      <c r="X831" s="168"/>
      <c r="Y831" s="168"/>
      <c r="Z831" s="168"/>
    </row>
    <row r="832" spans="1:26" ht="12.75" customHeight="1" x14ac:dyDescent="0.2">
      <c r="A832" s="168"/>
      <c r="B832" s="168"/>
      <c r="C832" s="169"/>
      <c r="D832" s="168"/>
      <c r="E832" s="170"/>
      <c r="F832" s="170"/>
      <c r="G832" s="170"/>
      <c r="H832" s="168"/>
      <c r="I832" s="168"/>
      <c r="J832" s="168"/>
      <c r="K832" s="170"/>
      <c r="L832" s="168"/>
      <c r="M832" s="168"/>
      <c r="N832" s="168"/>
      <c r="O832" s="170"/>
      <c r="P832" s="168"/>
      <c r="Q832" s="168"/>
      <c r="R832" s="168"/>
      <c r="S832" s="168"/>
      <c r="T832" s="168"/>
      <c r="U832" s="168"/>
      <c r="V832" s="168"/>
      <c r="W832" s="168"/>
      <c r="X832" s="168"/>
      <c r="Y832" s="168"/>
      <c r="Z832" s="168"/>
    </row>
    <row r="833" spans="1:26" ht="12.75" customHeight="1" x14ac:dyDescent="0.2">
      <c r="A833" s="168"/>
      <c r="B833" s="168"/>
      <c r="C833" s="169"/>
      <c r="D833" s="168"/>
      <c r="E833" s="170"/>
      <c r="F833" s="170"/>
      <c r="G833" s="170"/>
      <c r="H833" s="168"/>
      <c r="I833" s="168"/>
      <c r="J833" s="168"/>
      <c r="K833" s="170"/>
      <c r="L833" s="168"/>
      <c r="M833" s="168"/>
      <c r="N833" s="168"/>
      <c r="O833" s="170"/>
      <c r="P833" s="168"/>
      <c r="Q833" s="168"/>
      <c r="R833" s="168"/>
      <c r="S833" s="168"/>
      <c r="T833" s="168"/>
      <c r="U833" s="168"/>
      <c r="V833" s="168"/>
      <c r="W833" s="168"/>
      <c r="X833" s="168"/>
      <c r="Y833" s="168"/>
      <c r="Z833" s="168"/>
    </row>
    <row r="834" spans="1:26" ht="12.75" customHeight="1" x14ac:dyDescent="0.2">
      <c r="A834" s="168"/>
      <c r="B834" s="168"/>
      <c r="C834" s="169"/>
      <c r="D834" s="168"/>
      <c r="E834" s="170"/>
      <c r="F834" s="170"/>
      <c r="G834" s="170"/>
      <c r="H834" s="168"/>
      <c r="I834" s="168"/>
      <c r="J834" s="168"/>
      <c r="K834" s="170"/>
      <c r="L834" s="168"/>
      <c r="M834" s="168"/>
      <c r="N834" s="168"/>
      <c r="O834" s="170"/>
      <c r="P834" s="168"/>
      <c r="Q834" s="168"/>
      <c r="R834" s="168"/>
      <c r="S834" s="168"/>
      <c r="T834" s="168"/>
      <c r="U834" s="168"/>
      <c r="V834" s="168"/>
      <c r="W834" s="168"/>
      <c r="X834" s="168"/>
      <c r="Y834" s="168"/>
      <c r="Z834" s="168"/>
    </row>
    <row r="835" spans="1:26" ht="12.75" customHeight="1" x14ac:dyDescent="0.2">
      <c r="A835" s="168"/>
      <c r="B835" s="168"/>
      <c r="C835" s="169"/>
      <c r="D835" s="168"/>
      <c r="E835" s="170"/>
      <c r="F835" s="170"/>
      <c r="G835" s="170"/>
      <c r="H835" s="168"/>
      <c r="I835" s="168"/>
      <c r="J835" s="168"/>
      <c r="K835" s="170"/>
      <c r="L835" s="168"/>
      <c r="M835" s="168"/>
      <c r="N835" s="168"/>
      <c r="O835" s="170"/>
      <c r="P835" s="168"/>
      <c r="Q835" s="168"/>
      <c r="R835" s="168"/>
      <c r="S835" s="168"/>
      <c r="T835" s="168"/>
      <c r="U835" s="168"/>
      <c r="V835" s="168"/>
      <c r="W835" s="168"/>
      <c r="X835" s="168"/>
      <c r="Y835" s="168"/>
      <c r="Z835" s="168"/>
    </row>
    <row r="836" spans="1:26" ht="12.75" customHeight="1" x14ac:dyDescent="0.2">
      <c r="A836" s="168"/>
      <c r="B836" s="168"/>
      <c r="C836" s="169"/>
      <c r="D836" s="168"/>
      <c r="E836" s="170"/>
      <c r="F836" s="170"/>
      <c r="G836" s="170"/>
      <c r="H836" s="168"/>
      <c r="I836" s="168"/>
      <c r="J836" s="168"/>
      <c r="K836" s="170"/>
      <c r="L836" s="168"/>
      <c r="M836" s="168"/>
      <c r="N836" s="168"/>
      <c r="O836" s="170"/>
      <c r="P836" s="168"/>
      <c r="Q836" s="168"/>
      <c r="R836" s="168"/>
      <c r="S836" s="168"/>
      <c r="T836" s="168"/>
      <c r="U836" s="168"/>
      <c r="V836" s="168"/>
      <c r="W836" s="168"/>
      <c r="X836" s="168"/>
      <c r="Y836" s="168"/>
      <c r="Z836" s="168"/>
    </row>
    <row r="837" spans="1:26" ht="12.75" customHeight="1" x14ac:dyDescent="0.2">
      <c r="A837" s="168"/>
      <c r="B837" s="168"/>
      <c r="C837" s="169"/>
      <c r="D837" s="168"/>
      <c r="E837" s="170"/>
      <c r="F837" s="170"/>
      <c r="G837" s="170"/>
      <c r="H837" s="168"/>
      <c r="I837" s="168"/>
      <c r="J837" s="168"/>
      <c r="K837" s="170"/>
      <c r="L837" s="168"/>
      <c r="M837" s="168"/>
      <c r="N837" s="168"/>
      <c r="O837" s="170"/>
      <c r="P837" s="168"/>
      <c r="Q837" s="168"/>
      <c r="R837" s="168"/>
      <c r="S837" s="168"/>
      <c r="T837" s="168"/>
      <c r="U837" s="168"/>
      <c r="V837" s="168"/>
      <c r="W837" s="168"/>
      <c r="X837" s="168"/>
      <c r="Y837" s="168"/>
      <c r="Z837" s="168"/>
    </row>
    <row r="838" spans="1:26" ht="12.75" customHeight="1" x14ac:dyDescent="0.2">
      <c r="A838" s="168"/>
      <c r="B838" s="168"/>
      <c r="C838" s="169"/>
      <c r="D838" s="168"/>
      <c r="E838" s="170"/>
      <c r="F838" s="170"/>
      <c r="G838" s="170"/>
      <c r="H838" s="168"/>
      <c r="I838" s="168"/>
      <c r="J838" s="168"/>
      <c r="K838" s="170"/>
      <c r="L838" s="168"/>
      <c r="M838" s="168"/>
      <c r="N838" s="168"/>
      <c r="O838" s="170"/>
      <c r="P838" s="168"/>
      <c r="Q838" s="168"/>
      <c r="R838" s="168"/>
      <c r="S838" s="168"/>
      <c r="T838" s="168"/>
      <c r="U838" s="168"/>
      <c r="V838" s="168"/>
      <c r="W838" s="168"/>
      <c r="X838" s="168"/>
      <c r="Y838" s="168"/>
      <c r="Z838" s="168"/>
    </row>
    <row r="839" spans="1:26" ht="12.75" customHeight="1" x14ac:dyDescent="0.2">
      <c r="A839" s="168"/>
      <c r="B839" s="168"/>
      <c r="C839" s="169"/>
      <c r="D839" s="168"/>
      <c r="E839" s="170"/>
      <c r="F839" s="170"/>
      <c r="G839" s="170"/>
      <c r="H839" s="168"/>
      <c r="I839" s="168"/>
      <c r="J839" s="168"/>
      <c r="K839" s="170"/>
      <c r="L839" s="168"/>
      <c r="M839" s="168"/>
      <c r="N839" s="168"/>
      <c r="O839" s="170"/>
      <c r="P839" s="168"/>
      <c r="Q839" s="168"/>
      <c r="R839" s="168"/>
      <c r="S839" s="168"/>
      <c r="T839" s="168"/>
      <c r="U839" s="168"/>
      <c r="V839" s="168"/>
      <c r="W839" s="168"/>
      <c r="X839" s="168"/>
      <c r="Y839" s="168"/>
      <c r="Z839" s="168"/>
    </row>
    <row r="840" spans="1:26" ht="12.75" customHeight="1" x14ac:dyDescent="0.2">
      <c r="A840" s="168"/>
      <c r="B840" s="168"/>
      <c r="C840" s="169"/>
      <c r="D840" s="168"/>
      <c r="E840" s="170"/>
      <c r="F840" s="170"/>
      <c r="G840" s="170"/>
      <c r="H840" s="168"/>
      <c r="I840" s="168"/>
      <c r="J840" s="168"/>
      <c r="K840" s="170"/>
      <c r="L840" s="168"/>
      <c r="M840" s="168"/>
      <c r="N840" s="168"/>
      <c r="O840" s="170"/>
      <c r="P840" s="168"/>
      <c r="Q840" s="168"/>
      <c r="R840" s="168"/>
      <c r="S840" s="168"/>
      <c r="T840" s="168"/>
      <c r="U840" s="168"/>
      <c r="V840" s="168"/>
      <c r="W840" s="168"/>
      <c r="X840" s="168"/>
      <c r="Y840" s="168"/>
      <c r="Z840" s="168"/>
    </row>
    <row r="841" spans="1:26" ht="12.75" customHeight="1" x14ac:dyDescent="0.2">
      <c r="A841" s="168"/>
      <c r="B841" s="168"/>
      <c r="C841" s="169"/>
      <c r="D841" s="168"/>
      <c r="E841" s="170"/>
      <c r="F841" s="170"/>
      <c r="G841" s="170"/>
      <c r="H841" s="168"/>
      <c r="I841" s="168"/>
      <c r="J841" s="168"/>
      <c r="K841" s="170"/>
      <c r="L841" s="168"/>
      <c r="M841" s="168"/>
      <c r="N841" s="168"/>
      <c r="O841" s="170"/>
      <c r="P841" s="168"/>
      <c r="Q841" s="168"/>
      <c r="R841" s="168"/>
      <c r="S841" s="168"/>
      <c r="T841" s="168"/>
      <c r="U841" s="168"/>
      <c r="V841" s="168"/>
      <c r="W841" s="168"/>
      <c r="X841" s="168"/>
      <c r="Y841" s="168"/>
      <c r="Z841" s="168"/>
    </row>
    <row r="842" spans="1:26" ht="12.75" customHeight="1" x14ac:dyDescent="0.2">
      <c r="A842" s="168"/>
      <c r="B842" s="168"/>
      <c r="C842" s="169"/>
      <c r="D842" s="168"/>
      <c r="E842" s="170"/>
      <c r="F842" s="170"/>
      <c r="G842" s="170"/>
      <c r="H842" s="168"/>
      <c r="I842" s="168"/>
      <c r="J842" s="168"/>
      <c r="K842" s="170"/>
      <c r="L842" s="168"/>
      <c r="M842" s="168"/>
      <c r="N842" s="168"/>
      <c r="O842" s="170"/>
      <c r="P842" s="168"/>
      <c r="Q842" s="168"/>
      <c r="R842" s="168"/>
      <c r="S842" s="168"/>
      <c r="T842" s="168"/>
      <c r="U842" s="168"/>
      <c r="V842" s="168"/>
      <c r="W842" s="168"/>
      <c r="X842" s="168"/>
      <c r="Y842" s="168"/>
      <c r="Z842" s="168"/>
    </row>
    <row r="843" spans="1:26" ht="12.75" customHeight="1" x14ac:dyDescent="0.2">
      <c r="A843" s="168"/>
      <c r="B843" s="168"/>
      <c r="C843" s="169"/>
      <c r="D843" s="168"/>
      <c r="E843" s="170"/>
      <c r="F843" s="170"/>
      <c r="G843" s="170"/>
      <c r="H843" s="168"/>
      <c r="I843" s="168"/>
      <c r="J843" s="168"/>
      <c r="K843" s="170"/>
      <c r="L843" s="168"/>
      <c r="M843" s="168"/>
      <c r="N843" s="168"/>
      <c r="O843" s="170"/>
      <c r="P843" s="168"/>
      <c r="Q843" s="168"/>
      <c r="R843" s="168"/>
      <c r="S843" s="168"/>
      <c r="T843" s="168"/>
      <c r="U843" s="168"/>
      <c r="V843" s="168"/>
      <c r="W843" s="168"/>
      <c r="X843" s="168"/>
      <c r="Y843" s="168"/>
      <c r="Z843" s="168"/>
    </row>
    <row r="844" spans="1:26" ht="12.75" customHeight="1" x14ac:dyDescent="0.2">
      <c r="A844" s="168"/>
      <c r="B844" s="168"/>
      <c r="C844" s="169"/>
      <c r="D844" s="168"/>
      <c r="E844" s="170"/>
      <c r="F844" s="170"/>
      <c r="G844" s="170"/>
      <c r="H844" s="168"/>
      <c r="I844" s="168"/>
      <c r="J844" s="168"/>
      <c r="K844" s="170"/>
      <c r="L844" s="168"/>
      <c r="M844" s="168"/>
      <c r="N844" s="168"/>
      <c r="O844" s="170"/>
      <c r="P844" s="168"/>
      <c r="Q844" s="168"/>
      <c r="R844" s="168"/>
      <c r="S844" s="168"/>
      <c r="T844" s="168"/>
      <c r="U844" s="168"/>
      <c r="V844" s="168"/>
      <c r="W844" s="168"/>
      <c r="X844" s="168"/>
      <c r="Y844" s="168"/>
      <c r="Z844" s="168"/>
    </row>
    <row r="845" spans="1:26" ht="12.75" customHeight="1" x14ac:dyDescent="0.2">
      <c r="A845" s="168"/>
      <c r="B845" s="168"/>
      <c r="C845" s="169"/>
      <c r="D845" s="168"/>
      <c r="E845" s="170"/>
      <c r="F845" s="170"/>
      <c r="G845" s="170"/>
      <c r="H845" s="168"/>
      <c r="I845" s="168"/>
      <c r="J845" s="168"/>
      <c r="K845" s="170"/>
      <c r="L845" s="168"/>
      <c r="M845" s="168"/>
      <c r="N845" s="168"/>
      <c r="O845" s="170"/>
      <c r="P845" s="168"/>
      <c r="Q845" s="168"/>
      <c r="R845" s="168"/>
      <c r="S845" s="168"/>
      <c r="T845" s="168"/>
      <c r="U845" s="168"/>
      <c r="V845" s="168"/>
      <c r="W845" s="168"/>
      <c r="X845" s="168"/>
      <c r="Y845" s="168"/>
      <c r="Z845" s="168"/>
    </row>
    <row r="846" spans="1:26" ht="12.75" customHeight="1" x14ac:dyDescent="0.2">
      <c r="A846" s="168"/>
      <c r="B846" s="168"/>
      <c r="C846" s="169"/>
      <c r="D846" s="168"/>
      <c r="E846" s="170"/>
      <c r="F846" s="170"/>
      <c r="G846" s="170"/>
      <c r="H846" s="168"/>
      <c r="I846" s="168"/>
      <c r="J846" s="168"/>
      <c r="K846" s="170"/>
      <c r="L846" s="168"/>
      <c r="M846" s="168"/>
      <c r="N846" s="168"/>
      <c r="O846" s="170"/>
      <c r="P846" s="168"/>
      <c r="Q846" s="168"/>
      <c r="R846" s="168"/>
      <c r="S846" s="168"/>
      <c r="T846" s="168"/>
      <c r="U846" s="168"/>
      <c r="V846" s="168"/>
      <c r="W846" s="168"/>
      <c r="X846" s="168"/>
      <c r="Y846" s="168"/>
      <c r="Z846" s="168"/>
    </row>
    <row r="847" spans="1:26" ht="12.75" customHeight="1" x14ac:dyDescent="0.2">
      <c r="A847" s="168"/>
      <c r="B847" s="168"/>
      <c r="C847" s="169"/>
      <c r="D847" s="168"/>
      <c r="E847" s="170"/>
      <c r="F847" s="170"/>
      <c r="G847" s="170"/>
      <c r="H847" s="168"/>
      <c r="I847" s="168"/>
      <c r="J847" s="168"/>
      <c r="K847" s="170"/>
      <c r="L847" s="168"/>
      <c r="M847" s="168"/>
      <c r="N847" s="168"/>
      <c r="O847" s="170"/>
      <c r="P847" s="168"/>
      <c r="Q847" s="168"/>
      <c r="R847" s="168"/>
      <c r="S847" s="168"/>
      <c r="T847" s="168"/>
      <c r="U847" s="168"/>
      <c r="V847" s="168"/>
      <c r="W847" s="168"/>
      <c r="X847" s="168"/>
      <c r="Y847" s="168"/>
      <c r="Z847" s="168"/>
    </row>
    <row r="848" spans="1:26" ht="12.75" customHeight="1" x14ac:dyDescent="0.2">
      <c r="A848" s="168"/>
      <c r="B848" s="168"/>
      <c r="C848" s="169"/>
      <c r="D848" s="168"/>
      <c r="E848" s="170"/>
      <c r="F848" s="170"/>
      <c r="G848" s="170"/>
      <c r="H848" s="168"/>
      <c r="I848" s="168"/>
      <c r="J848" s="168"/>
      <c r="K848" s="170"/>
      <c r="L848" s="168"/>
      <c r="M848" s="168"/>
      <c r="N848" s="168"/>
      <c r="O848" s="170"/>
      <c r="P848" s="168"/>
      <c r="Q848" s="168"/>
      <c r="R848" s="168"/>
      <c r="S848" s="168"/>
      <c r="T848" s="168"/>
      <c r="U848" s="168"/>
      <c r="V848" s="168"/>
      <c r="W848" s="168"/>
      <c r="X848" s="168"/>
      <c r="Y848" s="168"/>
      <c r="Z848" s="168"/>
    </row>
    <row r="849" spans="1:26" ht="12.75" customHeight="1" x14ac:dyDescent="0.2">
      <c r="A849" s="168"/>
      <c r="B849" s="168"/>
      <c r="C849" s="169"/>
      <c r="D849" s="168"/>
      <c r="E849" s="170"/>
      <c r="F849" s="170"/>
      <c r="G849" s="170"/>
      <c r="H849" s="168"/>
      <c r="I849" s="168"/>
      <c r="J849" s="168"/>
      <c r="K849" s="170"/>
      <c r="L849" s="168"/>
      <c r="M849" s="168"/>
      <c r="N849" s="168"/>
      <c r="O849" s="170"/>
      <c r="P849" s="168"/>
      <c r="Q849" s="168"/>
      <c r="R849" s="168"/>
      <c r="S849" s="168"/>
      <c r="T849" s="168"/>
      <c r="U849" s="168"/>
      <c r="V849" s="168"/>
      <c r="W849" s="168"/>
      <c r="X849" s="168"/>
      <c r="Y849" s="168"/>
      <c r="Z849" s="168"/>
    </row>
    <row r="850" spans="1:26" ht="12.75" customHeight="1" x14ac:dyDescent="0.2">
      <c r="A850" s="168"/>
      <c r="B850" s="168"/>
      <c r="C850" s="169"/>
      <c r="D850" s="168"/>
      <c r="E850" s="170"/>
      <c r="F850" s="170"/>
      <c r="G850" s="170"/>
      <c r="H850" s="168"/>
      <c r="I850" s="168"/>
      <c r="J850" s="168"/>
      <c r="K850" s="170"/>
      <c r="L850" s="168"/>
      <c r="M850" s="168"/>
      <c r="N850" s="168"/>
      <c r="O850" s="170"/>
      <c r="P850" s="168"/>
      <c r="Q850" s="168"/>
      <c r="R850" s="168"/>
      <c r="S850" s="168"/>
      <c r="T850" s="168"/>
      <c r="U850" s="168"/>
      <c r="V850" s="168"/>
      <c r="W850" s="168"/>
      <c r="X850" s="168"/>
      <c r="Y850" s="168"/>
      <c r="Z850" s="168"/>
    </row>
    <row r="851" spans="1:26" ht="12.75" customHeight="1" x14ac:dyDescent="0.2">
      <c r="A851" s="168"/>
      <c r="B851" s="168"/>
      <c r="C851" s="169"/>
      <c r="D851" s="168"/>
      <c r="E851" s="170"/>
      <c r="F851" s="170"/>
      <c r="G851" s="170"/>
      <c r="H851" s="168"/>
      <c r="I851" s="168"/>
      <c r="J851" s="168"/>
      <c r="K851" s="170"/>
      <c r="L851" s="168"/>
      <c r="M851" s="168"/>
      <c r="N851" s="168"/>
      <c r="O851" s="170"/>
      <c r="P851" s="168"/>
      <c r="Q851" s="168"/>
      <c r="R851" s="168"/>
      <c r="S851" s="168"/>
      <c r="T851" s="168"/>
      <c r="U851" s="168"/>
      <c r="V851" s="168"/>
      <c r="W851" s="168"/>
      <c r="X851" s="168"/>
      <c r="Y851" s="168"/>
      <c r="Z851" s="168"/>
    </row>
    <row r="852" spans="1:26" ht="12.75" customHeight="1" x14ac:dyDescent="0.2">
      <c r="A852" s="168"/>
      <c r="B852" s="168"/>
      <c r="C852" s="169"/>
      <c r="D852" s="168"/>
      <c r="E852" s="170"/>
      <c r="F852" s="170"/>
      <c r="G852" s="170"/>
      <c r="H852" s="168"/>
      <c r="I852" s="168"/>
      <c r="J852" s="168"/>
      <c r="K852" s="170"/>
      <c r="L852" s="168"/>
      <c r="M852" s="168"/>
      <c r="N852" s="168"/>
      <c r="O852" s="170"/>
      <c r="P852" s="168"/>
      <c r="Q852" s="168"/>
      <c r="R852" s="168"/>
      <c r="S852" s="168"/>
      <c r="T852" s="168"/>
      <c r="U852" s="168"/>
      <c r="V852" s="168"/>
      <c r="W852" s="168"/>
      <c r="X852" s="168"/>
      <c r="Y852" s="168"/>
      <c r="Z852" s="168"/>
    </row>
    <row r="853" spans="1:26" ht="12.75" customHeight="1" x14ac:dyDescent="0.2">
      <c r="A853" s="168"/>
      <c r="B853" s="168"/>
      <c r="C853" s="169"/>
      <c r="D853" s="168"/>
      <c r="E853" s="170"/>
      <c r="F853" s="170"/>
      <c r="G853" s="170"/>
      <c r="H853" s="168"/>
      <c r="I853" s="168"/>
      <c r="J853" s="168"/>
      <c r="K853" s="170"/>
      <c r="L853" s="168"/>
      <c r="M853" s="168"/>
      <c r="N853" s="168"/>
      <c r="O853" s="170"/>
      <c r="P853" s="168"/>
      <c r="Q853" s="168"/>
      <c r="R853" s="168"/>
      <c r="S853" s="168"/>
      <c r="T853" s="168"/>
      <c r="U853" s="168"/>
      <c r="V853" s="168"/>
      <c r="W853" s="168"/>
      <c r="X853" s="168"/>
      <c r="Y853" s="168"/>
      <c r="Z853" s="168"/>
    </row>
    <row r="854" spans="1:26" ht="12.75" customHeight="1" x14ac:dyDescent="0.2">
      <c r="A854" s="168"/>
      <c r="B854" s="168"/>
      <c r="C854" s="169"/>
      <c r="D854" s="168"/>
      <c r="E854" s="170"/>
      <c r="F854" s="170"/>
      <c r="G854" s="170"/>
      <c r="H854" s="168"/>
      <c r="I854" s="168"/>
      <c r="J854" s="168"/>
      <c r="K854" s="170"/>
      <c r="L854" s="168"/>
      <c r="M854" s="168"/>
      <c r="N854" s="168"/>
      <c r="O854" s="170"/>
      <c r="P854" s="168"/>
      <c r="Q854" s="168"/>
      <c r="R854" s="168"/>
      <c r="S854" s="168"/>
      <c r="T854" s="168"/>
      <c r="U854" s="168"/>
      <c r="V854" s="168"/>
      <c r="W854" s="168"/>
      <c r="X854" s="168"/>
      <c r="Y854" s="168"/>
      <c r="Z854" s="168"/>
    </row>
    <row r="855" spans="1:26" ht="12.75" customHeight="1" x14ac:dyDescent="0.2">
      <c r="A855" s="168"/>
      <c r="B855" s="168"/>
      <c r="C855" s="169"/>
      <c r="D855" s="168"/>
      <c r="E855" s="170"/>
      <c r="F855" s="170"/>
      <c r="G855" s="170"/>
      <c r="H855" s="168"/>
      <c r="I855" s="168"/>
      <c r="J855" s="168"/>
      <c r="K855" s="170"/>
      <c r="L855" s="168"/>
      <c r="M855" s="168"/>
      <c r="N855" s="168"/>
      <c r="O855" s="170"/>
      <c r="P855" s="168"/>
      <c r="Q855" s="168"/>
      <c r="R855" s="168"/>
      <c r="S855" s="168"/>
      <c r="T855" s="168"/>
      <c r="U855" s="168"/>
      <c r="V855" s="168"/>
      <c r="W855" s="168"/>
      <c r="X855" s="168"/>
      <c r="Y855" s="168"/>
      <c r="Z855" s="168"/>
    </row>
    <row r="856" spans="1:26" ht="12.75" customHeight="1" x14ac:dyDescent="0.2">
      <c r="A856" s="168"/>
      <c r="B856" s="168"/>
      <c r="C856" s="169"/>
      <c r="D856" s="168"/>
      <c r="E856" s="170"/>
      <c r="F856" s="170"/>
      <c r="G856" s="170"/>
      <c r="H856" s="168"/>
      <c r="I856" s="168"/>
      <c r="J856" s="168"/>
      <c r="K856" s="170"/>
      <c r="L856" s="168"/>
      <c r="M856" s="168"/>
      <c r="N856" s="168"/>
      <c r="O856" s="170"/>
      <c r="P856" s="168"/>
      <c r="Q856" s="168"/>
      <c r="R856" s="168"/>
      <c r="S856" s="168"/>
      <c r="T856" s="168"/>
      <c r="U856" s="168"/>
      <c r="V856" s="168"/>
      <c r="W856" s="168"/>
      <c r="X856" s="168"/>
      <c r="Y856" s="168"/>
      <c r="Z856" s="168"/>
    </row>
    <row r="857" spans="1:26" ht="12.75" customHeight="1" x14ac:dyDescent="0.2">
      <c r="A857" s="168"/>
      <c r="B857" s="168"/>
      <c r="C857" s="169"/>
      <c r="D857" s="168"/>
      <c r="E857" s="170"/>
      <c r="F857" s="170"/>
      <c r="G857" s="170"/>
      <c r="H857" s="168"/>
      <c r="I857" s="168"/>
      <c r="J857" s="168"/>
      <c r="K857" s="170"/>
      <c r="L857" s="168"/>
      <c r="M857" s="168"/>
      <c r="N857" s="168"/>
      <c r="O857" s="170"/>
      <c r="P857" s="168"/>
      <c r="Q857" s="168"/>
      <c r="R857" s="168"/>
      <c r="S857" s="168"/>
      <c r="T857" s="168"/>
      <c r="U857" s="168"/>
      <c r="V857" s="168"/>
      <c r="W857" s="168"/>
      <c r="X857" s="168"/>
      <c r="Y857" s="168"/>
      <c r="Z857" s="168"/>
    </row>
    <row r="858" spans="1:26" ht="12.75" customHeight="1" x14ac:dyDescent="0.2">
      <c r="A858" s="168"/>
      <c r="B858" s="168"/>
      <c r="C858" s="169"/>
      <c r="D858" s="168"/>
      <c r="E858" s="170"/>
      <c r="F858" s="170"/>
      <c r="G858" s="170"/>
      <c r="H858" s="168"/>
      <c r="I858" s="168"/>
      <c r="J858" s="168"/>
      <c r="K858" s="170"/>
      <c r="L858" s="168"/>
      <c r="M858" s="168"/>
      <c r="N858" s="168"/>
      <c r="O858" s="170"/>
      <c r="P858" s="168"/>
      <c r="Q858" s="168"/>
      <c r="R858" s="168"/>
      <c r="S858" s="168"/>
      <c r="T858" s="168"/>
      <c r="U858" s="168"/>
      <c r="V858" s="168"/>
      <c r="W858" s="168"/>
      <c r="X858" s="168"/>
      <c r="Y858" s="168"/>
      <c r="Z858" s="168"/>
    </row>
    <row r="859" spans="1:26" ht="12.75" customHeight="1" x14ac:dyDescent="0.2">
      <c r="A859" s="168"/>
      <c r="B859" s="168"/>
      <c r="C859" s="169"/>
      <c r="D859" s="168"/>
      <c r="E859" s="170"/>
      <c r="F859" s="170"/>
      <c r="G859" s="170"/>
      <c r="H859" s="168"/>
      <c r="I859" s="168"/>
      <c r="J859" s="168"/>
      <c r="K859" s="170"/>
      <c r="L859" s="168"/>
      <c r="M859" s="168"/>
      <c r="N859" s="168"/>
      <c r="O859" s="170"/>
      <c r="P859" s="168"/>
      <c r="Q859" s="168"/>
      <c r="R859" s="168"/>
      <c r="S859" s="168"/>
      <c r="T859" s="168"/>
      <c r="U859" s="168"/>
      <c r="V859" s="168"/>
      <c r="W859" s="168"/>
      <c r="X859" s="168"/>
      <c r="Y859" s="168"/>
      <c r="Z859" s="168"/>
    </row>
    <row r="860" spans="1:26" ht="12.75" customHeight="1" x14ac:dyDescent="0.2">
      <c r="A860" s="168"/>
      <c r="B860" s="168"/>
      <c r="C860" s="169"/>
      <c r="D860" s="168"/>
      <c r="E860" s="170"/>
      <c r="F860" s="170"/>
      <c r="G860" s="170"/>
      <c r="H860" s="168"/>
      <c r="I860" s="168"/>
      <c r="J860" s="168"/>
      <c r="K860" s="170"/>
      <c r="L860" s="168"/>
      <c r="M860" s="168"/>
      <c r="N860" s="168"/>
      <c r="O860" s="170"/>
      <c r="P860" s="168"/>
      <c r="Q860" s="168"/>
      <c r="R860" s="168"/>
      <c r="S860" s="168"/>
      <c r="T860" s="168"/>
      <c r="U860" s="168"/>
      <c r="V860" s="168"/>
      <c r="W860" s="168"/>
      <c r="X860" s="168"/>
      <c r="Y860" s="168"/>
      <c r="Z860" s="168"/>
    </row>
    <row r="861" spans="1:26" ht="12.75" customHeight="1" x14ac:dyDescent="0.2">
      <c r="A861" s="168"/>
      <c r="B861" s="168"/>
      <c r="C861" s="169"/>
      <c r="D861" s="168"/>
      <c r="E861" s="170"/>
      <c r="F861" s="170"/>
      <c r="G861" s="170"/>
      <c r="H861" s="168"/>
      <c r="I861" s="168"/>
      <c r="J861" s="168"/>
      <c r="K861" s="170"/>
      <c r="L861" s="168"/>
      <c r="M861" s="168"/>
      <c r="N861" s="168"/>
      <c r="O861" s="170"/>
      <c r="P861" s="168"/>
      <c r="Q861" s="168"/>
      <c r="R861" s="168"/>
      <c r="S861" s="168"/>
      <c r="T861" s="168"/>
      <c r="U861" s="168"/>
      <c r="V861" s="168"/>
      <c r="W861" s="168"/>
      <c r="X861" s="168"/>
      <c r="Y861" s="168"/>
      <c r="Z861" s="168"/>
    </row>
    <row r="862" spans="1:26" ht="12.75" customHeight="1" x14ac:dyDescent="0.2">
      <c r="A862" s="168"/>
      <c r="B862" s="168"/>
      <c r="C862" s="169"/>
      <c r="D862" s="168"/>
      <c r="E862" s="170"/>
      <c r="F862" s="170"/>
      <c r="G862" s="170"/>
      <c r="H862" s="168"/>
      <c r="I862" s="168"/>
      <c r="J862" s="168"/>
      <c r="K862" s="170"/>
      <c r="L862" s="168"/>
      <c r="M862" s="168"/>
      <c r="N862" s="168"/>
      <c r="O862" s="170"/>
      <c r="P862" s="168"/>
      <c r="Q862" s="168"/>
      <c r="R862" s="168"/>
      <c r="S862" s="168"/>
      <c r="T862" s="168"/>
      <c r="U862" s="168"/>
      <c r="V862" s="168"/>
      <c r="W862" s="168"/>
      <c r="X862" s="168"/>
      <c r="Y862" s="168"/>
      <c r="Z862" s="168"/>
    </row>
    <row r="863" spans="1:26" ht="12.75" customHeight="1" x14ac:dyDescent="0.2">
      <c r="A863" s="168"/>
      <c r="B863" s="168"/>
      <c r="C863" s="169"/>
      <c r="D863" s="168"/>
      <c r="E863" s="170"/>
      <c r="F863" s="170"/>
      <c r="G863" s="170"/>
      <c r="H863" s="168"/>
      <c r="I863" s="168"/>
      <c r="J863" s="168"/>
      <c r="K863" s="170"/>
      <c r="L863" s="168"/>
      <c r="M863" s="168"/>
      <c r="N863" s="168"/>
      <c r="O863" s="170"/>
      <c r="P863" s="168"/>
      <c r="Q863" s="168"/>
      <c r="R863" s="168"/>
      <c r="S863" s="168"/>
      <c r="T863" s="168"/>
      <c r="U863" s="168"/>
      <c r="V863" s="168"/>
      <c r="W863" s="168"/>
      <c r="X863" s="168"/>
      <c r="Y863" s="168"/>
      <c r="Z863" s="168"/>
    </row>
    <row r="864" spans="1:26" ht="12.75" customHeight="1" x14ac:dyDescent="0.2">
      <c r="A864" s="168"/>
      <c r="B864" s="168"/>
      <c r="C864" s="169"/>
      <c r="D864" s="168"/>
      <c r="E864" s="170"/>
      <c r="F864" s="170"/>
      <c r="G864" s="170"/>
      <c r="H864" s="168"/>
      <c r="I864" s="168"/>
      <c r="J864" s="168"/>
      <c r="K864" s="170"/>
      <c r="L864" s="168"/>
      <c r="M864" s="168"/>
      <c r="N864" s="168"/>
      <c r="O864" s="170"/>
      <c r="P864" s="168"/>
      <c r="Q864" s="168"/>
      <c r="R864" s="168"/>
      <c r="S864" s="168"/>
      <c r="T864" s="168"/>
      <c r="U864" s="168"/>
      <c r="V864" s="168"/>
      <c r="W864" s="168"/>
      <c r="X864" s="168"/>
      <c r="Y864" s="168"/>
      <c r="Z864" s="168"/>
    </row>
    <row r="865" spans="1:26" ht="12.75" customHeight="1" x14ac:dyDescent="0.2">
      <c r="A865" s="168"/>
      <c r="B865" s="168"/>
      <c r="C865" s="169"/>
      <c r="D865" s="168"/>
      <c r="E865" s="170"/>
      <c r="F865" s="170"/>
      <c r="G865" s="170"/>
      <c r="H865" s="168"/>
      <c r="I865" s="168"/>
      <c r="J865" s="168"/>
      <c r="K865" s="170"/>
      <c r="L865" s="168"/>
      <c r="M865" s="168"/>
      <c r="N865" s="168"/>
      <c r="O865" s="170"/>
      <c r="P865" s="168"/>
      <c r="Q865" s="168"/>
      <c r="R865" s="168"/>
      <c r="S865" s="168"/>
      <c r="T865" s="168"/>
      <c r="U865" s="168"/>
      <c r="V865" s="168"/>
      <c r="W865" s="168"/>
      <c r="X865" s="168"/>
      <c r="Y865" s="168"/>
      <c r="Z865" s="168"/>
    </row>
    <row r="866" spans="1:26" ht="12.75" customHeight="1" x14ac:dyDescent="0.2">
      <c r="A866" s="168"/>
      <c r="B866" s="168"/>
      <c r="C866" s="169"/>
      <c r="D866" s="168"/>
      <c r="E866" s="170"/>
      <c r="F866" s="170"/>
      <c r="G866" s="170"/>
      <c r="H866" s="168"/>
      <c r="I866" s="168"/>
      <c r="J866" s="168"/>
      <c r="K866" s="170"/>
      <c r="L866" s="168"/>
      <c r="M866" s="168"/>
      <c r="N866" s="168"/>
      <c r="O866" s="170"/>
      <c r="P866" s="168"/>
      <c r="Q866" s="168"/>
      <c r="R866" s="168"/>
      <c r="S866" s="168"/>
      <c r="T866" s="168"/>
      <c r="U866" s="168"/>
      <c r="V866" s="168"/>
      <c r="W866" s="168"/>
      <c r="X866" s="168"/>
      <c r="Y866" s="168"/>
      <c r="Z866" s="168"/>
    </row>
    <row r="867" spans="1:26" ht="12.75" customHeight="1" x14ac:dyDescent="0.2">
      <c r="A867" s="168"/>
      <c r="B867" s="168"/>
      <c r="C867" s="169"/>
      <c r="D867" s="168"/>
      <c r="E867" s="170"/>
      <c r="F867" s="170"/>
      <c r="G867" s="170"/>
      <c r="H867" s="168"/>
      <c r="I867" s="168"/>
      <c r="J867" s="168"/>
      <c r="K867" s="170"/>
      <c r="L867" s="168"/>
      <c r="M867" s="168"/>
      <c r="N867" s="168"/>
      <c r="O867" s="170"/>
      <c r="P867" s="168"/>
      <c r="Q867" s="168"/>
      <c r="R867" s="168"/>
      <c r="S867" s="168"/>
      <c r="T867" s="168"/>
      <c r="U867" s="168"/>
      <c r="V867" s="168"/>
      <c r="W867" s="168"/>
      <c r="X867" s="168"/>
      <c r="Y867" s="168"/>
      <c r="Z867" s="168"/>
    </row>
    <row r="868" spans="1:26" ht="12.75" customHeight="1" x14ac:dyDescent="0.2">
      <c r="A868" s="168"/>
      <c r="B868" s="168"/>
      <c r="C868" s="169"/>
      <c r="D868" s="168"/>
      <c r="E868" s="170"/>
      <c r="F868" s="170"/>
      <c r="G868" s="170"/>
      <c r="H868" s="168"/>
      <c r="I868" s="168"/>
      <c r="J868" s="168"/>
      <c r="K868" s="170"/>
      <c r="L868" s="168"/>
      <c r="M868" s="168"/>
      <c r="N868" s="168"/>
      <c r="O868" s="170"/>
      <c r="P868" s="168"/>
      <c r="Q868" s="168"/>
      <c r="R868" s="168"/>
      <c r="S868" s="168"/>
      <c r="T868" s="168"/>
      <c r="U868" s="168"/>
      <c r="V868" s="168"/>
      <c r="W868" s="168"/>
      <c r="X868" s="168"/>
      <c r="Y868" s="168"/>
      <c r="Z868" s="168"/>
    </row>
    <row r="869" spans="1:26" ht="12.75" customHeight="1" x14ac:dyDescent="0.2">
      <c r="A869" s="168"/>
      <c r="B869" s="168"/>
      <c r="C869" s="169"/>
      <c r="D869" s="168"/>
      <c r="E869" s="170"/>
      <c r="F869" s="170"/>
      <c r="G869" s="170"/>
      <c r="H869" s="168"/>
      <c r="I869" s="168"/>
      <c r="J869" s="168"/>
      <c r="K869" s="170"/>
      <c r="L869" s="168"/>
      <c r="M869" s="168"/>
      <c r="N869" s="168"/>
      <c r="O869" s="170"/>
      <c r="P869" s="168"/>
      <c r="Q869" s="168"/>
      <c r="R869" s="168"/>
      <c r="S869" s="168"/>
      <c r="T869" s="168"/>
      <c r="U869" s="168"/>
      <c r="V869" s="168"/>
      <c r="W869" s="168"/>
      <c r="X869" s="168"/>
      <c r="Y869" s="168"/>
      <c r="Z869" s="168"/>
    </row>
    <row r="870" spans="1:26" ht="12.75" customHeight="1" x14ac:dyDescent="0.2">
      <c r="A870" s="168"/>
      <c r="B870" s="168"/>
      <c r="C870" s="169"/>
      <c r="D870" s="168"/>
      <c r="E870" s="170"/>
      <c r="F870" s="170"/>
      <c r="G870" s="170"/>
      <c r="H870" s="168"/>
      <c r="I870" s="168"/>
      <c r="J870" s="168"/>
      <c r="K870" s="170"/>
      <c r="L870" s="168"/>
      <c r="M870" s="168"/>
      <c r="N870" s="168"/>
      <c r="O870" s="170"/>
      <c r="P870" s="168"/>
      <c r="Q870" s="168"/>
      <c r="R870" s="168"/>
      <c r="S870" s="168"/>
      <c r="T870" s="168"/>
      <c r="U870" s="168"/>
      <c r="V870" s="168"/>
      <c r="W870" s="168"/>
      <c r="X870" s="168"/>
      <c r="Y870" s="168"/>
      <c r="Z870" s="168"/>
    </row>
    <row r="871" spans="1:26" ht="12.75" customHeight="1" x14ac:dyDescent="0.2">
      <c r="A871" s="168"/>
      <c r="B871" s="168"/>
      <c r="C871" s="169"/>
      <c r="D871" s="168"/>
      <c r="E871" s="170"/>
      <c r="F871" s="170"/>
      <c r="G871" s="170"/>
      <c r="H871" s="168"/>
      <c r="I871" s="168"/>
      <c r="J871" s="168"/>
      <c r="K871" s="170"/>
      <c r="L871" s="168"/>
      <c r="M871" s="168"/>
      <c r="N871" s="168"/>
      <c r="O871" s="170"/>
      <c r="P871" s="168"/>
      <c r="Q871" s="168"/>
      <c r="R871" s="168"/>
      <c r="S871" s="168"/>
      <c r="T871" s="168"/>
      <c r="U871" s="168"/>
      <c r="V871" s="168"/>
      <c r="W871" s="168"/>
      <c r="X871" s="168"/>
      <c r="Y871" s="168"/>
      <c r="Z871" s="168"/>
    </row>
    <row r="872" spans="1:26" ht="12.75" customHeight="1" x14ac:dyDescent="0.2">
      <c r="A872" s="168"/>
      <c r="B872" s="168"/>
      <c r="C872" s="169"/>
      <c r="D872" s="168"/>
      <c r="E872" s="170"/>
      <c r="F872" s="170"/>
      <c r="G872" s="170"/>
      <c r="H872" s="168"/>
      <c r="I872" s="168"/>
      <c r="J872" s="168"/>
      <c r="K872" s="170"/>
      <c r="L872" s="168"/>
      <c r="M872" s="168"/>
      <c r="N872" s="168"/>
      <c r="O872" s="170"/>
      <c r="P872" s="168"/>
      <c r="Q872" s="168"/>
      <c r="R872" s="168"/>
      <c r="S872" s="168"/>
      <c r="T872" s="168"/>
      <c r="U872" s="168"/>
      <c r="V872" s="168"/>
      <c r="W872" s="168"/>
      <c r="X872" s="168"/>
      <c r="Y872" s="168"/>
      <c r="Z872" s="168"/>
    </row>
    <row r="873" spans="1:26" ht="12.75" customHeight="1" x14ac:dyDescent="0.2">
      <c r="A873" s="168"/>
      <c r="B873" s="168"/>
      <c r="C873" s="169"/>
      <c r="D873" s="168"/>
      <c r="E873" s="170"/>
      <c r="F873" s="170"/>
      <c r="G873" s="170"/>
      <c r="H873" s="168"/>
      <c r="I873" s="168"/>
      <c r="J873" s="168"/>
      <c r="K873" s="170"/>
      <c r="L873" s="168"/>
      <c r="M873" s="168"/>
      <c r="N873" s="168"/>
      <c r="O873" s="170"/>
      <c r="P873" s="168"/>
      <c r="Q873" s="168"/>
      <c r="R873" s="168"/>
      <c r="S873" s="168"/>
      <c r="T873" s="168"/>
      <c r="U873" s="168"/>
      <c r="V873" s="168"/>
      <c r="W873" s="168"/>
      <c r="X873" s="168"/>
      <c r="Y873" s="168"/>
      <c r="Z873" s="168"/>
    </row>
    <row r="874" spans="1:26" ht="12.75" customHeight="1" x14ac:dyDescent="0.2">
      <c r="A874" s="168"/>
      <c r="B874" s="168"/>
      <c r="C874" s="169"/>
      <c r="D874" s="168"/>
      <c r="E874" s="170"/>
      <c r="F874" s="170"/>
      <c r="G874" s="170"/>
      <c r="H874" s="168"/>
      <c r="I874" s="168"/>
      <c r="J874" s="168"/>
      <c r="K874" s="170"/>
      <c r="L874" s="168"/>
      <c r="M874" s="168"/>
      <c r="N874" s="168"/>
      <c r="O874" s="170"/>
      <c r="P874" s="168"/>
      <c r="Q874" s="168"/>
      <c r="R874" s="168"/>
      <c r="S874" s="168"/>
      <c r="T874" s="168"/>
      <c r="U874" s="168"/>
      <c r="V874" s="168"/>
      <c r="W874" s="168"/>
      <c r="X874" s="168"/>
      <c r="Y874" s="168"/>
      <c r="Z874" s="168"/>
    </row>
    <row r="875" spans="1:26" ht="12.75" customHeight="1" x14ac:dyDescent="0.2">
      <c r="A875" s="168"/>
      <c r="B875" s="168"/>
      <c r="C875" s="169"/>
      <c r="D875" s="168"/>
      <c r="E875" s="170"/>
      <c r="F875" s="170"/>
      <c r="G875" s="170"/>
      <c r="H875" s="168"/>
      <c r="I875" s="168"/>
      <c r="J875" s="168"/>
      <c r="K875" s="170"/>
      <c r="L875" s="168"/>
      <c r="M875" s="168"/>
      <c r="N875" s="168"/>
      <c r="O875" s="170"/>
      <c r="P875" s="168"/>
      <c r="Q875" s="168"/>
      <c r="R875" s="168"/>
      <c r="S875" s="168"/>
      <c r="T875" s="168"/>
      <c r="U875" s="168"/>
      <c r="V875" s="168"/>
      <c r="W875" s="168"/>
      <c r="X875" s="168"/>
      <c r="Y875" s="168"/>
      <c r="Z875" s="168"/>
    </row>
    <row r="876" spans="1:26" ht="12.75" customHeight="1" x14ac:dyDescent="0.2">
      <c r="A876" s="168"/>
      <c r="B876" s="168"/>
      <c r="C876" s="169"/>
      <c r="D876" s="168"/>
      <c r="E876" s="170"/>
      <c r="F876" s="170"/>
      <c r="G876" s="170"/>
      <c r="H876" s="168"/>
      <c r="I876" s="168"/>
      <c r="J876" s="168"/>
      <c r="K876" s="170"/>
      <c r="L876" s="168"/>
      <c r="M876" s="168"/>
      <c r="N876" s="168"/>
      <c r="O876" s="170"/>
      <c r="P876" s="168"/>
      <c r="Q876" s="168"/>
      <c r="R876" s="168"/>
      <c r="S876" s="168"/>
      <c r="T876" s="168"/>
      <c r="U876" s="168"/>
      <c r="V876" s="168"/>
      <c r="W876" s="168"/>
      <c r="X876" s="168"/>
      <c r="Y876" s="168"/>
      <c r="Z876" s="168"/>
    </row>
    <row r="877" spans="1:26" ht="12.75" customHeight="1" x14ac:dyDescent="0.2">
      <c r="A877" s="168"/>
      <c r="B877" s="168"/>
      <c r="C877" s="169"/>
      <c r="D877" s="168"/>
      <c r="E877" s="170"/>
      <c r="F877" s="170"/>
      <c r="G877" s="170"/>
      <c r="H877" s="168"/>
      <c r="I877" s="168"/>
      <c r="J877" s="168"/>
      <c r="K877" s="170"/>
      <c r="L877" s="168"/>
      <c r="M877" s="168"/>
      <c r="N877" s="168"/>
      <c r="O877" s="170"/>
      <c r="P877" s="168"/>
      <c r="Q877" s="168"/>
      <c r="R877" s="168"/>
      <c r="S877" s="168"/>
      <c r="T877" s="168"/>
      <c r="U877" s="168"/>
      <c r="V877" s="168"/>
      <c r="W877" s="168"/>
      <c r="X877" s="168"/>
      <c r="Y877" s="168"/>
      <c r="Z877" s="168"/>
    </row>
    <row r="878" spans="1:26" ht="12.75" customHeight="1" x14ac:dyDescent="0.2">
      <c r="A878" s="168"/>
      <c r="B878" s="168"/>
      <c r="C878" s="169"/>
      <c r="D878" s="168"/>
      <c r="E878" s="170"/>
      <c r="F878" s="170"/>
      <c r="G878" s="170"/>
      <c r="H878" s="168"/>
      <c r="I878" s="168"/>
      <c r="J878" s="168"/>
      <c r="K878" s="170"/>
      <c r="L878" s="168"/>
      <c r="M878" s="168"/>
      <c r="N878" s="168"/>
      <c r="O878" s="170"/>
      <c r="P878" s="168"/>
      <c r="Q878" s="168"/>
      <c r="R878" s="168"/>
      <c r="S878" s="168"/>
      <c r="T878" s="168"/>
      <c r="U878" s="168"/>
      <c r="V878" s="168"/>
      <c r="W878" s="168"/>
      <c r="X878" s="168"/>
      <c r="Y878" s="168"/>
      <c r="Z878" s="168"/>
    </row>
    <row r="879" spans="1:26" ht="12.75" customHeight="1" x14ac:dyDescent="0.2">
      <c r="A879" s="168"/>
      <c r="B879" s="168"/>
      <c r="C879" s="169"/>
      <c r="D879" s="168"/>
      <c r="E879" s="170"/>
      <c r="F879" s="170"/>
      <c r="G879" s="170"/>
      <c r="H879" s="168"/>
      <c r="I879" s="168"/>
      <c r="J879" s="168"/>
      <c r="K879" s="170"/>
      <c r="L879" s="168"/>
      <c r="M879" s="168"/>
      <c r="N879" s="168"/>
      <c r="O879" s="170"/>
      <c r="P879" s="168"/>
      <c r="Q879" s="168"/>
      <c r="R879" s="168"/>
      <c r="S879" s="168"/>
      <c r="T879" s="168"/>
      <c r="U879" s="168"/>
      <c r="V879" s="168"/>
      <c r="W879" s="168"/>
      <c r="X879" s="168"/>
      <c r="Y879" s="168"/>
      <c r="Z879" s="168"/>
    </row>
    <row r="880" spans="1:26" ht="12.75" customHeight="1" x14ac:dyDescent="0.2">
      <c r="A880" s="168"/>
      <c r="B880" s="168"/>
      <c r="C880" s="169"/>
      <c r="D880" s="168"/>
      <c r="E880" s="170"/>
      <c r="F880" s="170"/>
      <c r="G880" s="170"/>
      <c r="H880" s="168"/>
      <c r="I880" s="168"/>
      <c r="J880" s="168"/>
      <c r="K880" s="170"/>
      <c r="L880" s="168"/>
      <c r="M880" s="168"/>
      <c r="N880" s="168"/>
      <c r="O880" s="170"/>
      <c r="P880" s="168"/>
      <c r="Q880" s="168"/>
      <c r="R880" s="168"/>
      <c r="S880" s="168"/>
      <c r="T880" s="168"/>
      <c r="U880" s="168"/>
      <c r="V880" s="168"/>
      <c r="W880" s="168"/>
      <c r="X880" s="168"/>
      <c r="Y880" s="168"/>
      <c r="Z880" s="168"/>
    </row>
    <row r="881" spans="1:26" ht="12.75" customHeight="1" x14ac:dyDescent="0.2">
      <c r="A881" s="168"/>
      <c r="B881" s="168"/>
      <c r="C881" s="169"/>
      <c r="D881" s="168"/>
      <c r="E881" s="170"/>
      <c r="F881" s="170"/>
      <c r="G881" s="170"/>
      <c r="H881" s="168"/>
      <c r="I881" s="168"/>
      <c r="J881" s="168"/>
      <c r="K881" s="170"/>
      <c r="L881" s="168"/>
      <c r="M881" s="168"/>
      <c r="N881" s="168"/>
      <c r="O881" s="170"/>
      <c r="P881" s="168"/>
      <c r="Q881" s="168"/>
      <c r="R881" s="168"/>
      <c r="S881" s="168"/>
      <c r="T881" s="168"/>
      <c r="U881" s="168"/>
      <c r="V881" s="168"/>
      <c r="W881" s="168"/>
      <c r="X881" s="168"/>
      <c r="Y881" s="168"/>
      <c r="Z881" s="168"/>
    </row>
    <row r="882" spans="1:26" ht="12.75" customHeight="1" x14ac:dyDescent="0.2">
      <c r="A882" s="168"/>
      <c r="B882" s="168"/>
      <c r="C882" s="169"/>
      <c r="D882" s="168"/>
      <c r="E882" s="170"/>
      <c r="F882" s="170"/>
      <c r="G882" s="170"/>
      <c r="H882" s="168"/>
      <c r="I882" s="168"/>
      <c r="J882" s="168"/>
      <c r="K882" s="170"/>
      <c r="L882" s="168"/>
      <c r="M882" s="168"/>
      <c r="N882" s="168"/>
      <c r="O882" s="170"/>
      <c r="P882" s="168"/>
      <c r="Q882" s="168"/>
      <c r="R882" s="168"/>
      <c r="S882" s="168"/>
      <c r="T882" s="168"/>
      <c r="U882" s="168"/>
      <c r="V882" s="168"/>
      <c r="W882" s="168"/>
      <c r="X882" s="168"/>
      <c r="Y882" s="168"/>
      <c r="Z882" s="168"/>
    </row>
    <row r="883" spans="1:26" ht="12.75" customHeight="1" x14ac:dyDescent="0.2">
      <c r="A883" s="168"/>
      <c r="B883" s="168"/>
      <c r="C883" s="169"/>
      <c r="D883" s="168"/>
      <c r="E883" s="170"/>
      <c r="F883" s="170"/>
      <c r="G883" s="170"/>
      <c r="H883" s="168"/>
      <c r="I883" s="168"/>
      <c r="J883" s="168"/>
      <c r="K883" s="170"/>
      <c r="L883" s="168"/>
      <c r="M883" s="168"/>
      <c r="N883" s="168"/>
      <c r="O883" s="170"/>
      <c r="P883" s="168"/>
      <c r="Q883" s="168"/>
      <c r="R883" s="168"/>
      <c r="S883" s="168"/>
      <c r="T883" s="168"/>
      <c r="U883" s="168"/>
      <c r="V883" s="168"/>
      <c r="W883" s="168"/>
      <c r="X883" s="168"/>
      <c r="Y883" s="168"/>
      <c r="Z883" s="168"/>
    </row>
    <row r="884" spans="1:26" ht="12.75" customHeight="1" x14ac:dyDescent="0.2">
      <c r="A884" s="168"/>
      <c r="B884" s="168"/>
      <c r="C884" s="169"/>
      <c r="D884" s="168"/>
      <c r="E884" s="170"/>
      <c r="F884" s="170"/>
      <c r="G884" s="170"/>
      <c r="H884" s="168"/>
      <c r="I884" s="168"/>
      <c r="J884" s="168"/>
      <c r="K884" s="170"/>
      <c r="L884" s="168"/>
      <c r="M884" s="168"/>
      <c r="N884" s="168"/>
      <c r="O884" s="170"/>
      <c r="P884" s="168"/>
      <c r="Q884" s="168"/>
      <c r="R884" s="168"/>
      <c r="S884" s="168"/>
      <c r="T884" s="168"/>
      <c r="U884" s="168"/>
      <c r="V884" s="168"/>
      <c r="W884" s="168"/>
      <c r="X884" s="168"/>
      <c r="Y884" s="168"/>
      <c r="Z884" s="168"/>
    </row>
    <row r="885" spans="1:26" ht="12.75" customHeight="1" x14ac:dyDescent="0.2">
      <c r="A885" s="168"/>
      <c r="B885" s="168"/>
      <c r="C885" s="169"/>
      <c r="D885" s="168"/>
      <c r="E885" s="170"/>
      <c r="F885" s="170"/>
      <c r="G885" s="170"/>
      <c r="H885" s="168"/>
      <c r="I885" s="168"/>
      <c r="J885" s="168"/>
      <c r="K885" s="170"/>
      <c r="L885" s="168"/>
      <c r="M885" s="168"/>
      <c r="N885" s="168"/>
      <c r="O885" s="170"/>
      <c r="P885" s="168"/>
      <c r="Q885" s="168"/>
      <c r="R885" s="168"/>
      <c r="S885" s="168"/>
      <c r="T885" s="168"/>
      <c r="U885" s="168"/>
      <c r="V885" s="168"/>
      <c r="W885" s="168"/>
      <c r="X885" s="168"/>
      <c r="Y885" s="168"/>
      <c r="Z885" s="168"/>
    </row>
    <row r="886" spans="1:26" ht="12.75" customHeight="1" x14ac:dyDescent="0.2">
      <c r="A886" s="168"/>
      <c r="B886" s="168"/>
      <c r="C886" s="169"/>
      <c r="D886" s="168"/>
      <c r="E886" s="170"/>
      <c r="F886" s="170"/>
      <c r="G886" s="170"/>
      <c r="H886" s="168"/>
      <c r="I886" s="168"/>
      <c r="J886" s="168"/>
      <c r="K886" s="170"/>
      <c r="L886" s="168"/>
      <c r="M886" s="168"/>
      <c r="N886" s="168"/>
      <c r="O886" s="170"/>
      <c r="P886" s="168"/>
      <c r="Q886" s="168"/>
      <c r="R886" s="168"/>
      <c r="S886" s="168"/>
      <c r="T886" s="168"/>
      <c r="U886" s="168"/>
      <c r="V886" s="168"/>
      <c r="W886" s="168"/>
      <c r="X886" s="168"/>
      <c r="Y886" s="168"/>
      <c r="Z886" s="168"/>
    </row>
    <row r="887" spans="1:26" ht="12.75" customHeight="1" x14ac:dyDescent="0.2">
      <c r="A887" s="168"/>
      <c r="B887" s="168"/>
      <c r="C887" s="169"/>
      <c r="D887" s="168"/>
      <c r="E887" s="170"/>
      <c r="F887" s="170"/>
      <c r="G887" s="170"/>
      <c r="H887" s="168"/>
      <c r="I887" s="168"/>
      <c r="J887" s="168"/>
      <c r="K887" s="170"/>
      <c r="L887" s="168"/>
      <c r="M887" s="168"/>
      <c r="N887" s="168"/>
      <c r="O887" s="170"/>
      <c r="P887" s="168"/>
      <c r="Q887" s="168"/>
      <c r="R887" s="168"/>
      <c r="S887" s="168"/>
      <c r="T887" s="168"/>
      <c r="U887" s="168"/>
      <c r="V887" s="168"/>
      <c r="W887" s="168"/>
      <c r="X887" s="168"/>
      <c r="Y887" s="168"/>
      <c r="Z887" s="168"/>
    </row>
    <row r="888" spans="1:26" ht="12.75" customHeight="1" x14ac:dyDescent="0.2">
      <c r="A888" s="168"/>
      <c r="B888" s="168"/>
      <c r="C888" s="169"/>
      <c r="D888" s="168"/>
      <c r="E888" s="170"/>
      <c r="F888" s="170"/>
      <c r="G888" s="170"/>
      <c r="H888" s="168"/>
      <c r="I888" s="168"/>
      <c r="J888" s="168"/>
      <c r="K888" s="170"/>
      <c r="L888" s="168"/>
      <c r="M888" s="168"/>
      <c r="N888" s="168"/>
      <c r="O888" s="170"/>
      <c r="P888" s="168"/>
      <c r="Q888" s="168"/>
      <c r="R888" s="168"/>
      <c r="S888" s="168"/>
      <c r="T888" s="168"/>
      <c r="U888" s="168"/>
      <c r="V888" s="168"/>
      <c r="W888" s="168"/>
      <c r="X888" s="168"/>
      <c r="Y888" s="168"/>
      <c r="Z888" s="168"/>
    </row>
    <row r="889" spans="1:26" ht="12.75" customHeight="1" x14ac:dyDescent="0.2">
      <c r="A889" s="168"/>
      <c r="B889" s="168"/>
      <c r="C889" s="169"/>
      <c r="D889" s="168"/>
      <c r="E889" s="170"/>
      <c r="F889" s="170"/>
      <c r="G889" s="170"/>
      <c r="H889" s="168"/>
      <c r="I889" s="168"/>
      <c r="J889" s="168"/>
      <c r="K889" s="170"/>
      <c r="L889" s="168"/>
      <c r="M889" s="168"/>
      <c r="N889" s="168"/>
      <c r="O889" s="170"/>
      <c r="P889" s="168"/>
      <c r="Q889" s="168"/>
      <c r="R889" s="168"/>
      <c r="S889" s="168"/>
      <c r="T889" s="168"/>
      <c r="U889" s="168"/>
      <c r="V889" s="168"/>
      <c r="W889" s="168"/>
      <c r="X889" s="168"/>
      <c r="Y889" s="168"/>
      <c r="Z889" s="168"/>
    </row>
    <row r="890" spans="1:26" ht="12.75" customHeight="1" x14ac:dyDescent="0.2">
      <c r="A890" s="168"/>
      <c r="B890" s="168"/>
      <c r="C890" s="169"/>
      <c r="D890" s="168"/>
      <c r="E890" s="170"/>
      <c r="F890" s="170"/>
      <c r="G890" s="170"/>
      <c r="H890" s="168"/>
      <c r="I890" s="168"/>
      <c r="J890" s="168"/>
      <c r="K890" s="170"/>
      <c r="L890" s="168"/>
      <c r="M890" s="168"/>
      <c r="N890" s="168"/>
      <c r="O890" s="170"/>
      <c r="P890" s="168"/>
      <c r="Q890" s="168"/>
      <c r="R890" s="168"/>
      <c r="S890" s="168"/>
      <c r="T890" s="168"/>
      <c r="U890" s="168"/>
      <c r="V890" s="168"/>
      <c r="W890" s="168"/>
      <c r="X890" s="168"/>
      <c r="Y890" s="168"/>
      <c r="Z890" s="168"/>
    </row>
    <row r="891" spans="1:26" ht="12.75" customHeight="1" x14ac:dyDescent="0.2">
      <c r="A891" s="168"/>
      <c r="B891" s="168"/>
      <c r="C891" s="169"/>
      <c r="D891" s="168"/>
      <c r="E891" s="170"/>
      <c r="F891" s="170"/>
      <c r="G891" s="170"/>
      <c r="H891" s="168"/>
      <c r="I891" s="168"/>
      <c r="J891" s="168"/>
      <c r="K891" s="170"/>
      <c r="L891" s="168"/>
      <c r="M891" s="168"/>
      <c r="N891" s="168"/>
      <c r="O891" s="170"/>
      <c r="P891" s="168"/>
      <c r="Q891" s="168"/>
      <c r="R891" s="168"/>
      <c r="S891" s="168"/>
      <c r="T891" s="168"/>
      <c r="U891" s="168"/>
      <c r="V891" s="168"/>
      <c r="W891" s="168"/>
      <c r="X891" s="168"/>
      <c r="Y891" s="168"/>
      <c r="Z891" s="168"/>
    </row>
    <row r="892" spans="1:26" ht="12.75" customHeight="1" x14ac:dyDescent="0.2">
      <c r="A892" s="168"/>
      <c r="B892" s="168"/>
      <c r="C892" s="169"/>
      <c r="D892" s="168"/>
      <c r="E892" s="170"/>
      <c r="F892" s="170"/>
      <c r="G892" s="170"/>
      <c r="H892" s="168"/>
      <c r="I892" s="168"/>
      <c r="J892" s="168"/>
      <c r="K892" s="170"/>
      <c r="L892" s="168"/>
      <c r="M892" s="168"/>
      <c r="N892" s="168"/>
      <c r="O892" s="170"/>
      <c r="P892" s="168"/>
      <c r="Q892" s="168"/>
      <c r="R892" s="168"/>
      <c r="S892" s="168"/>
      <c r="T892" s="168"/>
      <c r="U892" s="168"/>
      <c r="V892" s="168"/>
      <c r="W892" s="168"/>
      <c r="X892" s="168"/>
      <c r="Y892" s="168"/>
      <c r="Z892" s="168"/>
    </row>
    <row r="893" spans="1:26" ht="12.75" customHeight="1" x14ac:dyDescent="0.2">
      <c r="A893" s="168"/>
      <c r="B893" s="168"/>
      <c r="C893" s="169"/>
      <c r="D893" s="168"/>
      <c r="E893" s="170"/>
      <c r="F893" s="170"/>
      <c r="G893" s="170"/>
      <c r="H893" s="168"/>
      <c r="I893" s="168"/>
      <c r="J893" s="168"/>
      <c r="K893" s="170"/>
      <c r="L893" s="168"/>
      <c r="M893" s="168"/>
      <c r="N893" s="168"/>
      <c r="O893" s="170"/>
      <c r="P893" s="168"/>
      <c r="Q893" s="168"/>
      <c r="R893" s="168"/>
      <c r="S893" s="168"/>
      <c r="T893" s="168"/>
      <c r="U893" s="168"/>
      <c r="V893" s="168"/>
      <c r="W893" s="168"/>
      <c r="X893" s="168"/>
      <c r="Y893" s="168"/>
      <c r="Z893" s="168"/>
    </row>
    <row r="894" spans="1:26" ht="12.75" customHeight="1" x14ac:dyDescent="0.2">
      <c r="A894" s="168"/>
      <c r="B894" s="168"/>
      <c r="C894" s="169"/>
      <c r="D894" s="168"/>
      <c r="E894" s="170"/>
      <c r="F894" s="170"/>
      <c r="G894" s="170"/>
      <c r="H894" s="168"/>
      <c r="I894" s="168"/>
      <c r="J894" s="168"/>
      <c r="K894" s="170"/>
      <c r="L894" s="168"/>
      <c r="M894" s="168"/>
      <c r="N894" s="168"/>
      <c r="O894" s="170"/>
      <c r="P894" s="168"/>
      <c r="Q894" s="168"/>
      <c r="R894" s="168"/>
      <c r="S894" s="168"/>
      <c r="T894" s="168"/>
      <c r="U894" s="168"/>
      <c r="V894" s="168"/>
      <c r="W894" s="168"/>
      <c r="X894" s="168"/>
      <c r="Y894" s="168"/>
      <c r="Z894" s="168"/>
    </row>
    <row r="895" spans="1:26" ht="12.75" customHeight="1" x14ac:dyDescent="0.2">
      <c r="A895" s="168"/>
      <c r="B895" s="168"/>
      <c r="C895" s="169"/>
      <c r="D895" s="168"/>
      <c r="E895" s="170"/>
      <c r="F895" s="170"/>
      <c r="G895" s="170"/>
      <c r="H895" s="168"/>
      <c r="I895" s="168"/>
      <c r="J895" s="168"/>
      <c r="K895" s="170"/>
      <c r="L895" s="168"/>
      <c r="M895" s="168"/>
      <c r="N895" s="168"/>
      <c r="O895" s="170"/>
      <c r="P895" s="168"/>
      <c r="Q895" s="168"/>
      <c r="R895" s="168"/>
      <c r="S895" s="168"/>
      <c r="T895" s="168"/>
      <c r="U895" s="168"/>
      <c r="V895" s="168"/>
      <c r="W895" s="168"/>
      <c r="X895" s="168"/>
      <c r="Y895" s="168"/>
      <c r="Z895" s="168"/>
    </row>
    <row r="896" spans="1:26" ht="12.75" customHeight="1" x14ac:dyDescent="0.2">
      <c r="A896" s="168"/>
      <c r="B896" s="168"/>
      <c r="C896" s="169"/>
      <c r="D896" s="168"/>
      <c r="E896" s="170"/>
      <c r="F896" s="170"/>
      <c r="G896" s="170"/>
      <c r="H896" s="168"/>
      <c r="I896" s="168"/>
      <c r="J896" s="168"/>
      <c r="K896" s="170"/>
      <c r="L896" s="168"/>
      <c r="M896" s="168"/>
      <c r="N896" s="168"/>
      <c r="O896" s="170"/>
      <c r="P896" s="168"/>
      <c r="Q896" s="168"/>
      <c r="R896" s="168"/>
      <c r="S896" s="168"/>
      <c r="T896" s="168"/>
      <c r="U896" s="168"/>
      <c r="V896" s="168"/>
      <c r="W896" s="168"/>
      <c r="X896" s="168"/>
      <c r="Y896" s="168"/>
      <c r="Z896" s="168"/>
    </row>
    <row r="897" spans="1:26" ht="12.75" customHeight="1" x14ac:dyDescent="0.2">
      <c r="A897" s="168"/>
      <c r="B897" s="168"/>
      <c r="C897" s="169"/>
      <c r="D897" s="168"/>
      <c r="E897" s="170"/>
      <c r="F897" s="170"/>
      <c r="G897" s="170"/>
      <c r="H897" s="168"/>
      <c r="I897" s="168"/>
      <c r="J897" s="168"/>
      <c r="K897" s="170"/>
      <c r="L897" s="168"/>
      <c r="M897" s="168"/>
      <c r="N897" s="168"/>
      <c r="O897" s="170"/>
      <c r="P897" s="168"/>
      <c r="Q897" s="168"/>
      <c r="R897" s="168"/>
      <c r="S897" s="168"/>
      <c r="T897" s="168"/>
      <c r="U897" s="168"/>
      <c r="V897" s="168"/>
      <c r="W897" s="168"/>
      <c r="X897" s="168"/>
      <c r="Y897" s="168"/>
      <c r="Z897" s="168"/>
    </row>
    <row r="898" spans="1:26" ht="12.75" customHeight="1" x14ac:dyDescent="0.2">
      <c r="A898" s="168"/>
      <c r="B898" s="168"/>
      <c r="C898" s="169"/>
      <c r="D898" s="168"/>
      <c r="E898" s="170"/>
      <c r="F898" s="170"/>
      <c r="G898" s="170"/>
      <c r="H898" s="168"/>
      <c r="I898" s="168"/>
      <c r="J898" s="168"/>
      <c r="K898" s="170"/>
      <c r="L898" s="168"/>
      <c r="M898" s="168"/>
      <c r="N898" s="168"/>
      <c r="O898" s="170"/>
      <c r="P898" s="168"/>
      <c r="Q898" s="168"/>
      <c r="R898" s="168"/>
      <c r="S898" s="168"/>
      <c r="T898" s="168"/>
      <c r="U898" s="168"/>
      <c r="V898" s="168"/>
      <c r="W898" s="168"/>
      <c r="X898" s="168"/>
      <c r="Y898" s="168"/>
      <c r="Z898" s="168"/>
    </row>
    <row r="899" spans="1:26" ht="12.75" customHeight="1" x14ac:dyDescent="0.2">
      <c r="A899" s="168"/>
      <c r="B899" s="168"/>
      <c r="C899" s="169"/>
      <c r="D899" s="168"/>
      <c r="E899" s="170"/>
      <c r="F899" s="170"/>
      <c r="G899" s="170"/>
      <c r="H899" s="168"/>
      <c r="I899" s="168"/>
      <c r="J899" s="168"/>
      <c r="K899" s="170"/>
      <c r="L899" s="168"/>
      <c r="M899" s="168"/>
      <c r="N899" s="168"/>
      <c r="O899" s="170"/>
      <c r="P899" s="168"/>
      <c r="Q899" s="168"/>
      <c r="R899" s="168"/>
      <c r="S899" s="168"/>
      <c r="T899" s="168"/>
      <c r="U899" s="168"/>
      <c r="V899" s="168"/>
      <c r="W899" s="168"/>
      <c r="X899" s="168"/>
      <c r="Y899" s="168"/>
      <c r="Z899" s="168"/>
    </row>
    <row r="900" spans="1:26" ht="12.75" customHeight="1" x14ac:dyDescent="0.2">
      <c r="A900" s="168"/>
      <c r="B900" s="168"/>
      <c r="C900" s="169"/>
      <c r="D900" s="168"/>
      <c r="E900" s="170"/>
      <c r="F900" s="170"/>
      <c r="G900" s="170"/>
      <c r="H900" s="168"/>
      <c r="I900" s="168"/>
      <c r="J900" s="168"/>
      <c r="K900" s="170"/>
      <c r="L900" s="168"/>
      <c r="M900" s="168"/>
      <c r="N900" s="168"/>
      <c r="O900" s="170"/>
      <c r="P900" s="168"/>
      <c r="Q900" s="168"/>
      <c r="R900" s="168"/>
      <c r="S900" s="168"/>
      <c r="T900" s="168"/>
      <c r="U900" s="168"/>
      <c r="V900" s="168"/>
      <c r="W900" s="168"/>
      <c r="X900" s="168"/>
      <c r="Y900" s="168"/>
      <c r="Z900" s="168"/>
    </row>
    <row r="901" spans="1:26" ht="12.75" customHeight="1" x14ac:dyDescent="0.2">
      <c r="A901" s="168"/>
      <c r="B901" s="168"/>
      <c r="C901" s="169"/>
      <c r="D901" s="168"/>
      <c r="E901" s="170"/>
      <c r="F901" s="170"/>
      <c r="G901" s="170"/>
      <c r="H901" s="168"/>
      <c r="I901" s="168"/>
      <c r="J901" s="168"/>
      <c r="K901" s="170"/>
      <c r="L901" s="168"/>
      <c r="M901" s="168"/>
      <c r="N901" s="168"/>
      <c r="O901" s="170"/>
      <c r="P901" s="168"/>
      <c r="Q901" s="168"/>
      <c r="R901" s="168"/>
      <c r="S901" s="168"/>
      <c r="T901" s="168"/>
      <c r="U901" s="168"/>
      <c r="V901" s="168"/>
      <c r="W901" s="168"/>
      <c r="X901" s="168"/>
      <c r="Y901" s="168"/>
      <c r="Z901" s="168"/>
    </row>
    <row r="902" spans="1:26" ht="12.75" customHeight="1" x14ac:dyDescent="0.2">
      <c r="A902" s="168"/>
      <c r="B902" s="168"/>
      <c r="C902" s="169"/>
      <c r="D902" s="168"/>
      <c r="E902" s="170"/>
      <c r="F902" s="170"/>
      <c r="G902" s="170"/>
      <c r="H902" s="168"/>
      <c r="I902" s="168"/>
      <c r="J902" s="168"/>
      <c r="K902" s="170"/>
      <c r="L902" s="168"/>
      <c r="M902" s="168"/>
      <c r="N902" s="168"/>
      <c r="O902" s="170"/>
      <c r="P902" s="168"/>
      <c r="Q902" s="168"/>
      <c r="R902" s="168"/>
      <c r="S902" s="168"/>
      <c r="T902" s="168"/>
      <c r="U902" s="168"/>
      <c r="V902" s="168"/>
      <c r="W902" s="168"/>
      <c r="X902" s="168"/>
      <c r="Y902" s="168"/>
      <c r="Z902" s="168"/>
    </row>
    <row r="903" spans="1:26" ht="12.75" customHeight="1" x14ac:dyDescent="0.2">
      <c r="A903" s="168"/>
      <c r="B903" s="168"/>
      <c r="C903" s="169"/>
      <c r="D903" s="168"/>
      <c r="E903" s="170"/>
      <c r="F903" s="170"/>
      <c r="G903" s="170"/>
      <c r="H903" s="168"/>
      <c r="I903" s="168"/>
      <c r="J903" s="168"/>
      <c r="K903" s="170"/>
      <c r="L903" s="168"/>
      <c r="M903" s="168"/>
      <c r="N903" s="168"/>
      <c r="O903" s="170"/>
      <c r="P903" s="168"/>
      <c r="Q903" s="168"/>
      <c r="R903" s="168"/>
      <c r="S903" s="168"/>
      <c r="T903" s="168"/>
      <c r="U903" s="168"/>
      <c r="V903" s="168"/>
      <c r="W903" s="168"/>
      <c r="X903" s="168"/>
      <c r="Y903" s="168"/>
      <c r="Z903" s="168"/>
    </row>
    <row r="904" spans="1:26" ht="12.75" customHeight="1" x14ac:dyDescent="0.2">
      <c r="A904" s="168"/>
      <c r="B904" s="168"/>
      <c r="C904" s="169"/>
      <c r="D904" s="168"/>
      <c r="E904" s="170"/>
      <c r="F904" s="170"/>
      <c r="G904" s="170"/>
      <c r="H904" s="168"/>
      <c r="I904" s="168"/>
      <c r="J904" s="168"/>
      <c r="K904" s="170"/>
      <c r="L904" s="168"/>
      <c r="M904" s="168"/>
      <c r="N904" s="168"/>
      <c r="O904" s="170"/>
      <c r="P904" s="168"/>
      <c r="Q904" s="168"/>
      <c r="R904" s="168"/>
      <c r="S904" s="168"/>
      <c r="T904" s="168"/>
      <c r="U904" s="168"/>
      <c r="V904" s="168"/>
      <c r="W904" s="168"/>
      <c r="X904" s="168"/>
      <c r="Y904" s="168"/>
      <c r="Z904" s="168"/>
    </row>
    <row r="905" spans="1:26" ht="12.75" customHeight="1" x14ac:dyDescent="0.2">
      <c r="A905" s="168"/>
      <c r="B905" s="168"/>
      <c r="C905" s="169"/>
      <c r="D905" s="168"/>
      <c r="E905" s="170"/>
      <c r="F905" s="170"/>
      <c r="G905" s="170"/>
      <c r="H905" s="168"/>
      <c r="I905" s="168"/>
      <c r="J905" s="168"/>
      <c r="K905" s="170"/>
      <c r="L905" s="168"/>
      <c r="M905" s="168"/>
      <c r="N905" s="168"/>
      <c r="O905" s="170"/>
      <c r="P905" s="168"/>
      <c r="Q905" s="168"/>
      <c r="R905" s="168"/>
      <c r="S905" s="168"/>
      <c r="T905" s="168"/>
      <c r="U905" s="168"/>
      <c r="V905" s="168"/>
      <c r="W905" s="168"/>
      <c r="X905" s="168"/>
      <c r="Y905" s="168"/>
      <c r="Z905" s="168"/>
    </row>
    <row r="906" spans="1:26" ht="12.75" customHeight="1" x14ac:dyDescent="0.2">
      <c r="A906" s="168"/>
      <c r="B906" s="168"/>
      <c r="C906" s="169"/>
      <c r="D906" s="168"/>
      <c r="E906" s="170"/>
      <c r="F906" s="170"/>
      <c r="G906" s="170"/>
      <c r="H906" s="168"/>
      <c r="I906" s="168"/>
      <c r="J906" s="168"/>
      <c r="K906" s="170"/>
      <c r="L906" s="168"/>
      <c r="M906" s="168"/>
      <c r="N906" s="168"/>
      <c r="O906" s="170"/>
      <c r="P906" s="168"/>
      <c r="Q906" s="168"/>
      <c r="R906" s="168"/>
      <c r="S906" s="168"/>
      <c r="T906" s="168"/>
      <c r="U906" s="168"/>
      <c r="V906" s="168"/>
      <c r="W906" s="168"/>
      <c r="X906" s="168"/>
      <c r="Y906" s="168"/>
      <c r="Z906" s="168"/>
    </row>
    <row r="907" spans="1:26" ht="12.75" customHeight="1" x14ac:dyDescent="0.2">
      <c r="A907" s="168"/>
      <c r="B907" s="168"/>
      <c r="C907" s="169"/>
      <c r="D907" s="168"/>
      <c r="E907" s="170"/>
      <c r="F907" s="170"/>
      <c r="G907" s="170"/>
      <c r="H907" s="168"/>
      <c r="I907" s="168"/>
      <c r="J907" s="168"/>
      <c r="K907" s="170"/>
      <c r="L907" s="168"/>
      <c r="M907" s="168"/>
      <c r="N907" s="168"/>
      <c r="O907" s="170"/>
      <c r="P907" s="168"/>
      <c r="Q907" s="168"/>
      <c r="R907" s="168"/>
      <c r="S907" s="168"/>
      <c r="T907" s="168"/>
      <c r="U907" s="168"/>
      <c r="V907" s="168"/>
      <c r="W907" s="168"/>
      <c r="X907" s="168"/>
      <c r="Y907" s="168"/>
      <c r="Z907" s="168"/>
    </row>
    <row r="908" spans="1:26" ht="12.75" customHeight="1" x14ac:dyDescent="0.2">
      <c r="A908" s="168"/>
      <c r="B908" s="168"/>
      <c r="C908" s="169"/>
      <c r="D908" s="168"/>
      <c r="E908" s="170"/>
      <c r="F908" s="170"/>
      <c r="G908" s="170"/>
      <c r="H908" s="168"/>
      <c r="I908" s="168"/>
      <c r="J908" s="168"/>
      <c r="K908" s="170"/>
      <c r="L908" s="168"/>
      <c r="M908" s="168"/>
      <c r="N908" s="168"/>
      <c r="O908" s="170"/>
      <c r="P908" s="168"/>
      <c r="Q908" s="168"/>
      <c r="R908" s="168"/>
      <c r="S908" s="168"/>
      <c r="T908" s="168"/>
      <c r="U908" s="168"/>
      <c r="V908" s="168"/>
      <c r="W908" s="168"/>
      <c r="X908" s="168"/>
      <c r="Y908" s="168"/>
      <c r="Z908" s="168"/>
    </row>
    <row r="909" spans="1:26" ht="12.75" customHeight="1" x14ac:dyDescent="0.2">
      <c r="A909" s="168"/>
      <c r="B909" s="168"/>
      <c r="C909" s="169"/>
      <c r="D909" s="168"/>
      <c r="E909" s="170"/>
      <c r="F909" s="170"/>
      <c r="G909" s="170"/>
      <c r="H909" s="168"/>
      <c r="I909" s="168"/>
      <c r="J909" s="168"/>
      <c r="K909" s="170"/>
      <c r="L909" s="168"/>
      <c r="M909" s="168"/>
      <c r="N909" s="168"/>
      <c r="O909" s="170"/>
      <c r="P909" s="168"/>
      <c r="Q909" s="168"/>
      <c r="R909" s="168"/>
      <c r="S909" s="168"/>
      <c r="T909" s="168"/>
      <c r="U909" s="168"/>
      <c r="V909" s="168"/>
      <c r="W909" s="168"/>
      <c r="X909" s="168"/>
      <c r="Y909" s="168"/>
      <c r="Z909" s="168"/>
    </row>
    <row r="910" spans="1:26" ht="12.75" customHeight="1" x14ac:dyDescent="0.2">
      <c r="A910" s="168"/>
      <c r="B910" s="168"/>
      <c r="C910" s="169"/>
      <c r="D910" s="168"/>
      <c r="E910" s="170"/>
      <c r="F910" s="170"/>
      <c r="G910" s="170"/>
      <c r="H910" s="168"/>
      <c r="I910" s="168"/>
      <c r="J910" s="168"/>
      <c r="K910" s="170"/>
      <c r="L910" s="168"/>
      <c r="M910" s="168"/>
      <c r="N910" s="168"/>
      <c r="O910" s="170"/>
      <c r="P910" s="168"/>
      <c r="Q910" s="168"/>
      <c r="R910" s="168"/>
      <c r="S910" s="168"/>
      <c r="T910" s="168"/>
      <c r="U910" s="168"/>
      <c r="V910" s="168"/>
      <c r="W910" s="168"/>
      <c r="X910" s="168"/>
      <c r="Y910" s="168"/>
      <c r="Z910" s="168"/>
    </row>
    <row r="911" spans="1:26" ht="12.75" customHeight="1" x14ac:dyDescent="0.2">
      <c r="A911" s="168"/>
      <c r="B911" s="168"/>
      <c r="C911" s="169"/>
      <c r="D911" s="168"/>
      <c r="E911" s="170"/>
      <c r="F911" s="170"/>
      <c r="G911" s="170"/>
      <c r="H911" s="168"/>
      <c r="I911" s="168"/>
      <c r="J911" s="168"/>
      <c r="K911" s="170"/>
      <c r="L911" s="168"/>
      <c r="M911" s="168"/>
      <c r="N911" s="168"/>
      <c r="O911" s="170"/>
      <c r="P911" s="168"/>
      <c r="Q911" s="168"/>
      <c r="R911" s="168"/>
      <c r="S911" s="168"/>
      <c r="T911" s="168"/>
      <c r="U911" s="168"/>
      <c r="V911" s="168"/>
      <c r="W911" s="168"/>
      <c r="X911" s="168"/>
      <c r="Y911" s="168"/>
      <c r="Z911" s="168"/>
    </row>
    <row r="912" spans="1:26" ht="12.75" customHeight="1" x14ac:dyDescent="0.2">
      <c r="A912" s="168"/>
      <c r="B912" s="168"/>
      <c r="C912" s="169"/>
      <c r="D912" s="168"/>
      <c r="E912" s="170"/>
      <c r="F912" s="170"/>
      <c r="G912" s="170"/>
      <c r="H912" s="168"/>
      <c r="I912" s="168"/>
      <c r="J912" s="168"/>
      <c r="K912" s="170"/>
      <c r="L912" s="168"/>
      <c r="M912" s="168"/>
      <c r="N912" s="168"/>
      <c r="O912" s="170"/>
      <c r="P912" s="168"/>
      <c r="Q912" s="168"/>
      <c r="R912" s="168"/>
      <c r="S912" s="168"/>
      <c r="T912" s="168"/>
      <c r="U912" s="168"/>
      <c r="V912" s="168"/>
      <c r="W912" s="168"/>
      <c r="X912" s="168"/>
      <c r="Y912" s="168"/>
      <c r="Z912" s="168"/>
    </row>
    <row r="913" spans="1:26" ht="12.75" customHeight="1" x14ac:dyDescent="0.2">
      <c r="A913" s="168"/>
      <c r="B913" s="168"/>
      <c r="C913" s="169"/>
      <c r="D913" s="168"/>
      <c r="E913" s="170"/>
      <c r="F913" s="170"/>
      <c r="G913" s="170"/>
      <c r="H913" s="168"/>
      <c r="I913" s="168"/>
      <c r="J913" s="168"/>
      <c r="K913" s="170"/>
      <c r="L913" s="168"/>
      <c r="M913" s="168"/>
      <c r="N913" s="168"/>
      <c r="O913" s="170"/>
      <c r="P913" s="168"/>
      <c r="Q913" s="168"/>
      <c r="R913" s="168"/>
      <c r="S913" s="168"/>
      <c r="T913" s="168"/>
      <c r="U913" s="168"/>
      <c r="V913" s="168"/>
      <c r="W913" s="168"/>
      <c r="X913" s="168"/>
      <c r="Y913" s="168"/>
      <c r="Z913" s="168"/>
    </row>
    <row r="914" spans="1:26" ht="12.75" customHeight="1" x14ac:dyDescent="0.2">
      <c r="A914" s="168"/>
      <c r="B914" s="168"/>
      <c r="C914" s="169"/>
      <c r="D914" s="168"/>
      <c r="E914" s="170"/>
      <c r="F914" s="170"/>
      <c r="G914" s="170"/>
      <c r="H914" s="168"/>
      <c r="I914" s="168"/>
      <c r="J914" s="168"/>
      <c r="K914" s="170"/>
      <c r="L914" s="168"/>
      <c r="M914" s="168"/>
      <c r="N914" s="168"/>
      <c r="O914" s="170"/>
      <c r="P914" s="168"/>
      <c r="Q914" s="168"/>
      <c r="R914" s="168"/>
      <c r="S914" s="168"/>
      <c r="T914" s="168"/>
      <c r="U914" s="168"/>
      <c r="V914" s="168"/>
      <c r="W914" s="168"/>
      <c r="X914" s="168"/>
      <c r="Y914" s="168"/>
      <c r="Z914" s="168"/>
    </row>
    <row r="915" spans="1:26" ht="12.75" customHeight="1" x14ac:dyDescent="0.2">
      <c r="A915" s="168"/>
      <c r="B915" s="168"/>
      <c r="C915" s="169"/>
      <c r="D915" s="168"/>
      <c r="E915" s="170"/>
      <c r="F915" s="170"/>
      <c r="G915" s="170"/>
      <c r="H915" s="168"/>
      <c r="I915" s="168"/>
      <c r="J915" s="168"/>
      <c r="K915" s="170"/>
      <c r="L915" s="168"/>
      <c r="M915" s="168"/>
      <c r="N915" s="168"/>
      <c r="O915" s="170"/>
      <c r="P915" s="168"/>
      <c r="Q915" s="168"/>
      <c r="R915" s="168"/>
      <c r="S915" s="168"/>
      <c r="T915" s="168"/>
      <c r="U915" s="168"/>
      <c r="V915" s="168"/>
      <c r="W915" s="168"/>
      <c r="X915" s="168"/>
      <c r="Y915" s="168"/>
      <c r="Z915" s="168"/>
    </row>
    <row r="916" spans="1:26" ht="12.75" customHeight="1" x14ac:dyDescent="0.2">
      <c r="A916" s="168"/>
      <c r="B916" s="168"/>
      <c r="C916" s="169"/>
      <c r="D916" s="168"/>
      <c r="E916" s="170"/>
      <c r="F916" s="170"/>
      <c r="G916" s="170"/>
      <c r="H916" s="168"/>
      <c r="I916" s="168"/>
      <c r="J916" s="168"/>
      <c r="K916" s="170"/>
      <c r="L916" s="168"/>
      <c r="M916" s="168"/>
      <c r="N916" s="168"/>
      <c r="O916" s="170"/>
      <c r="P916" s="168"/>
      <c r="Q916" s="168"/>
      <c r="R916" s="168"/>
      <c r="S916" s="168"/>
      <c r="T916" s="168"/>
      <c r="U916" s="168"/>
      <c r="V916" s="168"/>
      <c r="W916" s="168"/>
      <c r="X916" s="168"/>
      <c r="Y916" s="168"/>
      <c r="Z916" s="168"/>
    </row>
    <row r="917" spans="1:26" ht="12.75" customHeight="1" x14ac:dyDescent="0.2">
      <c r="A917" s="168"/>
      <c r="B917" s="168"/>
      <c r="C917" s="169"/>
      <c r="D917" s="168"/>
      <c r="E917" s="170"/>
      <c r="F917" s="170"/>
      <c r="G917" s="170"/>
      <c r="H917" s="168"/>
      <c r="I917" s="168"/>
      <c r="J917" s="168"/>
      <c r="K917" s="170"/>
      <c r="L917" s="168"/>
      <c r="M917" s="168"/>
      <c r="N917" s="168"/>
      <c r="O917" s="170"/>
      <c r="P917" s="168"/>
      <c r="Q917" s="168"/>
      <c r="R917" s="168"/>
      <c r="S917" s="168"/>
      <c r="T917" s="168"/>
      <c r="U917" s="168"/>
      <c r="V917" s="168"/>
      <c r="W917" s="168"/>
      <c r="X917" s="168"/>
      <c r="Y917" s="168"/>
      <c r="Z917" s="168"/>
    </row>
    <row r="918" spans="1:26" ht="12.75" customHeight="1" x14ac:dyDescent="0.2">
      <c r="A918" s="168"/>
      <c r="B918" s="168"/>
      <c r="C918" s="169"/>
      <c r="D918" s="168"/>
      <c r="E918" s="170"/>
      <c r="F918" s="170"/>
      <c r="G918" s="170"/>
      <c r="H918" s="168"/>
      <c r="I918" s="168"/>
      <c r="J918" s="168"/>
      <c r="K918" s="170"/>
      <c r="L918" s="168"/>
      <c r="M918" s="168"/>
      <c r="N918" s="168"/>
      <c r="O918" s="170"/>
      <c r="P918" s="168"/>
      <c r="Q918" s="168"/>
      <c r="R918" s="168"/>
      <c r="S918" s="168"/>
      <c r="T918" s="168"/>
      <c r="U918" s="168"/>
      <c r="V918" s="168"/>
      <c r="W918" s="168"/>
      <c r="X918" s="168"/>
      <c r="Y918" s="168"/>
      <c r="Z918" s="168"/>
    </row>
    <row r="919" spans="1:26" ht="12.75" customHeight="1" x14ac:dyDescent="0.2">
      <c r="A919" s="168"/>
      <c r="B919" s="168"/>
      <c r="C919" s="169"/>
      <c r="D919" s="168"/>
      <c r="E919" s="170"/>
      <c r="F919" s="170"/>
      <c r="G919" s="170"/>
      <c r="H919" s="168"/>
      <c r="I919" s="168"/>
      <c r="J919" s="168"/>
      <c r="K919" s="170"/>
      <c r="L919" s="168"/>
      <c r="M919" s="168"/>
      <c r="N919" s="168"/>
      <c r="O919" s="170"/>
      <c r="P919" s="168"/>
      <c r="Q919" s="168"/>
      <c r="R919" s="168"/>
      <c r="S919" s="168"/>
      <c r="T919" s="168"/>
      <c r="U919" s="168"/>
      <c r="V919" s="168"/>
      <c r="W919" s="168"/>
      <c r="X919" s="168"/>
      <c r="Y919" s="168"/>
      <c r="Z919" s="168"/>
    </row>
    <row r="920" spans="1:26" ht="12.75" customHeight="1" x14ac:dyDescent="0.2">
      <c r="A920" s="168"/>
      <c r="B920" s="168"/>
      <c r="C920" s="169"/>
      <c r="D920" s="168"/>
      <c r="E920" s="170"/>
      <c r="F920" s="170"/>
      <c r="G920" s="170"/>
      <c r="H920" s="168"/>
      <c r="I920" s="168"/>
      <c r="J920" s="168"/>
      <c r="K920" s="170"/>
      <c r="L920" s="168"/>
      <c r="M920" s="168"/>
      <c r="N920" s="168"/>
      <c r="O920" s="170"/>
      <c r="P920" s="168"/>
      <c r="Q920" s="168"/>
      <c r="R920" s="168"/>
      <c r="S920" s="168"/>
      <c r="T920" s="168"/>
      <c r="U920" s="168"/>
      <c r="V920" s="168"/>
      <c r="W920" s="168"/>
      <c r="X920" s="168"/>
      <c r="Y920" s="168"/>
      <c r="Z920" s="168"/>
    </row>
    <row r="921" spans="1:26" ht="12.75" customHeight="1" x14ac:dyDescent="0.2">
      <c r="A921" s="168"/>
      <c r="B921" s="168"/>
      <c r="C921" s="169"/>
      <c r="D921" s="168"/>
      <c r="E921" s="170"/>
      <c r="F921" s="170"/>
      <c r="G921" s="170"/>
      <c r="H921" s="168"/>
      <c r="I921" s="168"/>
      <c r="J921" s="168"/>
      <c r="K921" s="170"/>
      <c r="L921" s="168"/>
      <c r="M921" s="168"/>
      <c r="N921" s="168"/>
      <c r="O921" s="170"/>
      <c r="P921" s="168"/>
      <c r="Q921" s="168"/>
      <c r="R921" s="168"/>
      <c r="S921" s="168"/>
      <c r="T921" s="168"/>
      <c r="U921" s="168"/>
      <c r="V921" s="168"/>
      <c r="W921" s="168"/>
      <c r="X921" s="168"/>
      <c r="Y921" s="168"/>
      <c r="Z921" s="168"/>
    </row>
    <row r="922" spans="1:26" ht="12.75" customHeight="1" x14ac:dyDescent="0.2">
      <c r="A922" s="168"/>
      <c r="B922" s="168"/>
      <c r="C922" s="169"/>
      <c r="D922" s="168"/>
      <c r="E922" s="170"/>
      <c r="F922" s="170"/>
      <c r="G922" s="170"/>
      <c r="H922" s="168"/>
      <c r="I922" s="168"/>
      <c r="J922" s="168"/>
      <c r="K922" s="170"/>
      <c r="L922" s="168"/>
      <c r="M922" s="168"/>
      <c r="N922" s="168"/>
      <c r="O922" s="170"/>
      <c r="P922" s="168"/>
      <c r="Q922" s="168"/>
      <c r="R922" s="168"/>
      <c r="S922" s="168"/>
      <c r="T922" s="168"/>
      <c r="U922" s="168"/>
      <c r="V922" s="168"/>
      <c r="W922" s="168"/>
      <c r="X922" s="168"/>
      <c r="Y922" s="168"/>
      <c r="Z922" s="168"/>
    </row>
    <row r="923" spans="1:26" ht="12.75" customHeight="1" x14ac:dyDescent="0.2">
      <c r="A923" s="168"/>
      <c r="B923" s="168"/>
      <c r="C923" s="169"/>
      <c r="D923" s="168"/>
      <c r="E923" s="170"/>
      <c r="F923" s="170"/>
      <c r="G923" s="170"/>
      <c r="H923" s="168"/>
      <c r="I923" s="168"/>
      <c r="J923" s="168"/>
      <c r="K923" s="170"/>
      <c r="L923" s="168"/>
      <c r="M923" s="168"/>
      <c r="N923" s="168"/>
      <c r="O923" s="170"/>
      <c r="P923" s="168"/>
      <c r="Q923" s="168"/>
      <c r="R923" s="168"/>
      <c r="S923" s="168"/>
      <c r="T923" s="168"/>
      <c r="U923" s="168"/>
      <c r="V923" s="168"/>
      <c r="W923" s="168"/>
      <c r="X923" s="168"/>
      <c r="Y923" s="168"/>
      <c r="Z923" s="168"/>
    </row>
    <row r="924" spans="1:26" ht="12.75" customHeight="1" x14ac:dyDescent="0.2">
      <c r="A924" s="168"/>
      <c r="B924" s="168"/>
      <c r="C924" s="169"/>
      <c r="D924" s="168"/>
      <c r="E924" s="170"/>
      <c r="F924" s="170"/>
      <c r="G924" s="170"/>
      <c r="H924" s="168"/>
      <c r="I924" s="168"/>
      <c r="J924" s="168"/>
      <c r="K924" s="170"/>
      <c r="L924" s="168"/>
      <c r="M924" s="168"/>
      <c r="N924" s="168"/>
      <c r="O924" s="170"/>
      <c r="P924" s="168"/>
      <c r="Q924" s="168"/>
      <c r="R924" s="168"/>
      <c r="S924" s="168"/>
      <c r="T924" s="168"/>
      <c r="U924" s="168"/>
      <c r="V924" s="168"/>
      <c r="W924" s="168"/>
      <c r="X924" s="168"/>
      <c r="Y924" s="168"/>
      <c r="Z924" s="168"/>
    </row>
    <row r="925" spans="1:26" ht="12.75" customHeight="1" x14ac:dyDescent="0.2">
      <c r="A925" s="168"/>
      <c r="B925" s="168"/>
      <c r="C925" s="169"/>
      <c r="D925" s="168"/>
      <c r="E925" s="170"/>
      <c r="F925" s="170"/>
      <c r="G925" s="170"/>
      <c r="H925" s="168"/>
      <c r="I925" s="168"/>
      <c r="J925" s="168"/>
      <c r="K925" s="170"/>
      <c r="L925" s="168"/>
      <c r="M925" s="168"/>
      <c r="N925" s="168"/>
      <c r="O925" s="170"/>
      <c r="P925" s="168"/>
      <c r="Q925" s="168"/>
      <c r="R925" s="168"/>
      <c r="S925" s="168"/>
      <c r="T925" s="168"/>
      <c r="U925" s="168"/>
      <c r="V925" s="168"/>
      <c r="W925" s="168"/>
      <c r="X925" s="168"/>
      <c r="Y925" s="168"/>
      <c r="Z925" s="168"/>
    </row>
    <row r="926" spans="1:26" ht="12.75" customHeight="1" x14ac:dyDescent="0.2">
      <c r="A926" s="168"/>
      <c r="B926" s="168"/>
      <c r="C926" s="169"/>
      <c r="D926" s="168"/>
      <c r="E926" s="170"/>
      <c r="F926" s="170"/>
      <c r="G926" s="170"/>
      <c r="H926" s="168"/>
      <c r="I926" s="168"/>
      <c r="J926" s="168"/>
      <c r="K926" s="170"/>
      <c r="L926" s="168"/>
      <c r="M926" s="168"/>
      <c r="N926" s="168"/>
      <c r="O926" s="170"/>
      <c r="P926" s="168"/>
      <c r="Q926" s="168"/>
      <c r="R926" s="168"/>
      <c r="S926" s="168"/>
      <c r="T926" s="168"/>
      <c r="U926" s="168"/>
      <c r="V926" s="168"/>
      <c r="W926" s="168"/>
      <c r="X926" s="168"/>
      <c r="Y926" s="168"/>
      <c r="Z926" s="168"/>
    </row>
    <row r="927" spans="1:26" ht="12.75" customHeight="1" x14ac:dyDescent="0.2">
      <c r="A927" s="168"/>
      <c r="B927" s="168"/>
      <c r="C927" s="169"/>
      <c r="D927" s="168"/>
      <c r="E927" s="170"/>
      <c r="F927" s="170"/>
      <c r="G927" s="170"/>
      <c r="H927" s="168"/>
      <c r="I927" s="168"/>
      <c r="J927" s="168"/>
      <c r="K927" s="170"/>
      <c r="L927" s="168"/>
      <c r="M927" s="168"/>
      <c r="N927" s="168"/>
      <c r="O927" s="170"/>
      <c r="P927" s="168"/>
      <c r="Q927" s="168"/>
      <c r="R927" s="168"/>
      <c r="S927" s="168"/>
      <c r="T927" s="168"/>
      <c r="U927" s="168"/>
      <c r="V927" s="168"/>
      <c r="W927" s="168"/>
      <c r="X927" s="168"/>
      <c r="Y927" s="168"/>
      <c r="Z927" s="168"/>
    </row>
    <row r="928" spans="1:26" ht="12.75" customHeight="1" x14ac:dyDescent="0.2">
      <c r="A928" s="168"/>
      <c r="B928" s="168"/>
      <c r="C928" s="169"/>
      <c r="D928" s="168"/>
      <c r="E928" s="170"/>
      <c r="F928" s="170"/>
      <c r="G928" s="170"/>
      <c r="H928" s="168"/>
      <c r="I928" s="168"/>
      <c r="J928" s="168"/>
      <c r="K928" s="170"/>
      <c r="L928" s="168"/>
      <c r="M928" s="168"/>
      <c r="N928" s="168"/>
      <c r="O928" s="170"/>
      <c r="P928" s="168"/>
      <c r="Q928" s="168"/>
      <c r="R928" s="168"/>
      <c r="S928" s="168"/>
      <c r="T928" s="168"/>
      <c r="U928" s="168"/>
      <c r="V928" s="168"/>
      <c r="W928" s="168"/>
      <c r="X928" s="168"/>
      <c r="Y928" s="168"/>
      <c r="Z928" s="168"/>
    </row>
    <row r="929" spans="1:26" ht="12.75" customHeight="1" x14ac:dyDescent="0.2">
      <c r="A929" s="168"/>
      <c r="B929" s="168"/>
      <c r="C929" s="169"/>
      <c r="D929" s="168"/>
      <c r="E929" s="170"/>
      <c r="F929" s="170"/>
      <c r="G929" s="170"/>
      <c r="H929" s="168"/>
      <c r="I929" s="168"/>
      <c r="J929" s="168"/>
      <c r="K929" s="170"/>
      <c r="L929" s="168"/>
      <c r="M929" s="168"/>
      <c r="N929" s="168"/>
      <c r="O929" s="170"/>
      <c r="P929" s="168"/>
      <c r="Q929" s="168"/>
      <c r="R929" s="168"/>
      <c r="S929" s="168"/>
      <c r="T929" s="168"/>
      <c r="U929" s="168"/>
      <c r="V929" s="168"/>
      <c r="W929" s="168"/>
      <c r="X929" s="168"/>
      <c r="Y929" s="168"/>
      <c r="Z929" s="168"/>
    </row>
    <row r="930" spans="1:26" ht="12.75" customHeight="1" x14ac:dyDescent="0.2">
      <c r="A930" s="168"/>
      <c r="B930" s="168"/>
      <c r="C930" s="169"/>
      <c r="D930" s="168"/>
      <c r="E930" s="170"/>
      <c r="F930" s="170"/>
      <c r="G930" s="170"/>
      <c r="H930" s="168"/>
      <c r="I930" s="168"/>
      <c r="J930" s="168"/>
      <c r="K930" s="170"/>
      <c r="L930" s="168"/>
      <c r="M930" s="168"/>
      <c r="N930" s="168"/>
      <c r="O930" s="170"/>
      <c r="P930" s="168"/>
      <c r="Q930" s="168"/>
      <c r="R930" s="168"/>
      <c r="S930" s="168"/>
      <c r="T930" s="168"/>
      <c r="U930" s="168"/>
      <c r="V930" s="168"/>
      <c r="W930" s="168"/>
      <c r="X930" s="168"/>
      <c r="Y930" s="168"/>
      <c r="Z930" s="168"/>
    </row>
    <row r="931" spans="1:26" ht="12.75" customHeight="1" x14ac:dyDescent="0.2">
      <c r="A931" s="168"/>
      <c r="B931" s="168"/>
      <c r="C931" s="169"/>
      <c r="D931" s="168"/>
      <c r="E931" s="170"/>
      <c r="F931" s="170"/>
      <c r="G931" s="170"/>
      <c r="H931" s="168"/>
      <c r="I931" s="168"/>
      <c r="J931" s="168"/>
      <c r="K931" s="170"/>
      <c r="L931" s="168"/>
      <c r="M931" s="168"/>
      <c r="N931" s="168"/>
      <c r="O931" s="170"/>
      <c r="P931" s="168"/>
      <c r="Q931" s="168"/>
      <c r="R931" s="168"/>
      <c r="S931" s="168"/>
      <c r="T931" s="168"/>
      <c r="U931" s="168"/>
      <c r="V931" s="168"/>
      <c r="W931" s="168"/>
      <c r="X931" s="168"/>
      <c r="Y931" s="168"/>
      <c r="Z931" s="168"/>
    </row>
    <row r="932" spans="1:26" ht="12.75" customHeight="1" x14ac:dyDescent="0.2">
      <c r="A932" s="168"/>
      <c r="B932" s="168"/>
      <c r="C932" s="169"/>
      <c r="D932" s="168"/>
      <c r="E932" s="170"/>
      <c r="F932" s="170"/>
      <c r="G932" s="170"/>
      <c r="H932" s="168"/>
      <c r="I932" s="168"/>
      <c r="J932" s="168"/>
      <c r="K932" s="170"/>
      <c r="L932" s="168"/>
      <c r="M932" s="168"/>
      <c r="N932" s="168"/>
      <c r="O932" s="170"/>
      <c r="P932" s="168"/>
      <c r="Q932" s="168"/>
      <c r="R932" s="168"/>
      <c r="S932" s="168"/>
      <c r="T932" s="168"/>
      <c r="U932" s="168"/>
      <c r="V932" s="168"/>
      <c r="W932" s="168"/>
      <c r="X932" s="168"/>
      <c r="Y932" s="168"/>
      <c r="Z932" s="168"/>
    </row>
    <row r="933" spans="1:26" ht="12.75" customHeight="1" x14ac:dyDescent="0.2">
      <c r="A933" s="168"/>
      <c r="B933" s="168"/>
      <c r="C933" s="169"/>
      <c r="D933" s="168"/>
      <c r="E933" s="170"/>
      <c r="F933" s="170"/>
      <c r="G933" s="170"/>
      <c r="H933" s="168"/>
      <c r="I933" s="168"/>
      <c r="J933" s="168"/>
      <c r="K933" s="170"/>
      <c r="L933" s="168"/>
      <c r="M933" s="168"/>
      <c r="N933" s="168"/>
      <c r="O933" s="170"/>
      <c r="P933" s="168"/>
      <c r="Q933" s="168"/>
      <c r="R933" s="168"/>
      <c r="S933" s="168"/>
      <c r="T933" s="168"/>
      <c r="U933" s="168"/>
      <c r="V933" s="168"/>
      <c r="W933" s="168"/>
      <c r="X933" s="168"/>
      <c r="Y933" s="168"/>
      <c r="Z933" s="168"/>
    </row>
    <row r="934" spans="1:26" ht="12.75" customHeight="1" x14ac:dyDescent="0.2">
      <c r="A934" s="168"/>
      <c r="B934" s="168"/>
      <c r="C934" s="169"/>
      <c r="D934" s="168"/>
      <c r="E934" s="170"/>
      <c r="F934" s="170"/>
      <c r="G934" s="170"/>
      <c r="H934" s="168"/>
      <c r="I934" s="168"/>
      <c r="J934" s="168"/>
      <c r="K934" s="170"/>
      <c r="L934" s="168"/>
      <c r="M934" s="168"/>
      <c r="N934" s="168"/>
      <c r="O934" s="170"/>
      <c r="P934" s="168"/>
      <c r="Q934" s="168"/>
      <c r="R934" s="168"/>
      <c r="S934" s="168"/>
      <c r="T934" s="168"/>
      <c r="U934" s="168"/>
      <c r="V934" s="168"/>
      <c r="W934" s="168"/>
      <c r="X934" s="168"/>
      <c r="Y934" s="168"/>
      <c r="Z934" s="168"/>
    </row>
    <row r="935" spans="1:26" ht="12.75" customHeight="1" x14ac:dyDescent="0.2">
      <c r="A935" s="168"/>
      <c r="B935" s="168"/>
      <c r="C935" s="169"/>
      <c r="D935" s="168"/>
      <c r="E935" s="170"/>
      <c r="F935" s="170"/>
      <c r="G935" s="170"/>
      <c r="H935" s="168"/>
      <c r="I935" s="168"/>
      <c r="J935" s="168"/>
      <c r="K935" s="170"/>
      <c r="L935" s="168"/>
      <c r="M935" s="168"/>
      <c r="N935" s="168"/>
      <c r="O935" s="170"/>
      <c r="P935" s="168"/>
      <c r="Q935" s="168"/>
      <c r="R935" s="168"/>
      <c r="S935" s="168"/>
      <c r="T935" s="168"/>
      <c r="U935" s="168"/>
      <c r="V935" s="168"/>
      <c r="W935" s="168"/>
      <c r="X935" s="168"/>
      <c r="Y935" s="168"/>
      <c r="Z935" s="168"/>
    </row>
    <row r="936" spans="1:26" ht="12.75" customHeight="1" x14ac:dyDescent="0.2">
      <c r="A936" s="168"/>
      <c r="B936" s="168"/>
      <c r="C936" s="169"/>
      <c r="D936" s="168"/>
      <c r="E936" s="170"/>
      <c r="F936" s="170"/>
      <c r="G936" s="170"/>
      <c r="H936" s="168"/>
      <c r="I936" s="168"/>
      <c r="J936" s="168"/>
      <c r="K936" s="170"/>
      <c r="L936" s="168"/>
      <c r="M936" s="168"/>
      <c r="N936" s="168"/>
      <c r="O936" s="170"/>
      <c r="P936" s="168"/>
      <c r="Q936" s="168"/>
      <c r="R936" s="168"/>
      <c r="S936" s="168"/>
      <c r="T936" s="168"/>
      <c r="U936" s="168"/>
      <c r="V936" s="168"/>
      <c r="W936" s="168"/>
      <c r="X936" s="168"/>
      <c r="Y936" s="168"/>
      <c r="Z936" s="168"/>
    </row>
    <row r="937" spans="1:26" ht="12.75" customHeight="1" x14ac:dyDescent="0.2">
      <c r="A937" s="168"/>
      <c r="B937" s="168"/>
      <c r="C937" s="169"/>
      <c r="D937" s="168"/>
      <c r="E937" s="170"/>
      <c r="F937" s="170"/>
      <c r="G937" s="170"/>
      <c r="H937" s="168"/>
      <c r="I937" s="168"/>
      <c r="J937" s="168"/>
      <c r="K937" s="170"/>
      <c r="L937" s="168"/>
      <c r="M937" s="168"/>
      <c r="N937" s="168"/>
      <c r="O937" s="170"/>
      <c r="P937" s="168"/>
      <c r="Q937" s="168"/>
      <c r="R937" s="168"/>
      <c r="S937" s="168"/>
      <c r="T937" s="168"/>
      <c r="U937" s="168"/>
      <c r="V937" s="168"/>
      <c r="W937" s="168"/>
      <c r="X937" s="168"/>
      <c r="Y937" s="168"/>
      <c r="Z937" s="168"/>
    </row>
    <row r="938" spans="1:26" ht="12.75" customHeight="1" x14ac:dyDescent="0.2">
      <c r="A938" s="168"/>
      <c r="B938" s="168"/>
      <c r="C938" s="169"/>
      <c r="D938" s="168"/>
      <c r="E938" s="170"/>
      <c r="F938" s="170"/>
      <c r="G938" s="170"/>
      <c r="H938" s="168"/>
      <c r="I938" s="168"/>
      <c r="J938" s="168"/>
      <c r="K938" s="170"/>
      <c r="L938" s="168"/>
      <c r="M938" s="168"/>
      <c r="N938" s="168"/>
      <c r="O938" s="170"/>
      <c r="P938" s="168"/>
      <c r="Q938" s="168"/>
      <c r="R938" s="168"/>
      <c r="S938" s="168"/>
      <c r="T938" s="168"/>
      <c r="U938" s="168"/>
      <c r="V938" s="168"/>
      <c r="W938" s="168"/>
      <c r="X938" s="168"/>
      <c r="Y938" s="168"/>
      <c r="Z938" s="168"/>
    </row>
    <row r="939" spans="1:26" ht="12.75" customHeight="1" x14ac:dyDescent="0.2">
      <c r="A939" s="168"/>
      <c r="B939" s="168"/>
      <c r="C939" s="169"/>
      <c r="D939" s="168"/>
      <c r="E939" s="170"/>
      <c r="F939" s="170"/>
      <c r="G939" s="170"/>
      <c r="H939" s="168"/>
      <c r="I939" s="168"/>
      <c r="J939" s="168"/>
      <c r="K939" s="170"/>
      <c r="L939" s="168"/>
      <c r="M939" s="168"/>
      <c r="N939" s="168"/>
      <c r="O939" s="170"/>
      <c r="P939" s="168"/>
      <c r="Q939" s="168"/>
      <c r="R939" s="168"/>
      <c r="S939" s="168"/>
      <c r="T939" s="168"/>
      <c r="U939" s="168"/>
      <c r="V939" s="168"/>
      <c r="W939" s="168"/>
      <c r="X939" s="168"/>
      <c r="Y939" s="168"/>
      <c r="Z939" s="168"/>
    </row>
    <row r="940" spans="1:26" ht="12.75" customHeight="1" x14ac:dyDescent="0.2">
      <c r="A940" s="168"/>
      <c r="B940" s="168"/>
      <c r="C940" s="169"/>
      <c r="D940" s="168"/>
      <c r="E940" s="170"/>
      <c r="F940" s="170"/>
      <c r="G940" s="170"/>
      <c r="H940" s="168"/>
      <c r="I940" s="168"/>
      <c r="J940" s="168"/>
      <c r="K940" s="170"/>
      <c r="L940" s="168"/>
      <c r="M940" s="168"/>
      <c r="N940" s="168"/>
      <c r="O940" s="170"/>
      <c r="P940" s="168"/>
      <c r="Q940" s="168"/>
      <c r="R940" s="168"/>
      <c r="S940" s="168"/>
      <c r="T940" s="168"/>
      <c r="U940" s="168"/>
      <c r="V940" s="168"/>
      <c r="W940" s="168"/>
      <c r="X940" s="168"/>
      <c r="Y940" s="168"/>
      <c r="Z940" s="168"/>
    </row>
    <row r="941" spans="1:26" ht="12.75" customHeight="1" x14ac:dyDescent="0.2">
      <c r="A941" s="168"/>
      <c r="B941" s="168"/>
      <c r="C941" s="169"/>
      <c r="D941" s="168"/>
      <c r="E941" s="170"/>
      <c r="F941" s="170"/>
      <c r="G941" s="170"/>
      <c r="H941" s="168"/>
      <c r="I941" s="168"/>
      <c r="J941" s="168"/>
      <c r="K941" s="170"/>
      <c r="L941" s="168"/>
      <c r="M941" s="168"/>
      <c r="N941" s="168"/>
      <c r="O941" s="170"/>
      <c r="P941" s="168"/>
      <c r="Q941" s="168"/>
      <c r="R941" s="168"/>
      <c r="S941" s="168"/>
      <c r="T941" s="168"/>
      <c r="U941" s="168"/>
      <c r="V941" s="168"/>
      <c r="W941" s="168"/>
      <c r="X941" s="168"/>
      <c r="Y941" s="168"/>
      <c r="Z941" s="168"/>
    </row>
    <row r="942" spans="1:26" ht="12.75" customHeight="1" x14ac:dyDescent="0.2">
      <c r="A942" s="168"/>
      <c r="B942" s="168"/>
      <c r="C942" s="169"/>
      <c r="D942" s="168"/>
      <c r="E942" s="170"/>
      <c r="F942" s="170"/>
      <c r="G942" s="170"/>
      <c r="H942" s="168"/>
      <c r="I942" s="168"/>
      <c r="J942" s="168"/>
      <c r="K942" s="170"/>
      <c r="L942" s="168"/>
      <c r="M942" s="168"/>
      <c r="N942" s="168"/>
      <c r="O942" s="170"/>
      <c r="P942" s="168"/>
      <c r="Q942" s="168"/>
      <c r="R942" s="168"/>
      <c r="S942" s="168"/>
      <c r="T942" s="168"/>
      <c r="U942" s="168"/>
      <c r="V942" s="168"/>
      <c r="W942" s="168"/>
      <c r="X942" s="168"/>
      <c r="Y942" s="168"/>
      <c r="Z942" s="168"/>
    </row>
    <row r="943" spans="1:26" ht="12.75" customHeight="1" x14ac:dyDescent="0.2">
      <c r="A943" s="168"/>
      <c r="B943" s="168"/>
      <c r="C943" s="169"/>
      <c r="D943" s="168"/>
      <c r="E943" s="170"/>
      <c r="F943" s="170"/>
      <c r="G943" s="170"/>
      <c r="H943" s="168"/>
      <c r="I943" s="168"/>
      <c r="J943" s="168"/>
      <c r="K943" s="170"/>
      <c r="L943" s="168"/>
      <c r="M943" s="168"/>
      <c r="N943" s="168"/>
      <c r="O943" s="170"/>
      <c r="P943" s="168"/>
      <c r="Q943" s="168"/>
      <c r="R943" s="168"/>
      <c r="S943" s="168"/>
      <c r="T943" s="168"/>
      <c r="U943" s="168"/>
      <c r="V943" s="168"/>
      <c r="W943" s="168"/>
      <c r="X943" s="168"/>
      <c r="Y943" s="168"/>
      <c r="Z943" s="168"/>
    </row>
    <row r="944" spans="1:26" ht="12.75" customHeight="1" x14ac:dyDescent="0.2">
      <c r="A944" s="168"/>
      <c r="B944" s="168"/>
      <c r="C944" s="169"/>
      <c r="D944" s="168"/>
      <c r="E944" s="170"/>
      <c r="F944" s="170"/>
      <c r="G944" s="170"/>
      <c r="H944" s="168"/>
      <c r="I944" s="168"/>
      <c r="J944" s="168"/>
      <c r="K944" s="170"/>
      <c r="L944" s="168"/>
      <c r="M944" s="168"/>
      <c r="N944" s="168"/>
      <c r="O944" s="170"/>
      <c r="P944" s="168"/>
      <c r="Q944" s="168"/>
      <c r="R944" s="168"/>
      <c r="S944" s="168"/>
      <c r="T944" s="168"/>
      <c r="U944" s="168"/>
      <c r="V944" s="168"/>
      <c r="W944" s="168"/>
      <c r="X944" s="168"/>
      <c r="Y944" s="168"/>
      <c r="Z944" s="168"/>
    </row>
    <row r="945" spans="1:26" ht="12.75" customHeight="1" x14ac:dyDescent="0.2">
      <c r="A945" s="168"/>
      <c r="B945" s="168"/>
      <c r="C945" s="169"/>
      <c r="D945" s="168"/>
      <c r="E945" s="170"/>
      <c r="F945" s="170"/>
      <c r="G945" s="170"/>
      <c r="H945" s="168"/>
      <c r="I945" s="168"/>
      <c r="J945" s="168"/>
      <c r="K945" s="170"/>
      <c r="L945" s="168"/>
      <c r="M945" s="168"/>
      <c r="N945" s="168"/>
      <c r="O945" s="170"/>
      <c r="P945" s="168"/>
      <c r="Q945" s="168"/>
      <c r="R945" s="168"/>
      <c r="S945" s="168"/>
      <c r="T945" s="168"/>
      <c r="U945" s="168"/>
      <c r="V945" s="168"/>
      <c r="W945" s="168"/>
      <c r="X945" s="168"/>
      <c r="Y945" s="168"/>
      <c r="Z945" s="168"/>
    </row>
    <row r="946" spans="1:26" ht="12.75" customHeight="1" x14ac:dyDescent="0.2">
      <c r="A946" s="168"/>
      <c r="B946" s="168"/>
      <c r="C946" s="169"/>
      <c r="D946" s="168"/>
      <c r="E946" s="170"/>
      <c r="F946" s="170"/>
      <c r="G946" s="170"/>
      <c r="H946" s="168"/>
      <c r="I946" s="168"/>
      <c r="J946" s="168"/>
      <c r="K946" s="170"/>
      <c r="L946" s="168"/>
      <c r="M946" s="168"/>
      <c r="N946" s="168"/>
      <c r="O946" s="170"/>
      <c r="P946" s="168"/>
      <c r="Q946" s="168"/>
      <c r="R946" s="168"/>
      <c r="S946" s="168"/>
      <c r="T946" s="168"/>
      <c r="U946" s="168"/>
      <c r="V946" s="168"/>
      <c r="W946" s="168"/>
      <c r="X946" s="168"/>
      <c r="Y946" s="168"/>
      <c r="Z946" s="168"/>
    </row>
    <row r="947" spans="1:26" ht="12.75" customHeight="1" x14ac:dyDescent="0.2">
      <c r="A947" s="168"/>
      <c r="B947" s="168"/>
      <c r="C947" s="169"/>
      <c r="D947" s="168"/>
      <c r="E947" s="170"/>
      <c r="F947" s="170"/>
      <c r="G947" s="170"/>
      <c r="H947" s="168"/>
      <c r="I947" s="168"/>
      <c r="J947" s="168"/>
      <c r="K947" s="170"/>
      <c r="L947" s="168"/>
      <c r="M947" s="168"/>
      <c r="N947" s="168"/>
      <c r="O947" s="170"/>
      <c r="P947" s="168"/>
      <c r="Q947" s="168"/>
      <c r="R947" s="168"/>
      <c r="S947" s="168"/>
      <c r="T947" s="168"/>
      <c r="U947" s="168"/>
      <c r="V947" s="168"/>
      <c r="W947" s="168"/>
      <c r="X947" s="168"/>
      <c r="Y947" s="168"/>
      <c r="Z947" s="168"/>
    </row>
    <row r="948" spans="1:26" ht="12.75" customHeight="1" x14ac:dyDescent="0.2">
      <c r="A948" s="168"/>
      <c r="B948" s="168"/>
      <c r="C948" s="169"/>
      <c r="D948" s="168"/>
      <c r="E948" s="170"/>
      <c r="F948" s="170"/>
      <c r="G948" s="170"/>
      <c r="H948" s="168"/>
      <c r="I948" s="168"/>
      <c r="J948" s="168"/>
      <c r="K948" s="170"/>
      <c r="L948" s="168"/>
      <c r="M948" s="168"/>
      <c r="N948" s="168"/>
      <c r="O948" s="170"/>
      <c r="P948" s="168"/>
      <c r="Q948" s="168"/>
      <c r="R948" s="168"/>
      <c r="S948" s="168"/>
      <c r="T948" s="168"/>
      <c r="U948" s="168"/>
      <c r="V948" s="168"/>
      <c r="W948" s="168"/>
      <c r="X948" s="168"/>
      <c r="Y948" s="168"/>
      <c r="Z948" s="168"/>
    </row>
    <row r="949" spans="1:26" ht="12.75" customHeight="1" x14ac:dyDescent="0.2">
      <c r="A949" s="168"/>
      <c r="B949" s="168"/>
      <c r="C949" s="169"/>
      <c r="D949" s="168"/>
      <c r="E949" s="170"/>
      <c r="F949" s="170"/>
      <c r="G949" s="170"/>
      <c r="H949" s="168"/>
      <c r="I949" s="168"/>
      <c r="J949" s="168"/>
      <c r="K949" s="170"/>
      <c r="L949" s="168"/>
      <c r="M949" s="168"/>
      <c r="N949" s="168"/>
      <c r="O949" s="170"/>
      <c r="P949" s="168"/>
      <c r="Q949" s="168"/>
      <c r="R949" s="168"/>
      <c r="S949" s="168"/>
      <c r="T949" s="168"/>
      <c r="U949" s="168"/>
      <c r="V949" s="168"/>
      <c r="W949" s="168"/>
      <c r="X949" s="168"/>
      <c r="Y949" s="168"/>
      <c r="Z949" s="168"/>
    </row>
    <row r="950" spans="1:26" ht="12.75" customHeight="1" x14ac:dyDescent="0.2">
      <c r="A950" s="168"/>
      <c r="B950" s="168"/>
      <c r="C950" s="169"/>
      <c r="D950" s="168"/>
      <c r="E950" s="170"/>
      <c r="F950" s="170"/>
      <c r="G950" s="170"/>
      <c r="H950" s="168"/>
      <c r="I950" s="168"/>
      <c r="J950" s="168"/>
      <c r="K950" s="170"/>
      <c r="L950" s="168"/>
      <c r="M950" s="168"/>
      <c r="N950" s="168"/>
      <c r="O950" s="170"/>
      <c r="P950" s="168"/>
      <c r="Q950" s="168"/>
      <c r="R950" s="168"/>
      <c r="S950" s="168"/>
      <c r="T950" s="168"/>
      <c r="U950" s="168"/>
      <c r="V950" s="168"/>
      <c r="W950" s="168"/>
      <c r="X950" s="168"/>
      <c r="Y950" s="168"/>
      <c r="Z950" s="168"/>
    </row>
    <row r="951" spans="1:26" ht="12.75" customHeight="1" x14ac:dyDescent="0.2">
      <c r="A951" s="168"/>
      <c r="B951" s="168"/>
      <c r="C951" s="169"/>
      <c r="D951" s="168"/>
      <c r="E951" s="170"/>
      <c r="F951" s="170"/>
      <c r="G951" s="170"/>
      <c r="H951" s="168"/>
      <c r="I951" s="168"/>
      <c r="J951" s="168"/>
      <c r="K951" s="170"/>
      <c r="L951" s="168"/>
      <c r="M951" s="168"/>
      <c r="N951" s="168"/>
      <c r="O951" s="170"/>
      <c r="P951" s="168"/>
      <c r="Q951" s="168"/>
      <c r="R951" s="168"/>
      <c r="S951" s="168"/>
      <c r="T951" s="168"/>
      <c r="U951" s="168"/>
      <c r="V951" s="168"/>
      <c r="W951" s="168"/>
      <c r="X951" s="168"/>
      <c r="Y951" s="168"/>
      <c r="Z951" s="168"/>
    </row>
    <row r="952" spans="1:26" ht="12.75" customHeight="1" x14ac:dyDescent="0.2">
      <c r="A952" s="168"/>
      <c r="B952" s="168"/>
      <c r="C952" s="169"/>
      <c r="D952" s="168"/>
      <c r="E952" s="170"/>
      <c r="F952" s="170"/>
      <c r="G952" s="170"/>
      <c r="H952" s="168"/>
      <c r="I952" s="168"/>
      <c r="J952" s="168"/>
      <c r="K952" s="170"/>
      <c r="L952" s="168"/>
      <c r="M952" s="168"/>
      <c r="N952" s="168"/>
      <c r="O952" s="170"/>
      <c r="P952" s="168"/>
      <c r="Q952" s="168"/>
      <c r="R952" s="168"/>
      <c r="S952" s="168"/>
      <c r="T952" s="168"/>
      <c r="U952" s="168"/>
      <c r="V952" s="168"/>
      <c r="W952" s="168"/>
      <c r="X952" s="168"/>
      <c r="Y952" s="168"/>
      <c r="Z952" s="168"/>
    </row>
    <row r="953" spans="1:26" ht="12.75" customHeight="1" x14ac:dyDescent="0.2">
      <c r="A953" s="168"/>
      <c r="B953" s="168"/>
      <c r="C953" s="169"/>
      <c r="D953" s="168"/>
      <c r="E953" s="170"/>
      <c r="F953" s="170"/>
      <c r="G953" s="170"/>
      <c r="H953" s="168"/>
      <c r="I953" s="168"/>
      <c r="J953" s="168"/>
      <c r="K953" s="170"/>
      <c r="L953" s="168"/>
      <c r="M953" s="168"/>
      <c r="N953" s="168"/>
      <c r="O953" s="170"/>
      <c r="P953" s="168"/>
      <c r="Q953" s="168"/>
      <c r="R953" s="168"/>
      <c r="S953" s="168"/>
      <c r="T953" s="168"/>
      <c r="U953" s="168"/>
      <c r="V953" s="168"/>
      <c r="W953" s="168"/>
      <c r="X953" s="168"/>
      <c r="Y953" s="168"/>
      <c r="Z953" s="168"/>
    </row>
    <row r="954" spans="1:26" ht="12.75" customHeight="1" x14ac:dyDescent="0.2">
      <c r="A954" s="168"/>
      <c r="B954" s="168"/>
      <c r="C954" s="169"/>
      <c r="D954" s="168"/>
      <c r="E954" s="170"/>
      <c r="F954" s="170"/>
      <c r="G954" s="170"/>
      <c r="H954" s="168"/>
      <c r="I954" s="168"/>
      <c r="J954" s="168"/>
      <c r="K954" s="170"/>
      <c r="L954" s="168"/>
      <c r="M954" s="168"/>
      <c r="N954" s="168"/>
      <c r="O954" s="170"/>
      <c r="P954" s="168"/>
      <c r="Q954" s="168"/>
      <c r="R954" s="168"/>
      <c r="S954" s="168"/>
      <c r="T954" s="168"/>
      <c r="U954" s="168"/>
      <c r="V954" s="168"/>
      <c r="W954" s="168"/>
      <c r="X954" s="168"/>
      <c r="Y954" s="168"/>
      <c r="Z954" s="168"/>
    </row>
    <row r="955" spans="1:26" ht="12.75" customHeight="1" x14ac:dyDescent="0.2">
      <c r="A955" s="168"/>
      <c r="B955" s="168"/>
      <c r="C955" s="169"/>
      <c r="D955" s="168"/>
      <c r="E955" s="170"/>
      <c r="F955" s="170"/>
      <c r="G955" s="170"/>
      <c r="H955" s="168"/>
      <c r="I955" s="168"/>
      <c r="J955" s="168"/>
      <c r="K955" s="170"/>
      <c r="L955" s="168"/>
      <c r="M955" s="168"/>
      <c r="N955" s="168"/>
      <c r="O955" s="170"/>
      <c r="P955" s="168"/>
      <c r="Q955" s="168"/>
      <c r="R955" s="168"/>
      <c r="S955" s="168"/>
      <c r="T955" s="168"/>
      <c r="U955" s="168"/>
      <c r="V955" s="168"/>
      <c r="W955" s="168"/>
      <c r="X955" s="168"/>
      <c r="Y955" s="168"/>
      <c r="Z955" s="168"/>
    </row>
    <row r="956" spans="1:26" ht="12.75" customHeight="1" x14ac:dyDescent="0.2">
      <c r="A956" s="168"/>
      <c r="B956" s="168"/>
      <c r="C956" s="169"/>
      <c r="D956" s="168"/>
      <c r="E956" s="170"/>
      <c r="F956" s="170"/>
      <c r="G956" s="170"/>
      <c r="H956" s="168"/>
      <c r="I956" s="168"/>
      <c r="J956" s="168"/>
      <c r="K956" s="170"/>
      <c r="L956" s="168"/>
      <c r="M956" s="168"/>
      <c r="N956" s="168"/>
      <c r="O956" s="170"/>
      <c r="P956" s="168"/>
      <c r="Q956" s="168"/>
      <c r="R956" s="168"/>
      <c r="S956" s="168"/>
      <c r="T956" s="168"/>
      <c r="U956" s="168"/>
      <c r="V956" s="168"/>
      <c r="W956" s="168"/>
      <c r="X956" s="168"/>
      <c r="Y956" s="168"/>
      <c r="Z956" s="168"/>
    </row>
    <row r="957" spans="1:26" ht="12.75" customHeight="1" x14ac:dyDescent="0.2">
      <c r="A957" s="168"/>
      <c r="B957" s="168"/>
      <c r="C957" s="169"/>
      <c r="D957" s="168"/>
      <c r="E957" s="170"/>
      <c r="F957" s="170"/>
      <c r="G957" s="170"/>
      <c r="H957" s="168"/>
      <c r="I957" s="168"/>
      <c r="J957" s="168"/>
      <c r="K957" s="170"/>
      <c r="L957" s="168"/>
      <c r="M957" s="168"/>
      <c r="N957" s="168"/>
      <c r="O957" s="170"/>
      <c r="P957" s="168"/>
      <c r="Q957" s="168"/>
      <c r="R957" s="168"/>
      <c r="S957" s="168"/>
      <c r="T957" s="168"/>
      <c r="U957" s="168"/>
      <c r="V957" s="168"/>
      <c r="W957" s="168"/>
      <c r="X957" s="168"/>
      <c r="Y957" s="168"/>
      <c r="Z957" s="168"/>
    </row>
    <row r="958" spans="1:26" ht="12.75" customHeight="1" x14ac:dyDescent="0.2">
      <c r="A958" s="168"/>
      <c r="B958" s="168"/>
      <c r="C958" s="169"/>
      <c r="D958" s="168"/>
      <c r="E958" s="170"/>
      <c r="F958" s="170"/>
      <c r="G958" s="170"/>
      <c r="H958" s="168"/>
      <c r="I958" s="168"/>
      <c r="J958" s="168"/>
      <c r="K958" s="170"/>
      <c r="L958" s="168"/>
      <c r="M958" s="168"/>
      <c r="N958" s="168"/>
      <c r="O958" s="170"/>
      <c r="P958" s="168"/>
      <c r="Q958" s="168"/>
      <c r="R958" s="168"/>
      <c r="S958" s="168"/>
      <c r="T958" s="168"/>
      <c r="U958" s="168"/>
      <c r="V958" s="168"/>
      <c r="W958" s="168"/>
      <c r="X958" s="168"/>
      <c r="Y958" s="168"/>
      <c r="Z958" s="168"/>
    </row>
    <row r="959" spans="1:26" ht="12.75" customHeight="1" x14ac:dyDescent="0.2">
      <c r="A959" s="168"/>
      <c r="B959" s="168"/>
      <c r="C959" s="169"/>
      <c r="D959" s="168"/>
      <c r="E959" s="170"/>
      <c r="F959" s="170"/>
      <c r="G959" s="170"/>
      <c r="H959" s="168"/>
      <c r="I959" s="168"/>
      <c r="J959" s="168"/>
      <c r="K959" s="170"/>
      <c r="L959" s="168"/>
      <c r="M959" s="168"/>
      <c r="N959" s="168"/>
      <c r="O959" s="170"/>
      <c r="P959" s="168"/>
      <c r="Q959" s="168"/>
      <c r="R959" s="168"/>
      <c r="S959" s="168"/>
      <c r="T959" s="168"/>
      <c r="U959" s="168"/>
      <c r="V959" s="168"/>
      <c r="W959" s="168"/>
      <c r="X959" s="168"/>
      <c r="Y959" s="168"/>
      <c r="Z959" s="168"/>
    </row>
    <row r="960" spans="1:26" ht="12.75" customHeight="1" x14ac:dyDescent="0.2">
      <c r="A960" s="168"/>
      <c r="B960" s="168"/>
      <c r="C960" s="169"/>
      <c r="D960" s="168"/>
      <c r="E960" s="170"/>
      <c r="F960" s="170"/>
      <c r="G960" s="170"/>
      <c r="H960" s="168"/>
      <c r="I960" s="168"/>
      <c r="J960" s="168"/>
      <c r="K960" s="170"/>
      <c r="L960" s="168"/>
      <c r="M960" s="168"/>
      <c r="N960" s="168"/>
      <c r="O960" s="170"/>
      <c r="P960" s="168"/>
      <c r="Q960" s="168"/>
      <c r="R960" s="168"/>
      <c r="S960" s="168"/>
      <c r="T960" s="168"/>
      <c r="U960" s="168"/>
      <c r="V960" s="168"/>
      <c r="W960" s="168"/>
      <c r="X960" s="168"/>
      <c r="Y960" s="168"/>
      <c r="Z960" s="168"/>
    </row>
    <row r="961" spans="1:26" ht="12.75" customHeight="1" x14ac:dyDescent="0.2">
      <c r="A961" s="168"/>
      <c r="B961" s="168"/>
      <c r="C961" s="169"/>
      <c r="D961" s="168"/>
      <c r="E961" s="170"/>
      <c r="F961" s="170"/>
      <c r="G961" s="170"/>
      <c r="H961" s="168"/>
      <c r="I961" s="168"/>
      <c r="J961" s="168"/>
      <c r="K961" s="170"/>
      <c r="L961" s="168"/>
      <c r="M961" s="168"/>
      <c r="N961" s="168"/>
      <c r="O961" s="170"/>
      <c r="P961" s="168"/>
      <c r="Q961" s="168"/>
      <c r="R961" s="168"/>
      <c r="S961" s="168"/>
      <c r="T961" s="168"/>
      <c r="U961" s="168"/>
      <c r="V961" s="168"/>
      <c r="W961" s="168"/>
      <c r="X961" s="168"/>
      <c r="Y961" s="168"/>
      <c r="Z961" s="168"/>
    </row>
    <row r="962" spans="1:26" ht="12.75" customHeight="1" x14ac:dyDescent="0.2">
      <c r="A962" s="168"/>
      <c r="B962" s="168"/>
      <c r="C962" s="169"/>
      <c r="D962" s="168"/>
      <c r="E962" s="170"/>
      <c r="F962" s="170"/>
      <c r="G962" s="170"/>
      <c r="H962" s="168"/>
      <c r="I962" s="168"/>
      <c r="J962" s="168"/>
      <c r="K962" s="170"/>
      <c r="L962" s="168"/>
      <c r="M962" s="168"/>
      <c r="N962" s="168"/>
      <c r="O962" s="170"/>
      <c r="P962" s="168"/>
      <c r="Q962" s="168"/>
      <c r="R962" s="168"/>
      <c r="S962" s="168"/>
      <c r="T962" s="168"/>
      <c r="U962" s="168"/>
      <c r="V962" s="168"/>
      <c r="W962" s="168"/>
      <c r="X962" s="168"/>
      <c r="Y962" s="168"/>
      <c r="Z962" s="168"/>
    </row>
    <row r="963" spans="1:26" ht="12.75" customHeight="1" x14ac:dyDescent="0.2">
      <c r="A963" s="168"/>
      <c r="B963" s="168"/>
      <c r="C963" s="169"/>
      <c r="D963" s="168"/>
      <c r="E963" s="170"/>
      <c r="F963" s="170"/>
      <c r="G963" s="170"/>
      <c r="H963" s="168"/>
      <c r="I963" s="168"/>
      <c r="J963" s="168"/>
      <c r="K963" s="170"/>
      <c r="L963" s="168"/>
      <c r="M963" s="168"/>
      <c r="N963" s="168"/>
      <c r="O963" s="170"/>
      <c r="P963" s="168"/>
      <c r="Q963" s="168"/>
      <c r="R963" s="168"/>
      <c r="S963" s="168"/>
      <c r="T963" s="168"/>
      <c r="U963" s="168"/>
      <c r="V963" s="168"/>
      <c r="W963" s="168"/>
      <c r="X963" s="168"/>
      <c r="Y963" s="168"/>
      <c r="Z963" s="168"/>
    </row>
    <row r="964" spans="1:26" ht="12.75" customHeight="1" x14ac:dyDescent="0.2">
      <c r="A964" s="168"/>
      <c r="B964" s="168"/>
      <c r="C964" s="169"/>
      <c r="D964" s="168"/>
      <c r="E964" s="170"/>
      <c r="F964" s="170"/>
      <c r="G964" s="170"/>
      <c r="H964" s="168"/>
      <c r="I964" s="168"/>
      <c r="J964" s="168"/>
      <c r="K964" s="170"/>
      <c r="L964" s="168"/>
      <c r="M964" s="168"/>
      <c r="N964" s="168"/>
      <c r="O964" s="170"/>
      <c r="P964" s="168"/>
      <c r="Q964" s="168"/>
      <c r="R964" s="168"/>
      <c r="S964" s="168"/>
      <c r="T964" s="168"/>
      <c r="U964" s="168"/>
      <c r="V964" s="168"/>
      <c r="W964" s="168"/>
      <c r="X964" s="168"/>
      <c r="Y964" s="168"/>
      <c r="Z964" s="168"/>
    </row>
    <row r="965" spans="1:26" ht="12.75" customHeight="1" x14ac:dyDescent="0.2">
      <c r="A965" s="168"/>
      <c r="B965" s="168"/>
      <c r="C965" s="169"/>
      <c r="D965" s="168"/>
      <c r="E965" s="170"/>
      <c r="F965" s="170"/>
      <c r="G965" s="170"/>
      <c r="H965" s="168"/>
      <c r="I965" s="168"/>
      <c r="J965" s="168"/>
      <c r="K965" s="170"/>
      <c r="L965" s="168"/>
      <c r="M965" s="168"/>
      <c r="N965" s="168"/>
      <c r="O965" s="170"/>
      <c r="P965" s="168"/>
      <c r="Q965" s="168"/>
      <c r="R965" s="168"/>
      <c r="S965" s="168"/>
      <c r="T965" s="168"/>
      <c r="U965" s="168"/>
      <c r="V965" s="168"/>
      <c r="W965" s="168"/>
      <c r="X965" s="168"/>
      <c r="Y965" s="168"/>
      <c r="Z965" s="168"/>
    </row>
    <row r="966" spans="1:26" ht="12.75" customHeight="1" x14ac:dyDescent="0.2">
      <c r="A966" s="168"/>
      <c r="B966" s="168"/>
      <c r="C966" s="169"/>
      <c r="D966" s="168"/>
      <c r="E966" s="170"/>
      <c r="F966" s="170"/>
      <c r="G966" s="170"/>
      <c r="H966" s="168"/>
      <c r="I966" s="168"/>
      <c r="J966" s="168"/>
      <c r="K966" s="170"/>
      <c r="L966" s="168"/>
      <c r="M966" s="168"/>
      <c r="N966" s="168"/>
      <c r="O966" s="170"/>
      <c r="P966" s="168"/>
      <c r="Q966" s="168"/>
      <c r="R966" s="168"/>
      <c r="S966" s="168"/>
      <c r="T966" s="168"/>
      <c r="U966" s="168"/>
      <c r="V966" s="168"/>
      <c r="W966" s="168"/>
      <c r="X966" s="168"/>
      <c r="Y966" s="168"/>
      <c r="Z966" s="168"/>
    </row>
    <row r="967" spans="1:26" ht="12.75" customHeight="1" x14ac:dyDescent="0.2">
      <c r="A967" s="168"/>
      <c r="B967" s="168"/>
      <c r="C967" s="169"/>
      <c r="D967" s="168"/>
      <c r="E967" s="170"/>
      <c r="F967" s="170"/>
      <c r="G967" s="170"/>
      <c r="H967" s="168"/>
      <c r="I967" s="168"/>
      <c r="J967" s="168"/>
      <c r="K967" s="170"/>
      <c r="L967" s="168"/>
      <c r="M967" s="168"/>
      <c r="N967" s="168"/>
      <c r="O967" s="170"/>
      <c r="P967" s="168"/>
      <c r="Q967" s="168"/>
      <c r="R967" s="168"/>
      <c r="S967" s="168"/>
      <c r="T967" s="168"/>
      <c r="U967" s="168"/>
      <c r="V967" s="168"/>
      <c r="W967" s="168"/>
      <c r="X967" s="168"/>
      <c r="Y967" s="168"/>
      <c r="Z967" s="168"/>
    </row>
    <row r="968" spans="1:26" ht="12.75" customHeight="1" x14ac:dyDescent="0.2">
      <c r="A968" s="168"/>
      <c r="B968" s="168"/>
      <c r="C968" s="169"/>
      <c r="D968" s="168"/>
      <c r="E968" s="170"/>
      <c r="F968" s="170"/>
      <c r="G968" s="170"/>
      <c r="H968" s="168"/>
      <c r="I968" s="168"/>
      <c r="J968" s="168"/>
      <c r="K968" s="170"/>
      <c r="L968" s="168"/>
      <c r="M968" s="168"/>
      <c r="N968" s="168"/>
      <c r="O968" s="170"/>
      <c r="P968" s="168"/>
      <c r="Q968" s="168"/>
      <c r="R968" s="168"/>
      <c r="S968" s="168"/>
      <c r="T968" s="168"/>
      <c r="U968" s="168"/>
      <c r="V968" s="168"/>
      <c r="W968" s="168"/>
      <c r="X968" s="168"/>
      <c r="Y968" s="168"/>
      <c r="Z968" s="168"/>
    </row>
    <row r="969" spans="1:26" ht="12.75" customHeight="1" x14ac:dyDescent="0.2">
      <c r="A969" s="168"/>
      <c r="B969" s="168"/>
      <c r="C969" s="169"/>
      <c r="D969" s="168"/>
      <c r="E969" s="170"/>
      <c r="F969" s="170"/>
      <c r="G969" s="170"/>
      <c r="H969" s="168"/>
      <c r="I969" s="168"/>
      <c r="J969" s="168"/>
      <c r="K969" s="170"/>
      <c r="L969" s="168"/>
      <c r="M969" s="168"/>
      <c r="N969" s="168"/>
      <c r="O969" s="170"/>
      <c r="P969" s="168"/>
      <c r="Q969" s="168"/>
      <c r="R969" s="168"/>
      <c r="S969" s="168"/>
      <c r="T969" s="168"/>
      <c r="U969" s="168"/>
      <c r="V969" s="168"/>
      <c r="W969" s="168"/>
      <c r="X969" s="168"/>
      <c r="Y969" s="168"/>
      <c r="Z969" s="168"/>
    </row>
    <row r="970" spans="1:26" ht="12.75" customHeight="1" x14ac:dyDescent="0.2">
      <c r="A970" s="168"/>
      <c r="B970" s="168"/>
      <c r="C970" s="169"/>
      <c r="D970" s="168"/>
      <c r="E970" s="170"/>
      <c r="F970" s="170"/>
      <c r="G970" s="170"/>
      <c r="H970" s="168"/>
      <c r="I970" s="168"/>
      <c r="J970" s="168"/>
      <c r="K970" s="170"/>
      <c r="L970" s="168"/>
      <c r="M970" s="168"/>
      <c r="N970" s="168"/>
      <c r="O970" s="170"/>
      <c r="P970" s="168"/>
      <c r="Q970" s="168"/>
      <c r="R970" s="168"/>
      <c r="S970" s="168"/>
      <c r="T970" s="168"/>
      <c r="U970" s="168"/>
      <c r="V970" s="168"/>
      <c r="W970" s="168"/>
      <c r="X970" s="168"/>
      <c r="Y970" s="168"/>
      <c r="Z970" s="168"/>
    </row>
    <row r="971" spans="1:26" ht="12.75" customHeight="1" x14ac:dyDescent="0.2">
      <c r="A971" s="168"/>
      <c r="B971" s="168"/>
      <c r="C971" s="169"/>
      <c r="D971" s="168"/>
      <c r="E971" s="170"/>
      <c r="F971" s="170"/>
      <c r="G971" s="170"/>
      <c r="H971" s="168"/>
      <c r="I971" s="168"/>
      <c r="J971" s="168"/>
      <c r="K971" s="170"/>
      <c r="L971" s="168"/>
      <c r="M971" s="168"/>
      <c r="N971" s="168"/>
      <c r="O971" s="170"/>
      <c r="P971" s="168"/>
      <c r="Q971" s="168"/>
      <c r="R971" s="168"/>
      <c r="S971" s="168"/>
      <c r="T971" s="168"/>
      <c r="U971" s="168"/>
      <c r="V971" s="168"/>
      <c r="W971" s="168"/>
      <c r="X971" s="168"/>
      <c r="Y971" s="168"/>
      <c r="Z971" s="168"/>
    </row>
    <row r="972" spans="1:26" ht="12.75" customHeight="1" x14ac:dyDescent="0.2">
      <c r="A972" s="168"/>
      <c r="B972" s="168"/>
      <c r="C972" s="169"/>
      <c r="D972" s="168"/>
      <c r="E972" s="170"/>
      <c r="F972" s="170"/>
      <c r="G972" s="170"/>
      <c r="H972" s="168"/>
      <c r="I972" s="168"/>
      <c r="J972" s="168"/>
      <c r="K972" s="170"/>
      <c r="L972" s="168"/>
      <c r="M972" s="168"/>
      <c r="N972" s="168"/>
      <c r="O972" s="170"/>
      <c r="P972" s="168"/>
      <c r="Q972" s="168"/>
      <c r="R972" s="168"/>
      <c r="S972" s="168"/>
      <c r="T972" s="168"/>
      <c r="U972" s="168"/>
      <c r="V972" s="168"/>
      <c r="W972" s="168"/>
      <c r="X972" s="168"/>
      <c r="Y972" s="168"/>
      <c r="Z972" s="168"/>
    </row>
    <row r="973" spans="1:26" ht="12.75" customHeight="1" x14ac:dyDescent="0.2">
      <c r="A973" s="168"/>
      <c r="B973" s="168"/>
      <c r="C973" s="169"/>
      <c r="D973" s="168"/>
      <c r="E973" s="170"/>
      <c r="F973" s="170"/>
      <c r="G973" s="170"/>
      <c r="H973" s="168"/>
      <c r="I973" s="168"/>
      <c r="J973" s="168"/>
      <c r="K973" s="170"/>
      <c r="L973" s="168"/>
      <c r="M973" s="168"/>
      <c r="N973" s="168"/>
      <c r="O973" s="170"/>
      <c r="P973" s="168"/>
      <c r="Q973" s="168"/>
      <c r="R973" s="168"/>
      <c r="S973" s="168"/>
      <c r="T973" s="168"/>
      <c r="U973" s="168"/>
      <c r="V973" s="168"/>
      <c r="W973" s="168"/>
      <c r="X973" s="168"/>
      <c r="Y973" s="168"/>
      <c r="Z973" s="168"/>
    </row>
    <row r="974" spans="1:26" ht="12.75" customHeight="1" x14ac:dyDescent="0.2">
      <c r="A974" s="168"/>
      <c r="B974" s="168"/>
      <c r="C974" s="169"/>
      <c r="D974" s="168"/>
      <c r="E974" s="170"/>
      <c r="F974" s="170"/>
      <c r="G974" s="170"/>
      <c r="H974" s="168"/>
      <c r="I974" s="168"/>
      <c r="J974" s="168"/>
      <c r="K974" s="170"/>
      <c r="L974" s="168"/>
      <c r="M974" s="168"/>
      <c r="N974" s="168"/>
      <c r="O974" s="170"/>
      <c r="P974" s="168"/>
      <c r="Q974" s="168"/>
      <c r="R974" s="168"/>
      <c r="S974" s="168"/>
      <c r="T974" s="168"/>
      <c r="U974" s="168"/>
      <c r="V974" s="168"/>
      <c r="W974" s="168"/>
      <c r="X974" s="168"/>
      <c r="Y974" s="168"/>
      <c r="Z974" s="168"/>
    </row>
    <row r="975" spans="1:26" ht="12.75" customHeight="1" x14ac:dyDescent="0.2">
      <c r="A975" s="168"/>
      <c r="B975" s="168"/>
      <c r="C975" s="169"/>
      <c r="D975" s="168"/>
      <c r="E975" s="170"/>
      <c r="F975" s="170"/>
      <c r="G975" s="170"/>
      <c r="H975" s="168"/>
      <c r="I975" s="168"/>
      <c r="J975" s="168"/>
      <c r="K975" s="170"/>
      <c r="L975" s="168"/>
      <c r="M975" s="168"/>
      <c r="N975" s="168"/>
      <c r="O975" s="170"/>
      <c r="P975" s="168"/>
      <c r="Q975" s="168"/>
      <c r="R975" s="168"/>
      <c r="S975" s="168"/>
      <c r="T975" s="168"/>
      <c r="U975" s="168"/>
      <c r="V975" s="168"/>
      <c r="W975" s="168"/>
      <c r="X975" s="168"/>
      <c r="Y975" s="168"/>
      <c r="Z975" s="168"/>
    </row>
    <row r="976" spans="1:26" ht="12.75" customHeight="1" x14ac:dyDescent="0.2">
      <c r="A976" s="168"/>
      <c r="B976" s="168"/>
      <c r="C976" s="169"/>
      <c r="D976" s="168"/>
      <c r="E976" s="170"/>
      <c r="F976" s="170"/>
      <c r="G976" s="170"/>
      <c r="H976" s="168"/>
      <c r="I976" s="168"/>
      <c r="J976" s="168"/>
      <c r="K976" s="170"/>
      <c r="L976" s="168"/>
      <c r="M976" s="168"/>
      <c r="N976" s="168"/>
      <c r="O976" s="170"/>
      <c r="P976" s="168"/>
      <c r="Q976" s="168"/>
      <c r="R976" s="168"/>
      <c r="S976" s="168"/>
      <c r="T976" s="168"/>
      <c r="U976" s="168"/>
      <c r="V976" s="168"/>
      <c r="W976" s="168"/>
      <c r="X976" s="168"/>
      <c r="Y976" s="168"/>
      <c r="Z976" s="168"/>
    </row>
    <row r="977" spans="1:26" ht="12.75" customHeight="1" x14ac:dyDescent="0.2">
      <c r="A977" s="168"/>
      <c r="B977" s="168"/>
      <c r="C977" s="169"/>
      <c r="D977" s="168"/>
      <c r="E977" s="170"/>
      <c r="F977" s="170"/>
      <c r="G977" s="170"/>
      <c r="H977" s="168"/>
      <c r="I977" s="168"/>
      <c r="J977" s="168"/>
      <c r="K977" s="170"/>
      <c r="L977" s="168"/>
      <c r="M977" s="168"/>
      <c r="N977" s="168"/>
      <c r="O977" s="170"/>
      <c r="P977" s="168"/>
      <c r="Q977" s="168"/>
      <c r="R977" s="168"/>
      <c r="S977" s="168"/>
      <c r="T977" s="168"/>
      <c r="U977" s="168"/>
      <c r="V977" s="168"/>
      <c r="W977" s="168"/>
      <c r="X977" s="168"/>
      <c r="Y977" s="168"/>
      <c r="Z977" s="168"/>
    </row>
    <row r="978" spans="1:26" ht="12.75" customHeight="1" x14ac:dyDescent="0.2">
      <c r="A978" s="168"/>
      <c r="B978" s="168"/>
      <c r="C978" s="169"/>
      <c r="D978" s="168"/>
      <c r="E978" s="170"/>
      <c r="F978" s="170"/>
      <c r="G978" s="170"/>
      <c r="H978" s="168"/>
      <c r="I978" s="168"/>
      <c r="J978" s="168"/>
      <c r="K978" s="170"/>
      <c r="L978" s="168"/>
      <c r="M978" s="168"/>
      <c r="N978" s="168"/>
      <c r="O978" s="170"/>
      <c r="P978" s="168"/>
      <c r="Q978" s="168"/>
      <c r="R978" s="168"/>
      <c r="S978" s="168"/>
      <c r="T978" s="168"/>
      <c r="U978" s="168"/>
      <c r="V978" s="168"/>
      <c r="W978" s="168"/>
      <c r="X978" s="168"/>
      <c r="Y978" s="168"/>
      <c r="Z978" s="168"/>
    </row>
    <row r="979" spans="1:26" ht="12.75" customHeight="1" x14ac:dyDescent="0.2">
      <c r="A979" s="168"/>
      <c r="B979" s="168"/>
      <c r="C979" s="169"/>
      <c r="D979" s="168"/>
      <c r="E979" s="170"/>
      <c r="F979" s="170"/>
      <c r="G979" s="170"/>
      <c r="H979" s="168"/>
      <c r="I979" s="168"/>
      <c r="J979" s="168"/>
      <c r="K979" s="170"/>
      <c r="L979" s="168"/>
      <c r="M979" s="168"/>
      <c r="N979" s="168"/>
      <c r="O979" s="170"/>
      <c r="P979" s="168"/>
      <c r="Q979" s="168"/>
      <c r="R979" s="168"/>
      <c r="S979" s="168"/>
      <c r="T979" s="168"/>
      <c r="U979" s="168"/>
      <c r="V979" s="168"/>
      <c r="W979" s="168"/>
      <c r="X979" s="168"/>
      <c r="Y979" s="168"/>
      <c r="Z979" s="168"/>
    </row>
    <row r="980" spans="1:26" ht="12.75" customHeight="1" x14ac:dyDescent="0.2">
      <c r="A980" s="168"/>
      <c r="B980" s="168"/>
      <c r="C980" s="169"/>
      <c r="D980" s="168"/>
      <c r="E980" s="170"/>
      <c r="F980" s="170"/>
      <c r="G980" s="170"/>
      <c r="H980" s="168"/>
      <c r="I980" s="168"/>
      <c r="J980" s="168"/>
      <c r="K980" s="170"/>
      <c r="L980" s="168"/>
      <c r="M980" s="168"/>
      <c r="N980" s="168"/>
      <c r="O980" s="170"/>
      <c r="P980" s="168"/>
      <c r="Q980" s="168"/>
      <c r="R980" s="168"/>
      <c r="S980" s="168"/>
      <c r="T980" s="168"/>
      <c r="U980" s="168"/>
      <c r="V980" s="168"/>
      <c r="W980" s="168"/>
      <c r="X980" s="168"/>
      <c r="Y980" s="168"/>
      <c r="Z980" s="168"/>
    </row>
    <row r="981" spans="1:26" ht="12.75" customHeight="1" x14ac:dyDescent="0.2">
      <c r="A981" s="168"/>
      <c r="B981" s="168"/>
      <c r="C981" s="169"/>
      <c r="D981" s="168"/>
      <c r="E981" s="170"/>
      <c r="F981" s="170"/>
      <c r="G981" s="170"/>
      <c r="H981" s="168"/>
      <c r="I981" s="168"/>
      <c r="J981" s="168"/>
      <c r="K981" s="170"/>
      <c r="L981" s="168"/>
      <c r="M981" s="168"/>
      <c r="N981" s="168"/>
      <c r="O981" s="170"/>
      <c r="P981" s="168"/>
      <c r="Q981" s="168"/>
      <c r="R981" s="168"/>
      <c r="S981" s="168"/>
      <c r="T981" s="168"/>
      <c r="U981" s="168"/>
      <c r="V981" s="168"/>
      <c r="W981" s="168"/>
      <c r="X981" s="168"/>
      <c r="Y981" s="168"/>
      <c r="Z981" s="168"/>
    </row>
    <row r="982" spans="1:26" ht="12.75" customHeight="1" x14ac:dyDescent="0.2">
      <c r="A982" s="168"/>
      <c r="B982" s="168"/>
      <c r="C982" s="169"/>
      <c r="D982" s="168"/>
      <c r="E982" s="170"/>
      <c r="F982" s="170"/>
      <c r="G982" s="170"/>
      <c r="H982" s="168"/>
      <c r="I982" s="168"/>
      <c r="J982" s="168"/>
      <c r="K982" s="170"/>
      <c r="L982" s="168"/>
      <c r="M982" s="168"/>
      <c r="N982" s="168"/>
      <c r="O982" s="170"/>
      <c r="P982" s="168"/>
      <c r="Q982" s="168"/>
      <c r="R982" s="168"/>
      <c r="S982" s="168"/>
      <c r="T982" s="168"/>
      <c r="U982" s="168"/>
      <c r="V982" s="168"/>
      <c r="W982" s="168"/>
      <c r="X982" s="168"/>
      <c r="Y982" s="168"/>
      <c r="Z982" s="168"/>
    </row>
    <row r="983" spans="1:26" ht="12.75" customHeight="1" x14ac:dyDescent="0.2">
      <c r="A983" s="168"/>
      <c r="B983" s="168"/>
      <c r="C983" s="169"/>
      <c r="D983" s="168"/>
      <c r="E983" s="170"/>
      <c r="F983" s="170"/>
      <c r="G983" s="170"/>
      <c r="H983" s="168"/>
      <c r="I983" s="168"/>
      <c r="J983" s="168"/>
      <c r="K983" s="170"/>
      <c r="L983" s="168"/>
      <c r="M983" s="168"/>
      <c r="N983" s="168"/>
      <c r="O983" s="170"/>
      <c r="P983" s="168"/>
      <c r="Q983" s="168"/>
      <c r="R983" s="168"/>
      <c r="S983" s="168"/>
      <c r="T983" s="168"/>
      <c r="U983" s="168"/>
      <c r="V983" s="168"/>
      <c r="W983" s="168"/>
      <c r="X983" s="168"/>
      <c r="Y983" s="168"/>
      <c r="Z983" s="168"/>
    </row>
    <row r="984" spans="1:26" ht="12.75" customHeight="1" x14ac:dyDescent="0.2">
      <c r="A984" s="168"/>
      <c r="B984" s="168"/>
      <c r="C984" s="169"/>
      <c r="D984" s="168"/>
      <c r="E984" s="170"/>
      <c r="F984" s="170"/>
      <c r="G984" s="170"/>
      <c r="H984" s="168"/>
      <c r="I984" s="168"/>
      <c r="J984" s="168"/>
      <c r="K984" s="170"/>
      <c r="L984" s="168"/>
      <c r="M984" s="168"/>
      <c r="N984" s="168"/>
      <c r="O984" s="170"/>
      <c r="P984" s="168"/>
      <c r="Q984" s="168"/>
      <c r="R984" s="168"/>
      <c r="S984" s="168"/>
      <c r="T984" s="168"/>
      <c r="U984" s="168"/>
      <c r="V984" s="168"/>
      <c r="W984" s="168"/>
      <c r="X984" s="168"/>
      <c r="Y984" s="168"/>
      <c r="Z984" s="168"/>
    </row>
    <row r="985" spans="1:26" ht="12.75" customHeight="1" x14ac:dyDescent="0.2">
      <c r="A985" s="168"/>
      <c r="B985" s="168"/>
      <c r="C985" s="169"/>
      <c r="D985" s="168"/>
      <c r="E985" s="170"/>
      <c r="F985" s="170"/>
      <c r="G985" s="170"/>
      <c r="H985" s="168"/>
      <c r="I985" s="168"/>
      <c r="J985" s="168"/>
      <c r="K985" s="170"/>
      <c r="L985" s="168"/>
      <c r="M985" s="168"/>
      <c r="N985" s="168"/>
      <c r="O985" s="170"/>
      <c r="P985" s="168"/>
      <c r="Q985" s="168"/>
      <c r="R985" s="168"/>
      <c r="S985" s="168"/>
      <c r="T985" s="168"/>
      <c r="U985" s="168"/>
      <c r="V985" s="168"/>
      <c r="W985" s="168"/>
      <c r="X985" s="168"/>
      <c r="Y985" s="168"/>
      <c r="Z985" s="168"/>
    </row>
    <row r="986" spans="1:26" ht="12.75" customHeight="1" x14ac:dyDescent="0.2">
      <c r="A986" s="168"/>
      <c r="B986" s="168"/>
      <c r="C986" s="169"/>
      <c r="D986" s="168"/>
      <c r="E986" s="170"/>
      <c r="F986" s="170"/>
      <c r="G986" s="170"/>
      <c r="H986" s="168"/>
      <c r="I986" s="168"/>
      <c r="J986" s="168"/>
      <c r="K986" s="170"/>
      <c r="L986" s="168"/>
      <c r="M986" s="168"/>
      <c r="N986" s="168"/>
      <c r="O986" s="170"/>
      <c r="P986" s="168"/>
      <c r="Q986" s="168"/>
      <c r="R986" s="168"/>
      <c r="S986" s="168"/>
      <c r="T986" s="168"/>
      <c r="U986" s="168"/>
      <c r="V986" s="168"/>
      <c r="W986" s="168"/>
      <c r="X986" s="168"/>
      <c r="Y986" s="168"/>
      <c r="Z986" s="168"/>
    </row>
    <row r="987" spans="1:26" ht="12.75" customHeight="1" x14ac:dyDescent="0.2">
      <c r="A987" s="168"/>
      <c r="B987" s="168"/>
      <c r="C987" s="169"/>
      <c r="D987" s="168"/>
      <c r="E987" s="170"/>
      <c r="F987" s="170"/>
      <c r="G987" s="170"/>
      <c r="H987" s="168"/>
      <c r="I987" s="168"/>
      <c r="J987" s="168"/>
      <c r="K987" s="170"/>
      <c r="L987" s="168"/>
      <c r="M987" s="168"/>
      <c r="N987" s="168"/>
      <c r="O987" s="170"/>
      <c r="P987" s="168"/>
      <c r="Q987" s="168"/>
      <c r="R987" s="168"/>
      <c r="S987" s="168"/>
      <c r="T987" s="168"/>
      <c r="U987" s="168"/>
      <c r="V987" s="168"/>
      <c r="W987" s="168"/>
      <c r="X987" s="168"/>
      <c r="Y987" s="168"/>
      <c r="Z987" s="168"/>
    </row>
    <row r="988" spans="1:26" ht="12.75" customHeight="1" x14ac:dyDescent="0.2">
      <c r="A988" s="168"/>
      <c r="B988" s="168"/>
      <c r="C988" s="169"/>
      <c r="D988" s="168"/>
      <c r="E988" s="170"/>
      <c r="F988" s="170"/>
      <c r="G988" s="170"/>
      <c r="H988" s="168"/>
      <c r="I988" s="168"/>
      <c r="J988" s="168"/>
      <c r="K988" s="170"/>
      <c r="L988" s="168"/>
      <c r="M988" s="168"/>
      <c r="N988" s="168"/>
      <c r="O988" s="170"/>
      <c r="P988" s="168"/>
      <c r="Q988" s="168"/>
      <c r="R988" s="168"/>
      <c r="S988" s="168"/>
      <c r="T988" s="168"/>
      <c r="U988" s="168"/>
      <c r="V988" s="168"/>
      <c r="W988" s="168"/>
      <c r="X988" s="168"/>
      <c r="Y988" s="168"/>
      <c r="Z988" s="168"/>
    </row>
    <row r="989" spans="1:26" ht="12.75" customHeight="1" x14ac:dyDescent="0.2">
      <c r="A989" s="168"/>
      <c r="B989" s="168"/>
      <c r="C989" s="169"/>
      <c r="D989" s="168"/>
      <c r="E989" s="170"/>
      <c r="F989" s="170"/>
      <c r="G989" s="170"/>
      <c r="H989" s="168"/>
      <c r="I989" s="168"/>
      <c r="J989" s="168"/>
      <c r="K989" s="170"/>
      <c r="L989" s="168"/>
      <c r="M989" s="168"/>
      <c r="N989" s="168"/>
      <c r="O989" s="170"/>
      <c r="P989" s="168"/>
      <c r="Q989" s="168"/>
      <c r="R989" s="168"/>
      <c r="S989" s="168"/>
      <c r="T989" s="168"/>
      <c r="U989" s="168"/>
      <c r="V989" s="168"/>
      <c r="W989" s="168"/>
      <c r="X989" s="168"/>
      <c r="Y989" s="168"/>
      <c r="Z989" s="168"/>
    </row>
    <row r="990" spans="1:26" ht="12.75" customHeight="1" x14ac:dyDescent="0.2">
      <c r="A990" s="168"/>
      <c r="B990" s="168"/>
      <c r="C990" s="169"/>
      <c r="D990" s="168"/>
      <c r="E990" s="170"/>
      <c r="F990" s="170"/>
      <c r="G990" s="170"/>
      <c r="H990" s="168"/>
      <c r="I990" s="168"/>
      <c r="J990" s="168"/>
      <c r="K990" s="170"/>
      <c r="L990" s="168"/>
      <c r="M990" s="168"/>
      <c r="N990" s="168"/>
      <c r="O990" s="170"/>
      <c r="P990" s="168"/>
      <c r="Q990" s="168"/>
      <c r="R990" s="168"/>
      <c r="S990" s="168"/>
      <c r="T990" s="168"/>
      <c r="U990" s="168"/>
      <c r="V990" s="168"/>
      <c r="W990" s="168"/>
      <c r="X990" s="168"/>
      <c r="Y990" s="168"/>
      <c r="Z990" s="168"/>
    </row>
    <row r="991" spans="1:26" ht="12.75" customHeight="1" x14ac:dyDescent="0.2">
      <c r="A991" s="168"/>
      <c r="B991" s="168"/>
      <c r="C991" s="169"/>
      <c r="D991" s="168"/>
      <c r="E991" s="170"/>
      <c r="F991" s="170"/>
      <c r="G991" s="170"/>
      <c r="H991" s="168"/>
      <c r="I991" s="168"/>
      <c r="J991" s="168"/>
      <c r="K991" s="170"/>
      <c r="L991" s="168"/>
      <c r="M991" s="168"/>
      <c r="N991" s="168"/>
      <c r="O991" s="170"/>
      <c r="P991" s="168"/>
      <c r="Q991" s="168"/>
      <c r="R991" s="168"/>
      <c r="S991" s="168"/>
      <c r="T991" s="168"/>
      <c r="U991" s="168"/>
      <c r="V991" s="168"/>
      <c r="W991" s="168"/>
      <c r="X991" s="168"/>
      <c r="Y991" s="168"/>
      <c r="Z991" s="168"/>
    </row>
    <row r="992" spans="1:26" ht="12.75" customHeight="1" x14ac:dyDescent="0.2">
      <c r="A992" s="168"/>
      <c r="B992" s="168"/>
      <c r="C992" s="169"/>
      <c r="D992" s="168"/>
      <c r="E992" s="170"/>
      <c r="F992" s="170"/>
      <c r="G992" s="170"/>
      <c r="H992" s="168"/>
      <c r="I992" s="168"/>
      <c r="J992" s="168"/>
      <c r="K992" s="170"/>
      <c r="L992" s="168"/>
      <c r="M992" s="168"/>
      <c r="N992" s="168"/>
      <c r="O992" s="170"/>
      <c r="P992" s="168"/>
      <c r="Q992" s="168"/>
      <c r="R992" s="168"/>
      <c r="S992" s="168"/>
      <c r="T992" s="168"/>
      <c r="U992" s="168"/>
      <c r="V992" s="168"/>
      <c r="W992" s="168"/>
      <c r="X992" s="168"/>
      <c r="Y992" s="168"/>
      <c r="Z992" s="168"/>
    </row>
    <row r="993" spans="1:26" ht="12.75" customHeight="1" x14ac:dyDescent="0.2">
      <c r="A993" s="168"/>
      <c r="B993" s="168"/>
      <c r="C993" s="169"/>
      <c r="D993" s="168"/>
      <c r="E993" s="170"/>
      <c r="F993" s="170"/>
      <c r="G993" s="170"/>
      <c r="H993" s="168"/>
      <c r="I993" s="168"/>
      <c r="J993" s="168"/>
      <c r="K993" s="170"/>
      <c r="L993" s="168"/>
      <c r="M993" s="168"/>
      <c r="N993" s="168"/>
      <c r="O993" s="170"/>
      <c r="P993" s="168"/>
      <c r="Q993" s="168"/>
      <c r="R993" s="168"/>
      <c r="S993" s="168"/>
      <c r="T993" s="168"/>
      <c r="U993" s="168"/>
      <c r="V993" s="168"/>
      <c r="W993" s="168"/>
      <c r="X993" s="168"/>
      <c r="Y993" s="168"/>
      <c r="Z993" s="168"/>
    </row>
    <row r="994" spans="1:26" ht="12.75" customHeight="1" x14ac:dyDescent="0.2">
      <c r="A994" s="168"/>
      <c r="B994" s="168"/>
      <c r="C994" s="169"/>
      <c r="D994" s="168"/>
      <c r="E994" s="170"/>
      <c r="F994" s="170"/>
      <c r="G994" s="170"/>
      <c r="H994" s="168"/>
      <c r="I994" s="168"/>
      <c r="J994" s="168"/>
      <c r="K994" s="170"/>
      <c r="L994" s="168"/>
      <c r="M994" s="168"/>
      <c r="N994" s="168"/>
      <c r="O994" s="170"/>
      <c r="P994" s="168"/>
      <c r="Q994" s="168"/>
      <c r="R994" s="168"/>
      <c r="S994" s="168"/>
      <c r="T994" s="168"/>
      <c r="U994" s="168"/>
      <c r="V994" s="168"/>
      <c r="W994" s="168"/>
      <c r="X994" s="168"/>
      <c r="Y994" s="168"/>
      <c r="Z994" s="168"/>
    </row>
    <row r="995" spans="1:26" ht="12.75" customHeight="1" x14ac:dyDescent="0.2">
      <c r="A995" s="168"/>
      <c r="B995" s="168"/>
      <c r="C995" s="169"/>
      <c r="D995" s="168"/>
      <c r="E995" s="170"/>
      <c r="F995" s="170"/>
      <c r="G995" s="170"/>
      <c r="H995" s="168"/>
      <c r="I995" s="168"/>
      <c r="J995" s="168"/>
      <c r="K995" s="170"/>
      <c r="L995" s="168"/>
      <c r="M995" s="168"/>
      <c r="N995" s="168"/>
      <c r="O995" s="170"/>
      <c r="P995" s="168"/>
      <c r="Q995" s="168"/>
      <c r="R995" s="168"/>
      <c r="S995" s="168"/>
      <c r="T995" s="168"/>
      <c r="U995" s="168"/>
      <c r="V995" s="168"/>
      <c r="W995" s="168"/>
      <c r="X995" s="168"/>
      <c r="Y995" s="168"/>
      <c r="Z995" s="168"/>
    </row>
    <row r="996" spans="1:26" ht="12.75" customHeight="1" x14ac:dyDescent="0.2">
      <c r="A996" s="168"/>
      <c r="B996" s="168"/>
      <c r="C996" s="169"/>
      <c r="D996" s="168"/>
      <c r="E996" s="170"/>
      <c r="F996" s="170"/>
      <c r="G996" s="170"/>
      <c r="H996" s="168"/>
      <c r="I996" s="168"/>
      <c r="J996" s="168"/>
      <c r="K996" s="170"/>
      <c r="L996" s="168"/>
      <c r="M996" s="168"/>
      <c r="N996" s="168"/>
      <c r="O996" s="170"/>
      <c r="P996" s="168"/>
      <c r="Q996" s="168"/>
      <c r="R996" s="168"/>
      <c r="S996" s="168"/>
      <c r="T996" s="168"/>
      <c r="U996" s="168"/>
      <c r="V996" s="168"/>
      <c r="W996" s="168"/>
      <c r="X996" s="168"/>
      <c r="Y996" s="168"/>
      <c r="Z996" s="168"/>
    </row>
    <row r="997" spans="1:26" ht="12.75" customHeight="1" x14ac:dyDescent="0.2">
      <c r="A997" s="168"/>
      <c r="B997" s="168"/>
      <c r="C997" s="169"/>
      <c r="D997" s="168"/>
      <c r="E997" s="170"/>
      <c r="F997" s="170"/>
      <c r="G997" s="170"/>
      <c r="H997" s="168"/>
      <c r="I997" s="168"/>
      <c r="J997" s="168"/>
      <c r="K997" s="170"/>
      <c r="L997" s="168"/>
      <c r="M997" s="168"/>
      <c r="N997" s="168"/>
      <c r="O997" s="170"/>
      <c r="P997" s="168"/>
      <c r="Q997" s="168"/>
      <c r="R997" s="168"/>
      <c r="S997" s="168"/>
      <c r="T997" s="168"/>
      <c r="U997" s="168"/>
      <c r="V997" s="168"/>
      <c r="W997" s="168"/>
      <c r="X997" s="168"/>
      <c r="Y997" s="168"/>
      <c r="Z997" s="168"/>
    </row>
    <row r="998" spans="1:26" ht="12.75" customHeight="1" x14ac:dyDescent="0.2">
      <c r="A998" s="168"/>
      <c r="B998" s="168"/>
      <c r="C998" s="169"/>
      <c r="D998" s="168"/>
      <c r="E998" s="170"/>
      <c r="F998" s="170"/>
      <c r="G998" s="170"/>
      <c r="H998" s="168"/>
      <c r="I998" s="168"/>
      <c r="J998" s="168"/>
      <c r="K998" s="170"/>
      <c r="L998" s="168"/>
      <c r="M998" s="168"/>
      <c r="N998" s="168"/>
      <c r="O998" s="170"/>
      <c r="P998" s="168"/>
      <c r="Q998" s="168"/>
      <c r="R998" s="168"/>
      <c r="S998" s="168"/>
      <c r="T998" s="168"/>
      <c r="U998" s="168"/>
      <c r="V998" s="168"/>
      <c r="W998" s="168"/>
      <c r="X998" s="168"/>
      <c r="Y998" s="168"/>
      <c r="Z998" s="168"/>
    </row>
    <row r="999" spans="1:26" ht="12.75" customHeight="1" x14ac:dyDescent="0.2">
      <c r="A999" s="168"/>
      <c r="B999" s="168"/>
      <c r="C999" s="169"/>
      <c r="D999" s="168"/>
      <c r="E999" s="170"/>
      <c r="F999" s="170"/>
      <c r="G999" s="170"/>
      <c r="H999" s="168"/>
      <c r="I999" s="168"/>
      <c r="J999" s="168"/>
      <c r="K999" s="170"/>
      <c r="L999" s="168"/>
      <c r="M999" s="168"/>
      <c r="N999" s="168"/>
      <c r="O999" s="170"/>
      <c r="P999" s="168"/>
      <c r="Q999" s="168"/>
      <c r="R999" s="168"/>
      <c r="S999" s="168"/>
      <c r="T999" s="168"/>
      <c r="U999" s="168"/>
      <c r="V999" s="168"/>
      <c r="W999" s="168"/>
      <c r="X999" s="168"/>
      <c r="Y999" s="168"/>
      <c r="Z999" s="168"/>
    </row>
    <row r="1000" spans="1:26" ht="12.75" customHeight="1" x14ac:dyDescent="0.2">
      <c r="A1000" s="168"/>
      <c r="B1000" s="168"/>
      <c r="C1000" s="169"/>
      <c r="D1000" s="168"/>
      <c r="E1000" s="170"/>
      <c r="F1000" s="170"/>
      <c r="G1000" s="170"/>
      <c r="H1000" s="168"/>
      <c r="I1000" s="168"/>
      <c r="J1000" s="168"/>
      <c r="K1000" s="170"/>
      <c r="L1000" s="168"/>
      <c r="M1000" s="168"/>
      <c r="N1000" s="168"/>
      <c r="O1000" s="170"/>
      <c r="P1000" s="168"/>
      <c r="Q1000" s="168"/>
      <c r="R1000" s="168"/>
      <c r="S1000" s="168"/>
      <c r="T1000" s="168"/>
      <c r="U1000" s="168"/>
      <c r="V1000" s="168"/>
      <c r="W1000" s="168"/>
      <c r="X1000" s="168"/>
      <c r="Y1000" s="168"/>
      <c r="Z1000" s="168"/>
    </row>
  </sheetData>
  <autoFilter ref="A2:F73" xr:uid="{00000000-0009-0000-0000-000001000000}"/>
  <mergeCells count="5">
    <mergeCell ref="A1:B1"/>
    <mergeCell ref="C1:V1"/>
    <mergeCell ref="Y1:Z1"/>
    <mergeCell ref="G2:S2"/>
    <mergeCell ref="T2:Z2"/>
  </mergeCells>
  <hyperlinks>
    <hyperlink ref="L9" r:id="rId1" xr:uid="{00000000-0004-0000-0100-000000000000}"/>
    <hyperlink ref="N15" r:id="rId2" xr:uid="{00000000-0004-0000-0100-000001000000}"/>
    <hyperlink ref="R22" r:id="rId3" xr:uid="{00000000-0004-0000-0100-000002000000}"/>
    <hyperlink ref="R28" r:id="rId4" xr:uid="{00000000-0004-0000-0100-000003000000}"/>
    <hyperlink ref="N40" r:id="rId5" xr:uid="{00000000-0004-0000-0100-000004000000}"/>
    <hyperlink ref="R40" r:id="rId6" xr:uid="{00000000-0004-0000-0100-000005000000}"/>
    <hyperlink ref="N43" r:id="rId7" xr:uid="{00000000-0004-0000-0100-000006000000}"/>
    <hyperlink ref="N48" r:id="rId8" xr:uid="{00000000-0004-0000-0100-000007000000}"/>
    <hyperlink ref="N56" r:id="rId9" xr:uid="{00000000-0004-0000-0100-000008000000}"/>
    <hyperlink ref="X56" r:id="rId10" display="De la verificación realizada no se observo la publicacion de las actas de los seleccionados en   el proceso denominado &quot;mercado de coproducción&quot; en: https://proyecta.senalcolombia.tv/" xr:uid="{00000000-0004-0000-0100-000009000000}"/>
    <hyperlink ref="R65" r:id="rId11" xr:uid="{00000000-0004-0000-0100-00000A000000}"/>
    <hyperlink ref="N73" r:id="rId12" xr:uid="{00000000-0004-0000-0100-00000B000000}"/>
  </hyperlinks>
  <pageMargins left="0.7" right="0.7" top="0.75" bottom="0.75" header="0" footer="0"/>
  <pageSetup orientation="portrait"/>
  <colBreaks count="2" manualBreakCount="2">
    <brk id="19" man="1"/>
    <brk id="7" man="1"/>
  </col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topLeftCell="A54" workbookViewId="0">
      <selection activeCell="H66" sqref="H66"/>
    </sheetView>
  </sheetViews>
  <sheetFormatPr baseColWidth="10" defaultColWidth="14.42578125" defaultRowHeight="15" customHeight="1" x14ac:dyDescent="0.2"/>
  <cols>
    <col min="1" max="26" width="10.7109375" customWidth="1"/>
  </cols>
  <sheetData>
    <row r="1" spans="1:9" ht="12.75" customHeight="1" x14ac:dyDescent="0.2">
      <c r="A1" s="171">
        <v>100</v>
      </c>
      <c r="I1" s="180"/>
    </row>
    <row r="2" spans="1:9" ht="12.75" customHeight="1" x14ac:dyDescent="0.2">
      <c r="A2" s="171">
        <v>100</v>
      </c>
      <c r="I2" s="180"/>
    </row>
    <row r="3" spans="1:9" ht="12.75" customHeight="1" x14ac:dyDescent="0.2">
      <c r="A3" s="171">
        <v>100</v>
      </c>
      <c r="I3" s="180"/>
    </row>
    <row r="4" spans="1:9" ht="12.75" customHeight="1" x14ac:dyDescent="0.2">
      <c r="A4" s="171">
        <v>100</v>
      </c>
      <c r="I4" s="180"/>
    </row>
    <row r="5" spans="1:9" ht="12.75" customHeight="1" x14ac:dyDescent="0.2">
      <c r="A5" s="171">
        <v>100</v>
      </c>
      <c r="I5" s="180"/>
    </row>
    <row r="6" spans="1:9" ht="12.75" customHeight="1" x14ac:dyDescent="0.2">
      <c r="A6" s="171">
        <v>100</v>
      </c>
      <c r="I6" s="180"/>
    </row>
    <row r="7" spans="1:9" ht="12.75" customHeight="1" x14ac:dyDescent="0.2">
      <c r="A7" s="171">
        <v>100</v>
      </c>
      <c r="B7" s="172">
        <f>SUM(A1:A7)/7</f>
        <v>100</v>
      </c>
      <c r="C7" s="173" t="s">
        <v>725</v>
      </c>
      <c r="I7" s="180"/>
    </row>
    <row r="8" spans="1:9" ht="12.75" customHeight="1" x14ac:dyDescent="0.2">
      <c r="A8" s="171">
        <v>100</v>
      </c>
      <c r="I8" s="180"/>
    </row>
    <row r="9" spans="1:9" ht="12.75" customHeight="1" x14ac:dyDescent="0.2">
      <c r="A9" s="171">
        <v>100</v>
      </c>
      <c r="I9" s="180"/>
    </row>
    <row r="10" spans="1:9" ht="12.75" customHeight="1" x14ac:dyDescent="0.2">
      <c r="A10" s="171">
        <v>100</v>
      </c>
      <c r="I10" s="180"/>
    </row>
    <row r="11" spans="1:9" ht="12.75" customHeight="1" x14ac:dyDescent="0.2">
      <c r="A11" s="171">
        <v>100</v>
      </c>
      <c r="I11" s="180"/>
    </row>
    <row r="12" spans="1:9" ht="12.75" customHeight="1" x14ac:dyDescent="0.2">
      <c r="A12" s="171">
        <v>100</v>
      </c>
      <c r="B12" s="172">
        <f>SUM(A8:A12)/5</f>
        <v>100</v>
      </c>
      <c r="C12" s="173" t="s">
        <v>726</v>
      </c>
      <c r="I12" s="180"/>
    </row>
    <row r="13" spans="1:9" ht="12.75" customHeight="1" x14ac:dyDescent="0.2">
      <c r="A13" s="171">
        <v>100</v>
      </c>
      <c r="I13" s="180"/>
    </row>
    <row r="14" spans="1:9" ht="12.75" customHeight="1" x14ac:dyDescent="0.2">
      <c r="A14" s="171">
        <v>100</v>
      </c>
      <c r="I14" s="180"/>
    </row>
    <row r="15" spans="1:9" ht="12.75" customHeight="1" x14ac:dyDescent="0.2">
      <c r="A15" s="171">
        <v>100</v>
      </c>
      <c r="I15" s="180"/>
    </row>
    <row r="16" spans="1:9" ht="12.75" customHeight="1" x14ac:dyDescent="0.2">
      <c r="A16" s="171">
        <v>100</v>
      </c>
      <c r="I16" s="180"/>
    </row>
    <row r="17" spans="1:9" ht="12.75" customHeight="1" x14ac:dyDescent="0.2">
      <c r="A17" s="171">
        <v>100</v>
      </c>
      <c r="I17" s="180"/>
    </row>
    <row r="18" spans="1:9" ht="12.75" customHeight="1" x14ac:dyDescent="0.2">
      <c r="A18" s="171">
        <v>100</v>
      </c>
      <c r="I18" s="180"/>
    </row>
    <row r="19" spans="1:9" ht="12.75" customHeight="1" x14ac:dyDescent="0.2">
      <c r="A19" s="171">
        <v>100</v>
      </c>
      <c r="I19" s="180"/>
    </row>
    <row r="20" spans="1:9" ht="12.75" customHeight="1" x14ac:dyDescent="0.2">
      <c r="A20" s="171">
        <v>100</v>
      </c>
      <c r="I20" s="180"/>
    </row>
    <row r="21" spans="1:9" ht="12.75" customHeight="1" x14ac:dyDescent="0.2">
      <c r="A21" s="171">
        <v>100</v>
      </c>
      <c r="I21" s="180"/>
    </row>
    <row r="22" spans="1:9" ht="12.75" customHeight="1" x14ac:dyDescent="0.2">
      <c r="A22" s="171">
        <v>100</v>
      </c>
      <c r="I22" s="180"/>
    </row>
    <row r="23" spans="1:9" ht="12.75" customHeight="1" x14ac:dyDescent="0.2">
      <c r="A23" s="171">
        <v>100</v>
      </c>
      <c r="I23" s="180"/>
    </row>
    <row r="24" spans="1:9" ht="12.75" customHeight="1" x14ac:dyDescent="0.2">
      <c r="A24" s="171">
        <v>100</v>
      </c>
      <c r="I24" s="180"/>
    </row>
    <row r="25" spans="1:9" ht="12.75" customHeight="1" x14ac:dyDescent="0.2">
      <c r="A25" s="171">
        <v>100</v>
      </c>
      <c r="I25" s="180"/>
    </row>
    <row r="26" spans="1:9" ht="12.75" customHeight="1" x14ac:dyDescent="0.2">
      <c r="A26" s="171">
        <v>100</v>
      </c>
      <c r="I26" s="180"/>
    </row>
    <row r="27" spans="1:9" ht="12.75" customHeight="1" x14ac:dyDescent="0.2">
      <c r="A27" s="171">
        <v>100</v>
      </c>
      <c r="I27" s="180"/>
    </row>
    <row r="28" spans="1:9" ht="12.75" customHeight="1" x14ac:dyDescent="0.2">
      <c r="A28" s="171">
        <v>100</v>
      </c>
      <c r="I28" s="180"/>
    </row>
    <row r="29" spans="1:9" ht="12.75" customHeight="1" x14ac:dyDescent="0.2">
      <c r="A29" s="171">
        <v>100</v>
      </c>
      <c r="I29" s="180"/>
    </row>
    <row r="30" spans="1:9" ht="12.75" customHeight="1" x14ac:dyDescent="0.2">
      <c r="A30" s="171">
        <v>100</v>
      </c>
      <c r="B30" s="172">
        <f>SUM(A13:A30)/18</f>
        <v>100</v>
      </c>
      <c r="C30" s="173" t="s">
        <v>727</v>
      </c>
      <c r="I30" s="180"/>
    </row>
    <row r="31" spans="1:9" ht="12.75" customHeight="1" x14ac:dyDescent="0.2">
      <c r="A31" s="171">
        <v>100</v>
      </c>
      <c r="I31" s="180"/>
    </row>
    <row r="32" spans="1:9" ht="12.75" customHeight="1" x14ac:dyDescent="0.2">
      <c r="A32" s="171">
        <v>100</v>
      </c>
      <c r="I32" s="180"/>
    </row>
    <row r="33" spans="1:9" ht="12.75" customHeight="1" x14ac:dyDescent="0.2">
      <c r="A33" s="171">
        <v>100</v>
      </c>
      <c r="I33" s="180"/>
    </row>
    <row r="34" spans="1:9" ht="12.75" customHeight="1" x14ac:dyDescent="0.2">
      <c r="A34" s="171">
        <v>100</v>
      </c>
      <c r="I34" s="180"/>
    </row>
    <row r="35" spans="1:9" ht="12.75" customHeight="1" x14ac:dyDescent="0.2">
      <c r="A35" s="171">
        <v>100</v>
      </c>
      <c r="I35" s="180"/>
    </row>
    <row r="36" spans="1:9" ht="12.75" customHeight="1" x14ac:dyDescent="0.2">
      <c r="A36" s="171">
        <v>50</v>
      </c>
      <c r="I36" s="180"/>
    </row>
    <row r="37" spans="1:9" ht="12.75" customHeight="1" x14ac:dyDescent="0.2">
      <c r="A37" s="171">
        <v>100</v>
      </c>
      <c r="I37" s="180"/>
    </row>
    <row r="38" spans="1:9" ht="12.75" customHeight="1" x14ac:dyDescent="0.2">
      <c r="A38" s="171">
        <v>100</v>
      </c>
      <c r="I38" s="180"/>
    </row>
    <row r="39" spans="1:9" ht="12.75" customHeight="1" x14ac:dyDescent="0.2">
      <c r="A39" s="171">
        <v>100</v>
      </c>
      <c r="I39" s="180"/>
    </row>
    <row r="40" spans="1:9" ht="12.75" customHeight="1" x14ac:dyDescent="0.2">
      <c r="A40" s="171">
        <v>100</v>
      </c>
      <c r="I40" s="180"/>
    </row>
    <row r="41" spans="1:9" ht="12.75" customHeight="1" x14ac:dyDescent="0.2">
      <c r="A41" s="174">
        <v>100</v>
      </c>
      <c r="I41" s="180"/>
    </row>
    <row r="42" spans="1:9" ht="12.75" customHeight="1" x14ac:dyDescent="0.2">
      <c r="A42" s="171">
        <v>100</v>
      </c>
      <c r="I42" s="180"/>
    </row>
    <row r="43" spans="1:9" ht="12.75" customHeight="1" x14ac:dyDescent="0.2">
      <c r="A43" s="171">
        <v>100</v>
      </c>
      <c r="B43" s="175">
        <f>SUM(A31:A43)/13</f>
        <v>96.15384615384616</v>
      </c>
      <c r="C43" s="173" t="s">
        <v>728</v>
      </c>
      <c r="I43" s="180"/>
    </row>
    <row r="44" spans="1:9" ht="12.75" customHeight="1" x14ac:dyDescent="0.2">
      <c r="A44" s="174">
        <v>100</v>
      </c>
      <c r="I44" s="180"/>
    </row>
    <row r="45" spans="1:9" ht="12.75" customHeight="1" x14ac:dyDescent="0.2">
      <c r="A45" s="174">
        <v>100</v>
      </c>
      <c r="I45" s="180"/>
    </row>
    <row r="46" spans="1:9" ht="12.75" customHeight="1" x14ac:dyDescent="0.2">
      <c r="A46" s="171">
        <v>100</v>
      </c>
      <c r="I46" s="180"/>
    </row>
    <row r="47" spans="1:9" ht="12.75" customHeight="1" x14ac:dyDescent="0.2">
      <c r="A47" s="174">
        <v>100</v>
      </c>
      <c r="I47" s="180"/>
    </row>
    <row r="48" spans="1:9" ht="12.75" customHeight="1" x14ac:dyDescent="0.2">
      <c r="A48" s="171">
        <v>100</v>
      </c>
      <c r="I48" s="180"/>
    </row>
    <row r="49" spans="1:9" ht="12.75" customHeight="1" x14ac:dyDescent="0.2">
      <c r="A49" s="171">
        <v>100</v>
      </c>
      <c r="I49" s="180"/>
    </row>
    <row r="50" spans="1:9" ht="12.75" customHeight="1" x14ac:dyDescent="0.2">
      <c r="A50" s="171">
        <v>100</v>
      </c>
      <c r="I50" s="180"/>
    </row>
    <row r="51" spans="1:9" ht="12.75" customHeight="1" x14ac:dyDescent="0.2">
      <c r="A51" s="171">
        <v>100</v>
      </c>
      <c r="I51" s="180"/>
    </row>
    <row r="52" spans="1:9" ht="12.75" customHeight="1" x14ac:dyDescent="0.2">
      <c r="A52" s="171">
        <v>100</v>
      </c>
      <c r="I52" s="180"/>
    </row>
    <row r="53" spans="1:9" ht="12.75" customHeight="1" x14ac:dyDescent="0.2">
      <c r="A53" s="171">
        <v>100</v>
      </c>
      <c r="I53" s="180"/>
    </row>
    <row r="54" spans="1:9" ht="12.75" customHeight="1" x14ac:dyDescent="0.2">
      <c r="A54" s="171">
        <v>67</v>
      </c>
      <c r="I54" s="180"/>
    </row>
    <row r="55" spans="1:9" ht="12.75" customHeight="1" x14ac:dyDescent="0.2">
      <c r="A55" s="171">
        <v>100</v>
      </c>
      <c r="I55" s="180"/>
    </row>
    <row r="56" spans="1:9" ht="12.75" customHeight="1" x14ac:dyDescent="0.2">
      <c r="A56" s="171">
        <v>100</v>
      </c>
      <c r="I56" s="180"/>
    </row>
    <row r="57" spans="1:9" ht="12.75" customHeight="1" x14ac:dyDescent="0.2">
      <c r="A57" s="171">
        <v>100</v>
      </c>
      <c r="I57" s="180"/>
    </row>
    <row r="58" spans="1:9" ht="12.75" customHeight="1" x14ac:dyDescent="0.2">
      <c r="A58" s="174">
        <v>100</v>
      </c>
      <c r="I58" s="180"/>
    </row>
    <row r="59" spans="1:9" ht="12.75" customHeight="1" x14ac:dyDescent="0.2">
      <c r="A59" s="171">
        <v>0</v>
      </c>
      <c r="I59" s="180"/>
    </row>
    <row r="60" spans="1:9" ht="12.75" customHeight="1" x14ac:dyDescent="0.2">
      <c r="A60" s="171">
        <v>100</v>
      </c>
      <c r="I60" s="180"/>
    </row>
    <row r="61" spans="1:9" ht="12.75" customHeight="1" x14ac:dyDescent="0.2">
      <c r="A61" s="171">
        <v>100</v>
      </c>
      <c r="B61" s="175">
        <f>SUM(A44:A61)/18</f>
        <v>92.611111111111114</v>
      </c>
      <c r="C61" s="173" t="s">
        <v>729</v>
      </c>
      <c r="I61" s="180"/>
    </row>
    <row r="62" spans="1:9" ht="12.75" customHeight="1" x14ac:dyDescent="0.2">
      <c r="A62" s="174">
        <v>100</v>
      </c>
      <c r="I62" s="180"/>
    </row>
    <row r="63" spans="1:9" ht="12.75" customHeight="1" x14ac:dyDescent="0.2">
      <c r="A63" s="171">
        <v>100</v>
      </c>
      <c r="I63" s="180"/>
    </row>
    <row r="64" spans="1:9" ht="12.75" customHeight="1" x14ac:dyDescent="0.2">
      <c r="A64" s="171">
        <v>100</v>
      </c>
      <c r="I64" s="180"/>
    </row>
    <row r="65" spans="1:9" ht="12.75" customHeight="1" x14ac:dyDescent="0.2">
      <c r="A65" s="174">
        <v>0</v>
      </c>
      <c r="I65" s="180"/>
    </row>
    <row r="66" spans="1:9" ht="12.75" customHeight="1" x14ac:dyDescent="0.2">
      <c r="A66" s="171">
        <v>100</v>
      </c>
      <c r="I66" s="180"/>
    </row>
    <row r="67" spans="1:9" ht="12.75" customHeight="1" x14ac:dyDescent="0.2">
      <c r="A67" s="171">
        <v>100</v>
      </c>
      <c r="B67" s="175">
        <f>SUM(A62:A67)/6</f>
        <v>83.333333333333329</v>
      </c>
      <c r="C67" s="173" t="s">
        <v>730</v>
      </c>
      <c r="I67" s="180"/>
    </row>
    <row r="68" spans="1:9" ht="12.75" customHeight="1" x14ac:dyDescent="0.2">
      <c r="A68" s="171">
        <v>100</v>
      </c>
      <c r="I68" s="180"/>
    </row>
    <row r="69" spans="1:9" ht="12.75" customHeight="1" x14ac:dyDescent="0.2">
      <c r="A69" s="174">
        <v>100</v>
      </c>
      <c r="I69" s="180"/>
    </row>
    <row r="70" spans="1:9" ht="12.75" customHeight="1" x14ac:dyDescent="0.2">
      <c r="A70" s="174">
        <v>100</v>
      </c>
      <c r="B70" s="195">
        <f>SUM(A68:A70)/3</f>
        <v>100</v>
      </c>
      <c r="C70" s="173" t="s">
        <v>731</v>
      </c>
      <c r="I70" s="180"/>
    </row>
    <row r="71" spans="1:9" ht="12.75" customHeight="1" x14ac:dyDescent="0.2">
      <c r="B71" s="176">
        <f>SUM(A1:A70)/70</f>
        <v>95.957142857142856</v>
      </c>
      <c r="C71" s="173" t="s">
        <v>732</v>
      </c>
      <c r="I71" s="180"/>
    </row>
    <row r="72" spans="1:9" ht="12.75" customHeight="1" x14ac:dyDescent="0.2"/>
    <row r="73" spans="1:9" ht="12.75" customHeight="1" x14ac:dyDescent="0.2"/>
    <row r="74" spans="1:9" ht="12.75" customHeight="1" x14ac:dyDescent="0.2"/>
    <row r="75" spans="1:9" ht="12.75" customHeight="1" x14ac:dyDescent="0.2"/>
    <row r="76" spans="1:9" ht="12.75" customHeight="1" x14ac:dyDescent="0.2"/>
    <row r="77" spans="1:9" ht="12.75" customHeight="1" x14ac:dyDescent="0.2"/>
    <row r="78" spans="1:9" ht="12.75" customHeight="1" x14ac:dyDescent="0.2"/>
    <row r="79" spans="1:9" ht="12.75" customHeight="1" x14ac:dyDescent="0.2"/>
    <row r="80" spans="1: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Monitoreo y seguimiento</vt:lpstr>
      <vt:lp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Oscar Julian Ayala Sierra</cp:lastModifiedBy>
  <dcterms:modified xsi:type="dcterms:W3CDTF">2022-01-26T22:36:32Z</dcterms:modified>
</cp:coreProperties>
</file>