
<file path=[Content_Types].xml><?xml version="1.0" encoding="utf-8"?>
<Types xmlns="http://schemas.openxmlformats.org/package/2006/content-types">
  <Default Extension="rels" ContentType="application/vnd.openxmlformats-package.relationships+xml"/>
  <Default Extension="xml" ContentType="application/xml"/>
  <Override PartName="/xl/drawings/drawing5.xml" ContentType="application/vnd.openxmlformats-officedocument.drawing+xml"/>
  <Override PartName="/xl/drawings/drawing8.xml" ContentType="application/vnd.openxmlformats-officedocument.drawing+xml"/>
  <Override PartName="/xl/drawings/drawing7.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6.xml" ContentType="application/vnd.openxmlformats-officedocument.drawing+xml"/>
  <Override PartName="/xl/drawings/drawing3.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5.xml" ContentType="application/vnd.openxmlformats-officedocument.spreadsheetml.worksheet+xml"/>
  <Override PartName="/xl/worksheets/sheet7.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4.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heetId="1" name="Total tally" state="visible" r:id="rId3"/>
    <sheet sheetId="2" name="Ingredients" state="visible" r:id="rId4"/>
    <sheet sheetId="3" name="Rice_protein" state="visible" r:id="rId5"/>
    <sheet sheetId="4" name="Oat_flour" state="visible" r:id="rId6"/>
    <sheet sheetId="5" name="Maltodextrin" state="visible" r:id="rId7"/>
    <sheet sheetId="6" name="Soybean oil" state="visible" r:id="rId8"/>
    <sheet sheetId="7" name="Other oils" state="visible" r:id="rId9"/>
    <sheet sheetId="8" name="Gums_Artificial" state="visible" r:id="rId10"/>
  </sheets>
  <definedNames/>
  <calcPr/>
</workbook>
</file>

<file path=xl/sharedStrings.xml><?xml version="1.0" encoding="utf-8"?>
<sst xmlns="http://schemas.openxmlformats.org/spreadsheetml/2006/main">
  <si>
    <t>Summary Sheet</t>
  </si>
  <si>
    <t>Spreadsheet Rosa Labs soylent Blend 443.9g Pouch Kosher RFI-HC2300001</t>
  </si>
  <si>
    <t>    oat flour conv</t>
  </si>
  <si>
    <t>liters</t>
  </si>
  <si>
    <t>    Sweetener, maltodextrin, Maltrin  M100</t>
  </si>
  <si>
    <t>liters</t>
  </si>
  <si>
    <t>    rice protein 80% ultra (correct sat fat)</t>
  </si>
  <si>
    <t>liters</t>
  </si>
  <si>
    <t>    vitamin and mineral premix/gum acacica rosa/ sea salt/ vanill flavor/ sweetener/Gum etc.</t>
  </si>
  <si>
    <t>liters</t>
  </si>
  <si>
    <t>    Oil, soybean lecithin</t>
  </si>
  <si>
    <t>liters</t>
  </si>
  <si>
    <t>    Canola and fish oil:</t>
  </si>
  <si>
    <t>liters</t>
  </si>
  <si>
    <t>Total, 1 serving of SoyLent:</t>
  </si>
  <si>
    <t>liters</t>
  </si>
  <si>
    <t>Total, 1 day, 3 servings of SoyLent:</t>
  </si>
  <si>
    <t>liters</t>
  </si>
  <si>
    <t>Standard American diet:</t>
  </si>
  <si>
    <t>liters</t>
  </si>
  <si>
    <t>Daily water savings from SoyLent relative to SAD:</t>
  </si>
  <si>
    <t>liters</t>
  </si>
  <si>
    <t>Water footprint as a percent of SAD, 1 day's consumption:</t>
  </si>
  <si>
    <t>Spreadsheet: Spreadsheet Rosa Labs soylent Blend 443.9g Pouch Kosher RFI-HC2300001</t>
  </si>
  <si>
    <t>Spreadsheet</t>
  </si>
  <si>
    <t>Item Name</t>
  </si>
  <si>
    <t>Quantity</t>
  </si>
  <si>
    <t>Measure</t>
  </si>
  <si>
    <t>Wgt (g)</t>
  </si>
  <si>
    <t>Cals (kcal)</t>
  </si>
  <si>
    <t>FatCals (kcal)</t>
  </si>
  <si>
    <t>SatCals (kcal)</t>
  </si>
  <si>
    <t>Prot (g)</t>
  </si>
  <si>
    <t>Carb (g)</t>
  </si>
  <si>
    <t>Fib (g)</t>
  </si>
  <si>
    <t>SolFib (g)</t>
  </si>
  <si>
    <t>Sugar (g)</t>
  </si>
  <si>
    <t>MonSac (g)</t>
  </si>
  <si>
    <t>Disacc (g)</t>
  </si>
  <si>
    <t>OCarb (g)</t>
  </si>
  <si>
    <t>Fat (g)</t>
  </si>
  <si>
    <t>SatFat (g)</t>
  </si>
  <si>
    <t>MonoFat (g)</t>
  </si>
  <si>
    <t>PolyFat (g)</t>
  </si>
  <si>
    <t>TransFat (g)</t>
  </si>
  <si>
    <t>Chol (mg)</t>
  </si>
  <si>
    <t>Water (g)</t>
  </si>
  <si>
    <t>Vit A-IU (IU)</t>
  </si>
  <si>
    <t>Vit A-RE (RE)</t>
  </si>
  <si>
    <t>Vit A-RAE (RAE)</t>
  </si>
  <si>
    <t>Caroten (RE)</t>
  </si>
  <si>
    <t>Retinol (RE)</t>
  </si>
  <si>
    <t>BetaCaro (mcg)</t>
  </si>
  <si>
    <t>Vit B1 (mg)</t>
  </si>
  <si>
    <t>Vit B2 (mg)</t>
  </si>
  <si>
    <t>Vit B3 (mg)</t>
  </si>
  <si>
    <t>Vit B3-NE (mg)</t>
  </si>
  <si>
    <t>Vit B6 (mg)</t>
  </si>
  <si>
    <t>Vit B12 (mcg)</t>
  </si>
  <si>
    <t>Biot (mcg)</t>
  </si>
  <si>
    <t>Vit C (mg)</t>
  </si>
  <si>
    <t>Vit D-IU (IU)</t>
  </si>
  <si>
    <t>Vit D-mcg (mcg)</t>
  </si>
  <si>
    <t>Vit E-a-Toco (mg)</t>
  </si>
  <si>
    <t>Folate (mcg)</t>
  </si>
  <si>
    <t>Fol_DFE (mcg)</t>
  </si>
  <si>
    <t>Vit K (mcg)</t>
  </si>
  <si>
    <t>Panto (mg)</t>
  </si>
  <si>
    <t>Calc (mg)</t>
  </si>
  <si>
    <t>Chrom (mcg)</t>
  </si>
  <si>
    <t>Copp (mg)</t>
  </si>
  <si>
    <t>Fluor (mg)</t>
  </si>
  <si>
    <t>Iodine (mcg)</t>
  </si>
  <si>
    <t>Iron (mg)</t>
  </si>
  <si>
    <t>Magn (mg)</t>
  </si>
  <si>
    <t>Mang (mg)</t>
  </si>
  <si>
    <t>Moly (mcg)</t>
  </si>
  <si>
    <t>Phos (mg)</t>
  </si>
  <si>
    <t>Pot (mg)</t>
  </si>
  <si>
    <t>Sel (mcg)</t>
  </si>
  <si>
    <t>Sod (mg)</t>
  </si>
  <si>
    <t>Zinc (mg)</t>
  </si>
  <si>
    <t>Omega3 (g)</t>
  </si>
  <si>
    <t>Omega6 (g)</t>
  </si>
  <si>
    <t>Alc (g)</t>
  </si>
  <si>
    <t>Caff (mg)</t>
  </si>
  <si>
    <t>Chln (mg)</t>
  </si>
  <si>
    <t>Spreadsheet Rosa Labs soylent Blend 443.9g Pouch Kosher RFI-HC2300001</t>
  </si>
  <si>
    <t>    oat flour conv</t>
  </si>
  <si>
    <t>Gram</t>
  </si>
  <si>
    <t>    Sweetener, maltodextrin, Maltrin  M100</t>
  </si>
  <si>
    <t>Gram</t>
  </si>
  <si>
    <t>    rice protein 80% ultra (correct sat fat)</t>
  </si>
  <si>
    <t>Gram</t>
  </si>
  <si>
    <t>    vitamin and mineral premix FT139459</t>
  </si>
  <si>
    <t>Grams</t>
  </si>
  <si>
    <t>    Oil, soybean lecithin</t>
  </si>
  <si>
    <t>Gram</t>
  </si>
  <si>
    <t>    gum acacia rosa</t>
  </si>
  <si>
    <t>Gram</t>
  </si>
  <si>
    <t>    Salt, sea</t>
  </si>
  <si>
    <t>grams</t>
  </si>
  <si>
    <t>    artificial vanilla flavor</t>
  </si>
  <si>
    <t>grams</t>
  </si>
  <si>
    <t>    Sweetener, sucralose, Splenda</t>
  </si>
  <si>
    <t>grams</t>
  </si>
  <si>
    <t>    Gum, xanthan, Ticaxan, pwd</t>
  </si>
  <si>
    <t>grams</t>
  </si>
  <si>
    <t>    Oil, canola</t>
  </si>
  <si>
    <t>Gram</t>
  </si>
  <si>
    <t>    Oil, fish, sardine</t>
  </si>
  <si>
    <t>Gram</t>
  </si>
  <si>
    <t>Total</t>
  </si>
  <si>
    <t>Quantity</t>
  </si>
  <si>
    <t>Units</t>
  </si>
  <si>
    <t>Source</t>
  </si>
  <si>
    <t>Notes</t>
  </si>
  <si>
    <t>Water intensitvitiy of rice:</t>
  </si>
  <si>
    <t>cubic meters</t>
  </si>
  <si>
    <t>http://www.waterfootprint.org/Reports/Report40-WaterFootprintRice.pdf</t>
  </si>
  <si>
    <t>Using figure for Chinese rice water footprint on page 22</t>
  </si>
  <si>
    <t>Grams per ton</t>
  </si>
  <si>
    <t>grams</t>
  </si>
  <si>
    <t>Intensivity per gram:</t>
  </si>
  <si>
    <t>cubic meters</t>
  </si>
  <si>
    <t>Protein per 100g of raw brown rice</t>
  </si>
  <si>
    <t>grams</t>
  </si>
  <si>
    <t>"Studies on the Extraction and Composition of Rice Proteins" Cagampang et al</t>
  </si>
  <si>
    <t>Protein per 1g of raw brown rice</t>
  </si>
  <si>
    <t>grams of protein from BRP in 1 day of Soylent:</t>
  </si>
  <si>
    <t>grams</t>
  </si>
  <si>
    <t>&lt;--assumes protein content is 80% of listed rice protein on sheet 1</t>
  </si>
  <si>
    <t>grams of rice required for Soylent protein</t>
  </si>
  <si>
    <t>Water to produce rice protein for 1 day Soylent:</t>
  </si>
  <si>
    <t>cubic meters of water</t>
  </si>
  <si>
    <t> </t>
  </si>
  <si>
    <t>Liters of water per 1 cubic meter:</t>
  </si>
  <si>
    <t>Liters of water for 1 serving of SoyLent's rice protein:</t>
  </si>
  <si>
    <t>liters</t>
  </si>
  <si>
    <t>Liters of water for 1 day/3 serving SoyLent's rice protein:</t>
  </si>
  <si>
    <t>liters</t>
  </si>
  <si>
    <t>Quantity</t>
  </si>
  <si>
    <t>Units</t>
  </si>
  <si>
    <t>Source</t>
  </si>
  <si>
    <t>Notes</t>
  </si>
  <si>
    <t>Water intensitvitiy of oats:</t>
  </si>
  <si>
    <t>cubic meters/ton</t>
  </si>
  <si>
    <t>http://www.waterfootprint.org/Reports/Mekonnen-Hoekstra-2011-WaterFootprintCrops.pdf</t>
  </si>
  <si>
    <t>This assumes the global average water intensivity of oat groats, which are the last form of oats before they become oat flour, regardless of which process they become oat flour by.</t>
  </si>
  <si>
    <t>Grams per ton</t>
  </si>
  <si>
    <t>grams</t>
  </si>
  <si>
    <t>Intensivity per gram</t>
  </si>
  <si>
    <t>cubic meters per gram</t>
  </si>
  <si>
    <t>Carbs from oat flour in SoyLent:</t>
  </si>
  <si>
    <t>grams</t>
  </si>
  <si>
    <t>"Studies on the Extraction and Composition of Rice Proteins" Cagampang et al</t>
  </si>
  <si>
    <t>Ratio of grams carbs to physical grams:</t>
  </si>
  <si>
    <t>Physical grams of oats required:</t>
  </si>
  <si>
    <t>Water intensitivity per serving of SoyLent:</t>
  </si>
  <si>
    <t>cubic meters per gram</t>
  </si>
  <si>
    <t>Liters of water per 1 cubic meter:</t>
  </si>
  <si>
    <t> </t>
  </si>
  <si>
    <t>Liters of water for 1 serving SoyLent's rice protein:</t>
  </si>
  <si>
    <t>liters</t>
  </si>
  <si>
    <t>Liters of water for 1 day/3 serving SoyLent's rice protein:</t>
  </si>
  <si>
    <t>gallons</t>
  </si>
  <si>
    <t>Quantity</t>
  </si>
  <si>
    <t>Units</t>
  </si>
  <si>
    <t>Source</t>
  </si>
  <si>
    <t>Notes</t>
  </si>
  <si>
    <t>Water intensitvitiy of US maize/corn:</t>
  </si>
  <si>
    <t>cubic meters/ton</t>
  </si>
  <si>
    <t>http://www.waterfootprint.org/Reports/Hoekstra_and_Chapagain_2006.pdf</t>
  </si>
  <si>
    <t>This is the value for USA grown maize/corn, which is notably lower than the values for other countries but seems like it is the most likely to be relevant</t>
  </si>
  <si>
    <t>Grams per ton</t>
  </si>
  <si>
    <t>grams</t>
  </si>
  <si>
    <t>Intensivity per physical gram</t>
  </si>
  <si>
    <t>cubic meters per gram</t>
  </si>
  <si>
    <t>Grams of carbohydates from malto per serving:</t>
  </si>
  <si>
    <t>grams</t>
  </si>
  <si>
    <t>"Studies on the Extraction and Composition of Rice Proteins" Cagampang et al</t>
  </si>
  <si>
    <t>Ratio of physical grams per gram of carbohydrate:</t>
  </si>
  <si>
    <t>Physical grams required to produce carbs:</t>
  </si>
  <si>
    <t>Water intensitivity per serving of SoyLent:</t>
  </si>
  <si>
    <t>cubic meters per gram</t>
  </si>
  <si>
    <t>Liters of water per 1 cubic meter:</t>
  </si>
  <si>
    <t> </t>
  </si>
  <si>
    <t>Liters of water for 1 serving SoyLent's maltodextrin:</t>
  </si>
  <si>
    <t>liters</t>
  </si>
  <si>
    <t>Liters of water for 1 day/3 serving SoyLent's maltodextrin:</t>
  </si>
  <si>
    <t>liters</t>
  </si>
  <si>
    <t>Quantity</t>
  </si>
  <si>
    <t>Units</t>
  </si>
  <si>
    <t>Source</t>
  </si>
  <si>
    <t>Notes</t>
  </si>
  <si>
    <t>Water intensitvitiy of refined soybean oil</t>
  </si>
  <si>
    <t>cubic meters per ton</t>
  </si>
  <si>
    <t>http://www.waterfootprint.org/Reports/Mekonnen-Hoekstra-2011-WaterFootprintCrops.pdf</t>
  </si>
  <si>
    <t>One ton, in grams:</t>
  </si>
  <si>
    <t>grams</t>
  </si>
  <si>
    <t>Water intensivity of soybean oil per gram:</t>
  </si>
  <si>
    <t>cubic meters per gram</t>
  </si>
  <si>
    <t>Grams of soybean oil in 1 unit of soylent:</t>
  </si>
  <si>
    <t>grams</t>
  </si>
  <si>
    <t>Water intensivity of soybean oil per SoyLent serving:</t>
  </si>
  <si>
    <t>cubic meters of water</t>
  </si>
  <si>
    <t>Liters per cubitc meter:</t>
  </si>
  <si>
    <t>liters</t>
  </si>
  <si>
    <t>Water footprint from gum in 1 serving of SoyLent, liters:</t>
  </si>
  <si>
    <t>liters</t>
  </si>
  <si>
    <t>Liters of water for 1 day/3 serving SoyLent's soybean oil:</t>
  </si>
  <si>
    <t>Quantity</t>
  </si>
  <si>
    <t>Units</t>
  </si>
  <si>
    <t>Source</t>
  </si>
  <si>
    <t>Notes</t>
  </si>
  <si>
    <t>Water intensitvitiy of refined soybean oil</t>
  </si>
  <si>
    <t>cubic meters per ton</t>
  </si>
  <si>
    <t>http://www.waterfootprint.org/Reports/Mekonnen-Hoekstra-2011-WaterFootprintCrops.pdf</t>
  </si>
  <si>
    <t>One ton, in grams:</t>
  </si>
  <si>
    <t>grams</t>
  </si>
  <si>
    <t>Water intensivity of soybean oil per gram:</t>
  </si>
  <si>
    <t>cubic meters per gram</t>
  </si>
  <si>
    <t>Grams of other oils in 1 unit of soylent:</t>
  </si>
  <si>
    <t>grams</t>
  </si>
  <si>
    <t>Water intensivity of other oils per SoyLent serving:</t>
  </si>
  <si>
    <t>cubic meters of water</t>
  </si>
  <si>
    <t>Liters per cubitc meter:</t>
  </si>
  <si>
    <t>liters</t>
  </si>
  <si>
    <t>Water footprint from other oils in 1 serving of SoyLent, liters:</t>
  </si>
  <si>
    <t>liters</t>
  </si>
  <si>
    <t>Liters of water for 1 day/3 serving SoyLent's other oils:</t>
  </si>
  <si>
    <t>liters</t>
  </si>
  <si>
    <t>Note: this spreadsheet estimates the water footprint of canola oil, fish oil, and the vitamin premix by assuming they each have the water intensivity of soybean oil, which is a relatively but not extremely lower water footprint oil.</t>
  </si>
  <si>
    <t>Quantity</t>
  </si>
  <si>
    <t>Units</t>
  </si>
  <si>
    <t>Source</t>
  </si>
  <si>
    <t>Notes</t>
  </si>
  <si>
    <t>Water intensitvitiy of gum:</t>
  </si>
  <si>
    <t>cubic meters per ton</t>
  </si>
  <si>
    <t>http://www.waterfootprint.org/Reports/Mekonnen-Hoekstra-2011-WaterFootprintCrops.pdf</t>
  </si>
  <si>
    <t>One ton, in grams:</t>
  </si>
  <si>
    <t>grams</t>
  </si>
  <si>
    <t>Water intensivity of soybean oil per gram:</t>
  </si>
  <si>
    <t>cubic meters per gram</t>
  </si>
  <si>
    <t>Grams of "other stuff"  in 1 unit of soylent:</t>
  </si>
  <si>
    <t>grams</t>
  </si>
  <si>
    <t>Water intensivity of "other stuff" per SoyLent serving:</t>
  </si>
  <si>
    <t>cubic meters of water</t>
  </si>
  <si>
    <t>Liters per cubitc meter:</t>
  </si>
  <si>
    <t>liters</t>
  </si>
  <si>
    <t>Water footprint from "other stuff" in 1 serving of SoyLent, liters:</t>
  </si>
  <si>
    <t>liters</t>
  </si>
  <si>
    <t>Liters of water for 1 day/3 serving SoyLent's "other stuff":</t>
  </si>
  <si>
    <t>liters</t>
  </si>
  <si>
    <t>Note: there is a credible estimate for the water footprint of gum. For the sake of tying down the estimate of things like sucralose and gum aca rosa to something, I've accounted for them as gum here.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</si>
</sst>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6">
    <font>
      <sz val="10.0"/>
      <name val="Arial"/>
    </font>
    <font>
      <u/>
      <sz val="11.0"/>
      <color rgb="FF000000"/>
      <name val="Calibri"/>
    </font>
    <font>
      <sz val="11.0"/>
      <color rgb="FF000000"/>
      <name val="Calibri"/>
    </font>
    <font>
      <b/>
      <sz val="11.0"/>
      <color rgb="FF000000"/>
      <name val="Calibri"/>
    </font>
    <font>
      <u/>
      <sz val="11.0"/>
      <color rgb="FF0000FF"/>
      <name val="Calibri"/>
    </font>
    <font>
      <b/>
      <u/>
      <sz val="11.0"/>
      <color rgb="FF000000"/>
      <name val="Calibri"/>
    </font>
  </fonts>
  <fills count="2">
    <fill>
      <patternFill patternType="none"/>
    </fill>
    <fill>
      <patternFill patternType="lightGray"/>
    </fill>
  </fills>
  <borders count="2">
    <border>
      <left/>
      <right/>
      <top/>
      <bottom/>
      <diagonal/>
    </border>
    <border>
      <left/>
      <right/>
      <top/>
      <bottom/>
    </border>
  </borders>
  <cellStyleXfs count="1">
    <xf fillId="0" numFmtId="0" borderId="0" fontId="0"/>
  </cellStyleXfs>
  <cellXfs count="9">
    <xf fillId="0" numFmtId="0" borderId="0" fontId="0"/>
    <xf fillId="0" xfId="0" numFmtId="0" borderId="1" applyFont="1" fontId="1"/>
    <xf fillId="0" xfId="0" numFmtId="0" borderId="1" applyFont="1" fontId="2"/>
    <xf applyAlignment="1" fillId="0" xfId="0" numFmtId="0" borderId="1" applyFont="1" fontId="2">
      <alignment horizontal="left"/>
    </xf>
    <xf applyAlignment="1" fillId="0" xfId="0" numFmtId="0" borderId="1" applyFont="1" fontId="2">
      <alignment/>
    </xf>
    <xf fillId="0" xfId="0" numFmtId="0" borderId="1" applyFont="1" fontId="3"/>
    <xf fillId="0" xfId="0" numFmtId="164" borderId="1" applyFont="1" fontId="3" applyNumberFormat="1"/>
    <xf fillId="0" xfId="0" numFmtId="0" borderId="1" applyFont="1" fontId="4"/>
    <xf fillId="0" xfId="0" numFmtId="0" borderId="1" applyFont="1" fontId="5"/>
  </cellXfs>
  <cellStyles count="1">
    <cellStyle builtinId="0" name="Normal" xf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Target="sharedStrings.xml" Type="http://schemas.openxmlformats.org/officeDocument/2006/relationships/sharedStrings" Id="rId2"/><Relationship Target="styles.xml" Type="http://schemas.openxmlformats.org/officeDocument/2006/relationships/styles" Id="rId1"/><Relationship Target="worksheets/sheet8.xml" Type="http://schemas.openxmlformats.org/officeDocument/2006/relationships/worksheet" Id="rId10"/><Relationship Target="worksheets/sheet2.xml" Type="http://schemas.openxmlformats.org/officeDocument/2006/relationships/worksheet" Id="rId4"/><Relationship Target="worksheets/sheet1.xml" Type="http://schemas.openxmlformats.org/officeDocument/2006/relationships/worksheet" Id="rId3"/><Relationship Target="worksheets/sheet7.xml" Type="http://schemas.openxmlformats.org/officeDocument/2006/relationships/worksheet" Id="rId9"/><Relationship Target="worksheets/sheet4.xml" Type="http://schemas.openxmlformats.org/officeDocument/2006/relationships/worksheet" Id="rId6"/><Relationship Target="worksheets/sheet3.xml" Type="http://schemas.openxmlformats.org/officeDocument/2006/relationships/worksheet" Id="rId5"/><Relationship Target="worksheets/sheet6.xml" Type="http://schemas.openxmlformats.org/officeDocument/2006/relationships/worksheet" Id="rId8"/><Relationship Target="worksheets/sheet5.xml" Type="http://schemas.openxmlformats.org/officeDocument/2006/relationships/worksheet" Id="rId7"/></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Target="../drawings/drawing1.xml" Type="http://schemas.openxmlformats.org/officeDocument/2006/relationships/drawing" Id="rId1"/></Relationships>
</file>

<file path=xl/worksheets/_rels/sheet2.xml.rels><?xml version="1.0" encoding="UTF-8" standalone="yes"?><Relationships xmlns="http://schemas.openxmlformats.org/package/2006/relationships"><Relationship Target="../drawings/drawing2.xml" Type="http://schemas.openxmlformats.org/officeDocument/2006/relationships/drawing" Id="rId1"/></Relationships>
</file>

<file path=xl/worksheets/_rels/sheet3.xml.rels><?xml version="1.0" encoding="UTF-8" standalone="yes"?><Relationships xmlns="http://schemas.openxmlformats.org/package/2006/relationships"><Relationship Target="../drawings/drawing3.xml" Type="http://schemas.openxmlformats.org/officeDocument/2006/relationships/drawing" Id="rId2"/><Relationship Target="http://www.waterfootprint.org/Reports/Hoekstra_and_Chapagain_2006.pdf" Type="http://schemas.openxmlformats.org/officeDocument/2006/relationships/hyperlink" TargetMode="External" Id="rId1"/></Relationships>
</file>

<file path=xl/worksheets/_rels/sheet4.xml.rels><?xml version="1.0" encoding="UTF-8" standalone="yes"?><Relationships xmlns="http://schemas.openxmlformats.org/package/2006/relationships"><Relationship Target="../drawings/drawing4.xml" Type="http://schemas.openxmlformats.org/officeDocument/2006/relationships/drawing" Id="rId2"/><Relationship Target="http://www.waterfootprint.org/Reports/Mekonnen-Hoekstra-2011-WaterFootprintCrops.pdf" Type="http://schemas.openxmlformats.org/officeDocument/2006/relationships/hyperlink" TargetMode="External" Id="rId1"/></Relationships>
</file>

<file path=xl/worksheets/_rels/sheet5.xml.rels><?xml version="1.0" encoding="UTF-8" standalone="yes"?><Relationships xmlns="http://schemas.openxmlformats.org/package/2006/relationships"><Relationship Target="../drawings/drawing5.xml" Type="http://schemas.openxmlformats.org/officeDocument/2006/relationships/drawing" Id="rId1"/></Relationships>
</file>

<file path=xl/worksheets/_rels/sheet6.xml.rels><?xml version="1.0" encoding="UTF-8" standalone="yes"?><Relationships xmlns="http://schemas.openxmlformats.org/package/2006/relationships"><Relationship Target="../drawings/drawing6.xml" Type="http://schemas.openxmlformats.org/officeDocument/2006/relationships/drawing" Id="rId1"/></Relationships>
</file>

<file path=xl/worksheets/_rels/sheet7.xml.rels><?xml version="1.0" encoding="UTF-8" standalone="yes"?><Relationships xmlns="http://schemas.openxmlformats.org/package/2006/relationships"><Relationship Target="../drawings/drawing7.xml" Type="http://schemas.openxmlformats.org/officeDocument/2006/relationships/drawing" Id="rId1"/></Relationships>
</file>

<file path=xl/worksheets/_rels/sheet8.xml.rels><?xml version="1.0" encoding="UTF-8" standalone="yes"?><Relationships xmlns="http://schemas.openxmlformats.org/package/2006/relationships"><Relationship Target="../drawings/drawing8.xml" Type="http://schemas.openxmlformats.org/officeDocument/2006/relationships/drawing" Id="rId1"/></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83.0"/>
    <col min="2" customWidth="1" max="2" width="15.14"/>
    <col min="3" customWidth="1" max="6" width="8.71"/>
  </cols>
  <sheetData>
    <row customHeight="1" r="1" ht="15.0">
      <c t="s" s="1" r="A1">
        <v>0</v>
      </c>
      <c s="2" r="B1"/>
    </row>
    <row customHeight="1" r="2" ht="15.0">
      <c t="s" s="2" r="A2">
        <v>1</v>
      </c>
      <c s="2" r="B2"/>
    </row>
    <row customHeight="1" r="3" ht="15.0">
      <c t="s" s="3" r="A3">
        <v>2</v>
      </c>
      <c t="str" s="2" r="B3">
        <f ref="B3:B4" t="shared" si="1">Oat_flour!B10</f>
        <v>121.1497419</v>
      </c>
      <c t="s" s="2" r="C3">
        <v>3</v>
      </c>
    </row>
    <row customHeight="1" r="4" ht="15.0">
      <c t="s" s="3" r="A4">
        <v>4</v>
      </c>
      <c t="str" s="2" r="B4">
        <f t="shared" si="1"/>
        <v>42.35236316</v>
      </c>
      <c t="s" s="2" r="C4">
        <v>5</v>
      </c>
    </row>
    <row customHeight="1" r="5" ht="15.0">
      <c t="s" s="3" r="A5">
        <v>6</v>
      </c>
      <c s="4" r="B5">
        <v>289.0380358</v>
      </c>
      <c t="s" s="2" r="C5">
        <v>7</v>
      </c>
    </row>
    <row customHeight="1" r="6" ht="15.0">
      <c t="s" s="3" r="A6">
        <v>8</v>
      </c>
      <c t="str" s="2" r="B6">
        <f ref="B6:B8" t="shared" si="2">Gums_Artificial!B8</f>
        <v>73.83828877</v>
      </c>
      <c t="s" s="2" r="C6">
        <v>9</v>
      </c>
    </row>
    <row customHeight="1" r="7" ht="15.0">
      <c t="s" s="3" r="A7">
        <v>10</v>
      </c>
      <c t="str" s="2" r="B7">
        <f t="shared" si="2"/>
        <v>8.77439552</v>
      </c>
      <c t="s" s="2" r="C7">
        <v>11</v>
      </c>
    </row>
    <row customHeight="1" r="8" ht="15.0">
      <c t="s" s="3" r="A8">
        <v>12</v>
      </c>
      <c t="str" s="2" r="B8">
        <f t="shared" si="2"/>
        <v>120.748844</v>
      </c>
      <c t="s" s="2" r="C8">
        <v>13</v>
      </c>
    </row>
    <row customHeight="1" r="9" ht="15.0">
      <c t="s" s="5" r="A9">
        <v>14</v>
      </c>
      <c t="str" s="5" r="B9">
        <f>SUM(B3:B8)</f>
        <v>655.9016691</v>
      </c>
      <c t="s" s="5" r="C9">
        <v>15</v>
      </c>
    </row>
    <row customHeight="1" r="10" ht="15.0">
      <c t="s" s="5" r="A10">
        <v>16</v>
      </c>
      <c t="str" s="5" r="B10">
        <f>3*B9</f>
        <v>1967.705007</v>
      </c>
      <c t="s" s="5" r="C10">
        <v>17</v>
      </c>
    </row>
    <row customHeight="1" r="11" ht="15.0">
      <c t="s" s="5" r="A11">
        <v>18</v>
      </c>
      <c s="5" r="B11">
        <v>3997.39296</v>
      </c>
      <c t="s" s="5" r="C11">
        <v>19</v>
      </c>
    </row>
    <row customHeight="1" r="12" ht="15.0">
      <c t="s" s="5" r="A12">
        <v>20</v>
      </c>
      <c t="str" s="5" r="B12">
        <f>B11-B10</f>
        <v>2029.687953</v>
      </c>
      <c t="s" s="5" r="C12">
        <v>21</v>
      </c>
    </row>
    <row customHeight="1" r="13" ht="15.0">
      <c t="s" s="5" r="A13">
        <v>22</v>
      </c>
      <c t="str" s="6" r="B13">
        <f>B10/B11</f>
        <v>49.2%</v>
      </c>
      <c s="5" r="C13"/>
    </row>
    <row customHeight="1" r="14" ht="15.0">
      <c s="2" r="A14"/>
      <c s="2" r="B14"/>
    </row>
    <row customHeight="1" r="15" ht="15.0">
      <c s="2" r="A15"/>
      <c s="2" r="B15"/>
    </row>
    <row customHeight="1" r="16" ht="15.0">
      <c s="2" r="A16"/>
      <c s="2" r="B16"/>
    </row>
    <row customHeight="1" r="17" ht="15.0">
      <c s="2" r="A17"/>
      <c s="2" r="B17"/>
    </row>
    <row customHeight="1" r="18" ht="15.0">
      <c s="2" r="A18"/>
      <c s="2" r="B18"/>
    </row>
    <row customHeight="1" r="19" ht="15.0">
      <c s="2" r="A19"/>
      <c s="2" r="B19"/>
    </row>
    <row customHeight="1" r="20" ht="15.0">
      <c s="2" r="A20"/>
      <c s="2" r="B20"/>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42.86"/>
    <col min="2" customWidth="1" max="4" width="8.71"/>
    <col min="5" customWidth="1" max="5" width="9.86"/>
    <col min="6" customWidth="1" max="7" width="12.43"/>
    <col min="8" customWidth="1" max="22" width="8.71"/>
    <col min="23" customWidth="1" max="23" width="14.29"/>
    <col min="24" customWidth="1" max="24" width="12.43"/>
    <col min="25" customWidth="1" max="25" width="23.43"/>
    <col min="26" customWidth="1" max="26" width="17.71"/>
    <col min="27" customWidth="1" max="27" width="17.43"/>
    <col min="28" customWidth="1" max="38" width="8.71"/>
    <col min="39" customWidth="1" max="39" width="14.29"/>
    <col min="40" customWidth="1" max="62" width="8.71"/>
  </cols>
  <sheetData>
    <row customHeight="1" r="1" ht="15.0">
      <c t="s" s="2" r="A1">
        <v>23</v>
      </c>
      <c s="2" r="B1"/>
      <c s="2" r="E1"/>
      <c s="2" r="F1"/>
      <c s="2" r="G1"/>
      <c s="2" r="W1"/>
      <c s="2" r="X1"/>
      <c s="2" r="Y1"/>
      <c s="2" r="Z1"/>
      <c s="2" r="AA1"/>
      <c s="2" r="AM1"/>
    </row>
    <row customHeight="1" r="2" ht="15.0">
      <c t="s" s="2" r="A2">
        <v>24</v>
      </c>
      <c s="2" r="B2"/>
      <c s="2" r="E2"/>
      <c s="2" r="F2"/>
      <c s="2" r="G2"/>
      <c s="2" r="W2"/>
      <c s="2" r="X2"/>
      <c s="2" r="Y2"/>
      <c s="2" r="Z2"/>
      <c s="2" r="AA2"/>
      <c s="2" r="AM2"/>
    </row>
    <row customHeight="1" r="3" ht="15.0">
      <c t="s" s="2" r="A3">
        <v>25</v>
      </c>
      <c t="s" s="2" r="B3">
        <v>26</v>
      </c>
      <c t="s" s="2" r="C3">
        <v>27</v>
      </c>
      <c t="s" s="2" r="D3">
        <v>28</v>
      </c>
      <c t="s" s="2" r="E3">
        <v>29</v>
      </c>
      <c t="s" s="2" r="F3">
        <v>30</v>
      </c>
      <c t="s" s="2" r="G3">
        <v>31</v>
      </c>
      <c t="s" s="2" r="H3">
        <v>32</v>
      </c>
      <c t="s" s="2" r="I3">
        <v>33</v>
      </c>
      <c t="s" s="2" r="J3">
        <v>34</v>
      </c>
      <c t="s" s="2" r="K3">
        <v>35</v>
      </c>
      <c t="s" s="2" r="L3">
        <v>36</v>
      </c>
      <c t="s" s="2" r="M3">
        <v>37</v>
      </c>
      <c t="s" s="2" r="N3">
        <v>38</v>
      </c>
      <c t="s" s="2" r="O3">
        <v>39</v>
      </c>
      <c t="s" s="2" r="P3">
        <v>40</v>
      </c>
      <c t="s" s="2" r="Q3">
        <v>41</v>
      </c>
      <c t="s" s="2" r="R3">
        <v>42</v>
      </c>
      <c t="s" s="2" r="S3">
        <v>43</v>
      </c>
      <c t="s" s="2" r="T3">
        <v>44</v>
      </c>
      <c t="s" s="2" r="U3">
        <v>45</v>
      </c>
      <c t="s" s="2" r="V3">
        <v>46</v>
      </c>
      <c t="s" s="2" r="W3">
        <v>47</v>
      </c>
      <c t="s" s="2" r="X3">
        <v>48</v>
      </c>
      <c t="s" s="2" r="Y3">
        <v>49</v>
      </c>
      <c t="s" s="2" r="Z3">
        <v>50</v>
      </c>
      <c t="s" s="2" r="AA3">
        <v>51</v>
      </c>
      <c t="s" s="2" r="AB3">
        <v>52</v>
      </c>
      <c t="s" s="2" r="AC3">
        <v>53</v>
      </c>
      <c t="s" s="2" r="AD3">
        <v>54</v>
      </c>
      <c t="s" s="2" r="AE3">
        <v>55</v>
      </c>
      <c t="s" s="2" r="AF3">
        <v>56</v>
      </c>
      <c t="s" s="2" r="AG3">
        <v>57</v>
      </c>
      <c t="s" s="2" r="AH3">
        <v>58</v>
      </c>
      <c t="s" s="2" r="AI3">
        <v>59</v>
      </c>
      <c t="s" s="2" r="AJ3">
        <v>60</v>
      </c>
      <c t="s" s="2" r="AK3">
        <v>61</v>
      </c>
      <c t="s" s="2" r="AL3">
        <v>62</v>
      </c>
      <c t="s" s="2" r="AM3">
        <v>63</v>
      </c>
      <c t="s" s="2" r="AN3">
        <v>64</v>
      </c>
      <c t="s" s="2" r="AO3">
        <v>65</v>
      </c>
      <c t="s" s="2" r="AP3">
        <v>66</v>
      </c>
      <c t="s" s="2" r="AQ3">
        <v>67</v>
      </c>
      <c t="s" s="2" r="AR3">
        <v>68</v>
      </c>
      <c t="s" s="2" r="AS3">
        <v>69</v>
      </c>
      <c t="s" s="2" r="AT3">
        <v>70</v>
      </c>
      <c t="s" s="2" r="AU3">
        <v>71</v>
      </c>
      <c t="s" s="2" r="AV3">
        <v>72</v>
      </c>
      <c t="s" s="2" r="AW3">
        <v>73</v>
      </c>
      <c t="s" s="2" r="AX3">
        <v>74</v>
      </c>
      <c t="s" s="2" r="AY3">
        <v>75</v>
      </c>
      <c t="s" s="2" r="AZ3">
        <v>76</v>
      </c>
      <c t="s" s="2" r="BA3">
        <v>77</v>
      </c>
      <c t="s" s="2" r="BB3">
        <v>78</v>
      </c>
      <c t="s" s="2" r="BC3">
        <v>79</v>
      </c>
      <c t="s" s="2" r="BD3">
        <v>80</v>
      </c>
      <c t="s" s="2" r="BE3">
        <v>81</v>
      </c>
      <c t="s" s="2" r="BF3">
        <v>82</v>
      </c>
      <c t="s" s="2" r="BG3">
        <v>83</v>
      </c>
      <c t="s" s="2" r="BH3">
        <v>84</v>
      </c>
      <c t="s" s="2" r="BI3">
        <v>85</v>
      </c>
      <c t="s" s="2" r="BJ3">
        <v>86</v>
      </c>
    </row>
    <row customHeight="1" r="4" ht="15.0">
      <c t="s" s="2" r="A4">
        <v>87</v>
      </c>
      <c s="2" r="B4"/>
      <c s="2" r="E4"/>
      <c s="2" r="F4"/>
      <c s="2" r="G4"/>
      <c s="2" r="W4"/>
      <c s="2" r="X4"/>
      <c s="2" r="Y4"/>
      <c s="2" r="Z4"/>
      <c s="2" r="AA4"/>
      <c s="2" r="AM4"/>
    </row>
    <row customHeight="1" r="5" ht="15.0">
      <c t="s" s="2" r="A5">
        <v>88</v>
      </c>
      <c s="2" r="B5">
        <v>36.67</v>
      </c>
      <c t="s" s="2" r="C5">
        <v>89</v>
      </c>
      <c s="2" r="D5">
        <v>36.67</v>
      </c>
      <c s="2" r="E5">
        <v>124.68</v>
      </c>
      <c s="2" r="F5">
        <v>23.1</v>
      </c>
      <c s="2" r="G5">
        <v>4.95</v>
      </c>
      <c s="2" r="H5">
        <v>5.5</v>
      </c>
      <c s="2" r="I5">
        <v>23.1</v>
      </c>
      <c s="2" r="J5">
        <v>3.67</v>
      </c>
      <c s="2" r="K5">
        <v>0.0</v>
      </c>
      <c s="2" r="L5">
        <v>0.0</v>
      </c>
      <c s="2" r="M5">
        <v>0.0</v>
      </c>
      <c s="2" r="N5">
        <v>0.0</v>
      </c>
      <c s="2" r="O5">
        <v>0.0</v>
      </c>
      <c s="2" r="P5">
        <v>2.57</v>
      </c>
      <c s="2" r="Q5">
        <v>0.55</v>
      </c>
      <c s="2" r="R5">
        <v>1.06</v>
      </c>
      <c s="2" r="S5">
        <v>1.21</v>
      </c>
      <c s="2" r="T5">
        <v>0.0</v>
      </c>
      <c s="2" r="U5">
        <v>0.0</v>
      </c>
      <c s="2" r="V5">
        <v>0.0</v>
      </c>
      <c s="2" r="W5">
        <v>0.0</v>
      </c>
      <c s="2" r="X5">
        <v>0.0</v>
      </c>
      <c s="2" r="Y5">
        <v>0.0</v>
      </c>
      <c s="2" r="Z5">
        <v>0.0</v>
      </c>
      <c s="2" r="AA5">
        <v>0.0</v>
      </c>
      <c s="2" r="AB5">
        <v>0.0</v>
      </c>
      <c s="2" r="AC5">
        <v>0.0</v>
      </c>
      <c s="2" r="AD5">
        <v>0.0</v>
      </c>
      <c s="2" r="AE5">
        <v>0.0</v>
      </c>
      <c s="2" r="AF5">
        <v>0.0</v>
      </c>
      <c s="2" r="AG5">
        <v>0.0</v>
      </c>
      <c s="2" r="AH5">
        <v>0.0</v>
      </c>
      <c s="2" r="AI5">
        <v>0.0</v>
      </c>
      <c s="2" r="AJ5">
        <v>0.0</v>
      </c>
      <c s="2" r="AK5">
        <v>0.0</v>
      </c>
      <c s="2" r="AL5">
        <v>0.0</v>
      </c>
      <c s="2" r="AM5">
        <v>0.0</v>
      </c>
      <c s="2" r="AN5">
        <v>0.0</v>
      </c>
      <c s="2" r="AO5">
        <v>0.0</v>
      </c>
      <c s="2" r="AP5">
        <v>0.0</v>
      </c>
      <c s="2" r="AQ5">
        <v>0.0</v>
      </c>
      <c s="2" r="AR5">
        <v>16.5</v>
      </c>
      <c s="2" r="AS5">
        <v>0.0</v>
      </c>
      <c s="2" r="AT5">
        <v>0.0</v>
      </c>
      <c s="2" r="AU5">
        <v>0.0</v>
      </c>
      <c s="2" r="AV5">
        <v>0.0</v>
      </c>
      <c s="2" r="AW5">
        <v>1.65</v>
      </c>
      <c s="2" r="AX5">
        <v>52.8</v>
      </c>
      <c s="2" r="AY5">
        <v>0.0</v>
      </c>
      <c s="2" r="AZ5">
        <v>0.0</v>
      </c>
      <c s="2" r="BA5">
        <v>165.75</v>
      </c>
      <c s="2" r="BB5">
        <v>136.05</v>
      </c>
      <c s="2" r="BC5">
        <v>0.0</v>
      </c>
      <c s="2" r="BD5">
        <v>1.83</v>
      </c>
      <c s="2" r="BE5">
        <v>0.0</v>
      </c>
      <c s="2" r="BF5">
        <v>0.0</v>
      </c>
      <c s="2" r="BG5">
        <v>0.0</v>
      </c>
      <c s="2" r="BH5">
        <v>0.0</v>
      </c>
      <c s="2" r="BI5">
        <v>0.0</v>
      </c>
      <c s="2" r="BJ5">
        <v>0.0</v>
      </c>
    </row>
    <row customHeight="1" r="6" ht="15.0">
      <c t="s" s="2" r="A6">
        <v>90</v>
      </c>
      <c s="2" r="B6">
        <v>55.0</v>
      </c>
      <c t="s" s="2" r="C6">
        <v>91</v>
      </c>
      <c s="2" r="D6">
        <v>55.0</v>
      </c>
      <c s="2" r="E6">
        <v>206.8</v>
      </c>
      <c s="2" r="F6">
        <v>0.49</v>
      </c>
      <c s="2" r="G6">
        <v>0.0</v>
      </c>
      <c s="2" r="H6">
        <v>0.05</v>
      </c>
      <c s="2" r="I6">
        <v>51.97</v>
      </c>
      <c s="2" r="J6">
        <v>0.05</v>
      </c>
      <c s="2" r="K6">
        <v>0.0</v>
      </c>
      <c s="2" r="L6">
        <v>1.92</v>
      </c>
      <c s="2" r="M6">
        <v>0.0</v>
      </c>
      <c s="2" r="N6">
        <v>0.0</v>
      </c>
      <c s="2" r="O6">
        <v>49.99</v>
      </c>
      <c s="2" r="P6">
        <v>0.05</v>
      </c>
      <c s="2" r="Q6">
        <v>0.0</v>
      </c>
      <c s="2" r="R6">
        <v>0.0</v>
      </c>
      <c s="2" r="S6">
        <v>0.0</v>
      </c>
      <c s="2" r="T6">
        <v>0.0</v>
      </c>
      <c s="2" r="U6">
        <v>0.0</v>
      </c>
      <c s="2" r="V6">
        <v>2.56</v>
      </c>
      <c s="2" r="W6">
        <v>0.0</v>
      </c>
      <c s="2" r="X6">
        <v>0.0</v>
      </c>
      <c s="2" r="Y6">
        <v>0.0</v>
      </c>
      <c s="2" r="Z6">
        <v>0.0</v>
      </c>
      <c s="2" r="AA6">
        <v>0.0</v>
      </c>
      <c s="2" r="AB6">
        <v>0.0</v>
      </c>
      <c s="2" r="AC6">
        <v>0.0</v>
      </c>
      <c s="2" r="AD6">
        <v>0.0</v>
      </c>
      <c s="2" r="AE6">
        <v>0.0</v>
      </c>
      <c s="2" r="AF6">
        <v>0.0</v>
      </c>
      <c s="2" r="AG6">
        <v>0.0</v>
      </c>
      <c s="2" r="AH6">
        <v>0.0</v>
      </c>
      <c s="2" r="AI6">
        <v>0.0</v>
      </c>
      <c s="2" r="AJ6">
        <v>0.0</v>
      </c>
      <c s="2" r="AK6">
        <v>0.0</v>
      </c>
      <c s="2" r="AL6">
        <v>0.0</v>
      </c>
      <c s="2" r="AM6">
        <v>0.0</v>
      </c>
      <c s="2" r="AN6">
        <v>0.0</v>
      </c>
      <c s="2" r="AO6">
        <v>0.0</v>
      </c>
      <c s="2" r="AP6">
        <v>0.0</v>
      </c>
      <c s="2" r="AQ6">
        <v>0.0</v>
      </c>
      <c s="2" r="AR6">
        <v>13.75</v>
      </c>
      <c s="2" r="AS6">
        <v>0.0</v>
      </c>
      <c s="2" r="AT6">
        <v>0.03</v>
      </c>
      <c s="2" r="AU6">
        <v>0.0</v>
      </c>
      <c s="2" r="AV6">
        <v>30.25</v>
      </c>
      <c s="2" r="AW6">
        <v>0.14</v>
      </c>
      <c s="2" r="AX6">
        <v>4.95</v>
      </c>
      <c s="2" r="AY6">
        <v>0.0</v>
      </c>
      <c s="2" r="AZ6">
        <v>0.0</v>
      </c>
      <c s="2" r="BA6">
        <v>2.75</v>
      </c>
      <c s="2" r="BB6">
        <v>0.55</v>
      </c>
      <c s="2" r="BC6">
        <v>0.0</v>
      </c>
      <c s="2" r="BD6">
        <v>44.0</v>
      </c>
      <c s="2" r="BE6">
        <v>0.03</v>
      </c>
      <c s="2" r="BF6">
        <v>0.0</v>
      </c>
      <c s="2" r="BG6">
        <v>0.0</v>
      </c>
      <c s="2" r="BH6">
        <v>0.0</v>
      </c>
      <c s="2" r="BI6">
        <v>0.0</v>
      </c>
      <c s="2" r="BJ6">
        <v>0.0</v>
      </c>
    </row>
    <row customHeight="1" r="7" ht="15.0">
      <c t="s" s="2" r="A7">
        <v>92</v>
      </c>
      <c s="2" r="B7">
        <v>40.0</v>
      </c>
      <c t="s" s="2" r="C7">
        <v>93</v>
      </c>
      <c s="2" r="D7">
        <v>40.0</v>
      </c>
      <c s="2" r="E7">
        <v>155.2</v>
      </c>
      <c s="2" r="F7">
        <v>7.2</v>
      </c>
      <c s="2" r="G7">
        <v>3.24</v>
      </c>
      <c s="2" r="H7">
        <v>32.0</v>
      </c>
      <c s="2" r="I7">
        <v>4.8</v>
      </c>
      <c s="2" r="J7">
        <v>1.6</v>
      </c>
      <c s="2" r="K7">
        <v>0.0</v>
      </c>
      <c s="2" r="L7">
        <v>0.0</v>
      </c>
      <c s="2" r="M7">
        <v>0.0</v>
      </c>
      <c s="2" r="N7">
        <v>0.0</v>
      </c>
      <c s="2" r="O7">
        <v>3.2</v>
      </c>
      <c s="2" r="P7">
        <v>0.8</v>
      </c>
      <c s="2" r="Q7">
        <v>0.36</v>
      </c>
      <c s="2" r="R7">
        <v>0.0</v>
      </c>
      <c s="2" r="S7">
        <v>0.0</v>
      </c>
      <c s="2" r="T7">
        <v>0.0</v>
      </c>
      <c s="2" r="U7">
        <v>0.0</v>
      </c>
      <c s="2" r="V7">
        <v>1.35</v>
      </c>
      <c s="2" r="W7">
        <v>0.0</v>
      </c>
      <c s="2" r="X7">
        <v>0.0</v>
      </c>
      <c s="2" r="Y7">
        <v>0.0</v>
      </c>
      <c s="2" r="Z7">
        <v>0.0</v>
      </c>
      <c s="2" r="AA7">
        <v>0.0</v>
      </c>
      <c s="2" r="AB7">
        <v>0.0</v>
      </c>
      <c s="2" r="AC7">
        <v>0.0</v>
      </c>
      <c s="2" r="AD7">
        <v>0.0</v>
      </c>
      <c s="2" r="AE7">
        <v>0.0</v>
      </c>
      <c s="2" r="AF7">
        <v>0.0</v>
      </c>
      <c s="2" r="AG7">
        <v>0.0</v>
      </c>
      <c s="2" r="AH7">
        <v>0.0</v>
      </c>
      <c s="2" r="AI7">
        <v>0.0</v>
      </c>
      <c s="2" r="AJ7">
        <v>0.0</v>
      </c>
      <c s="2" r="AK7">
        <v>0.0</v>
      </c>
      <c s="2" r="AL7">
        <v>0.0</v>
      </c>
      <c s="2" r="AM7">
        <v>0.0</v>
      </c>
      <c s="2" r="AN7">
        <v>0.0</v>
      </c>
      <c s="2" r="AO7">
        <v>0.0</v>
      </c>
      <c s="2" r="AP7">
        <v>0.0</v>
      </c>
      <c s="2" r="AQ7">
        <v>0.0</v>
      </c>
      <c s="2" r="AR7">
        <v>95.6</v>
      </c>
      <c s="2" r="AS7">
        <v>0.0</v>
      </c>
      <c s="2" r="AT7">
        <v>0.0</v>
      </c>
      <c s="2" r="AU7">
        <v>0.0</v>
      </c>
      <c s="2" r="AV7">
        <v>0.0</v>
      </c>
      <c s="2" r="AW7">
        <v>5.6</v>
      </c>
      <c s="2" r="AX7">
        <v>0.0</v>
      </c>
      <c s="2" r="AY7">
        <v>0.0</v>
      </c>
      <c s="2" r="AZ7">
        <v>0.0</v>
      </c>
      <c s="2" r="BA7">
        <v>0.0</v>
      </c>
      <c s="2" r="BB7">
        <v>0.0</v>
      </c>
      <c s="2" r="BC7">
        <v>0.0</v>
      </c>
      <c s="2" r="BD7">
        <v>1.2</v>
      </c>
      <c s="2" r="BE7">
        <v>0.0</v>
      </c>
      <c s="2" r="BF7">
        <v>0.0</v>
      </c>
      <c s="2" r="BG7">
        <v>0.0</v>
      </c>
      <c s="2" r="BH7">
        <v>0.0</v>
      </c>
      <c s="2" r="BI7">
        <v>0.0</v>
      </c>
      <c s="2" r="BJ7">
        <v>0.0</v>
      </c>
    </row>
    <row customHeight="1" r="8" ht="15.0">
      <c t="s" s="2" r="A8">
        <v>94</v>
      </c>
      <c s="2" r="B8">
        <v>9.3</v>
      </c>
      <c t="s" s="2" r="C8">
        <v>95</v>
      </c>
      <c s="2" r="D8">
        <v>9.31</v>
      </c>
      <c s="2" r="E8">
        <v>0.0</v>
      </c>
      <c s="2" r="F8">
        <v>0.0</v>
      </c>
      <c s="2" r="G8">
        <v>0.0</v>
      </c>
      <c s="2" r="H8">
        <v>0.0</v>
      </c>
      <c s="2" r="I8">
        <v>0.0</v>
      </c>
      <c s="2" r="J8">
        <v>0.0</v>
      </c>
      <c s="2" r="K8">
        <v>0.0</v>
      </c>
      <c s="2" r="L8">
        <v>0.0</v>
      </c>
      <c s="2" r="M8">
        <v>0.0</v>
      </c>
      <c s="2" r="N8">
        <v>0.0</v>
      </c>
      <c s="2" r="O8">
        <v>0.0</v>
      </c>
      <c s="2" r="P8">
        <v>0.0</v>
      </c>
      <c s="2" r="Q8">
        <v>0.0</v>
      </c>
      <c s="2" r="R8">
        <v>0.0</v>
      </c>
      <c s="2" r="S8">
        <v>0.0</v>
      </c>
      <c s="2" r="T8">
        <v>0.0</v>
      </c>
      <c s="2" r="U8">
        <v>0.0</v>
      </c>
      <c s="2" r="V8">
        <v>0.0</v>
      </c>
      <c s="2" r="W8">
        <v>1832.68</v>
      </c>
      <c s="2" r="X8">
        <v>0.0</v>
      </c>
      <c s="2" r="Y8">
        <v>0.0</v>
      </c>
      <c s="2" r="Z8">
        <v>0.0</v>
      </c>
      <c s="2" r="AA8">
        <v>0.0</v>
      </c>
      <c s="2" r="AB8">
        <v>0.0</v>
      </c>
      <c s="2" r="AC8">
        <v>0.55</v>
      </c>
      <c s="2" r="AD8">
        <v>0.62</v>
      </c>
      <c s="2" r="AE8">
        <v>7.33</v>
      </c>
      <c s="2" r="AF8">
        <v>7.33</v>
      </c>
      <c s="2" r="AG8">
        <v>0.73</v>
      </c>
      <c s="2" r="AH8">
        <v>2.2</v>
      </c>
      <c s="2" r="AI8">
        <v>109.96</v>
      </c>
      <c s="2" r="AJ8">
        <v>21.99</v>
      </c>
      <c s="2" r="AK8">
        <v>146.61</v>
      </c>
      <c s="2" r="AL8">
        <v>0.0</v>
      </c>
      <c s="2" r="AM8">
        <v>7.33</v>
      </c>
      <c s="2" r="AN8">
        <v>146.61</v>
      </c>
      <c s="2" r="AO8">
        <v>0.0</v>
      </c>
      <c s="2" r="AP8">
        <v>29.32</v>
      </c>
      <c s="2" r="AQ8">
        <v>3.67</v>
      </c>
      <c s="2" r="AR8">
        <v>288.1</v>
      </c>
      <c s="2" r="AS8">
        <v>43.98</v>
      </c>
      <c s="2" r="AT8">
        <v>0.73</v>
      </c>
      <c s="2" r="AU8">
        <v>0.0</v>
      </c>
      <c s="2" r="AV8">
        <v>54.98</v>
      </c>
      <c s="2" r="AW8">
        <v>0.0</v>
      </c>
      <c s="2" r="AX8">
        <v>84.3</v>
      </c>
      <c s="2" r="AY8">
        <v>0.73</v>
      </c>
      <c s="2" r="AZ8">
        <v>27.49</v>
      </c>
      <c s="2" r="BA8">
        <v>0.0</v>
      </c>
      <c s="2" r="BB8">
        <v>1143.59</v>
      </c>
      <c s="2" r="BC8">
        <v>25.66</v>
      </c>
      <c s="2" r="BD8">
        <v>0.0</v>
      </c>
      <c s="2" r="BE8">
        <v>5.5</v>
      </c>
      <c s="2" r="BF8">
        <v>0.0</v>
      </c>
      <c s="2" r="BG8">
        <v>0.0</v>
      </c>
      <c s="2" r="BH8">
        <v>0.0</v>
      </c>
      <c s="2" r="BI8">
        <v>0.0</v>
      </c>
      <c s="2" r="BJ8">
        <v>503.99</v>
      </c>
    </row>
    <row customHeight="1" r="9" ht="15.0">
      <c t="s" s="2" r="A9">
        <v>96</v>
      </c>
      <c s="2" r="B9">
        <v>2.0</v>
      </c>
      <c t="s" s="2" r="C9">
        <v>97</v>
      </c>
      <c s="2" r="D9">
        <v>2.0</v>
      </c>
      <c s="2" r="E9">
        <v>15.26</v>
      </c>
      <c s="2" r="F9">
        <v>15.26</v>
      </c>
      <c s="2" r="G9">
        <v>2.7</v>
      </c>
      <c s="2" r="H9">
        <v>0.0</v>
      </c>
      <c s="2" r="I9">
        <v>0.0</v>
      </c>
      <c s="2" r="J9">
        <v>0.0</v>
      </c>
      <c s="2" r="K9">
        <v>0.0</v>
      </c>
      <c s="2" r="L9">
        <v>0.0</v>
      </c>
      <c s="2" r="M9">
        <v>0.0</v>
      </c>
      <c s="2" r="N9">
        <v>0.0</v>
      </c>
      <c s="2" r="O9">
        <v>0.0</v>
      </c>
      <c s="2" r="P9">
        <v>2.0</v>
      </c>
      <c s="2" r="Q9">
        <v>0.3</v>
      </c>
      <c s="2" r="R9">
        <v>0.22</v>
      </c>
      <c s="2" r="S9">
        <v>0.91</v>
      </c>
      <c s="2" r="T9">
        <v>0.0</v>
      </c>
      <c s="2" r="U9">
        <v>0.0</v>
      </c>
      <c s="2" r="V9">
        <v>0.0</v>
      </c>
      <c s="2" r="W9">
        <v>0.0</v>
      </c>
      <c s="2" r="X9">
        <v>0.0</v>
      </c>
      <c s="2" r="Y9">
        <v>0.0</v>
      </c>
      <c s="2" r="Z9">
        <v>0.0</v>
      </c>
      <c s="2" r="AA9">
        <v>0.0</v>
      </c>
      <c s="2" r="AB9">
        <v>0.0</v>
      </c>
      <c s="2" r="AC9">
        <v>0.0</v>
      </c>
      <c s="2" r="AD9">
        <v>0.0</v>
      </c>
      <c s="2" r="AE9">
        <v>0.0</v>
      </c>
      <c s="2" r="AF9">
        <v>0.0</v>
      </c>
      <c s="2" r="AG9">
        <v>0.0</v>
      </c>
      <c s="2" r="AH9">
        <v>0.0</v>
      </c>
      <c s="2" r="AI9">
        <v>0.0</v>
      </c>
      <c s="2" r="AJ9">
        <v>0.0</v>
      </c>
      <c s="2" r="AK9">
        <v>0.0</v>
      </c>
      <c s="2" r="AL9">
        <v>0.0</v>
      </c>
      <c s="2" r="AM9">
        <v>0.16</v>
      </c>
      <c s="2" r="AN9">
        <v>0.0</v>
      </c>
      <c s="2" r="AO9">
        <v>0.0</v>
      </c>
      <c s="2" r="AP9">
        <v>3.68</v>
      </c>
      <c s="2" r="AQ9">
        <v>0.0</v>
      </c>
      <c s="2" r="AR9">
        <v>0.0</v>
      </c>
      <c s="2" r="AS9">
        <v>0.0</v>
      </c>
      <c s="2" r="AT9">
        <v>0.0</v>
      </c>
      <c s="2" r="AU9">
        <v>0.0</v>
      </c>
      <c s="2" r="AV9">
        <v>0.0</v>
      </c>
      <c s="2" r="AW9">
        <v>0.0</v>
      </c>
      <c s="2" r="AX9">
        <v>0.0</v>
      </c>
      <c s="2" r="AY9">
        <v>0.0</v>
      </c>
      <c s="2" r="AZ9">
        <v>0.0</v>
      </c>
      <c s="2" r="BA9">
        <v>0.0</v>
      </c>
      <c s="2" r="BB9">
        <v>0.0</v>
      </c>
      <c s="2" r="BC9">
        <v>0.0</v>
      </c>
      <c s="2" r="BD9">
        <v>0.0</v>
      </c>
      <c s="2" r="BE9">
        <v>0.0</v>
      </c>
      <c s="2" r="BF9">
        <v>0.1</v>
      </c>
      <c s="2" r="BG9">
        <v>0.8</v>
      </c>
      <c s="2" r="BH9">
        <v>0.0</v>
      </c>
      <c s="2" r="BI9">
        <v>0.0</v>
      </c>
      <c s="2" r="BJ9">
        <v>7.0</v>
      </c>
    </row>
    <row customHeight="1" r="10" ht="15.0">
      <c t="s" s="2" r="A10">
        <v>98</v>
      </c>
      <c s="2" r="B10">
        <v>3.5</v>
      </c>
      <c t="s" s="2" r="C10">
        <v>99</v>
      </c>
      <c s="2" r="D10">
        <v>3.5</v>
      </c>
      <c s="2" r="E10">
        <v>5.95</v>
      </c>
      <c s="2" r="F10">
        <v>0.0</v>
      </c>
      <c s="2" r="G10">
        <v>0.0</v>
      </c>
      <c s="2" r="H10">
        <v>0.0</v>
      </c>
      <c s="2" r="I10">
        <v>3.15</v>
      </c>
      <c s="2" r="J10">
        <v>3.15</v>
      </c>
      <c s="2" r="K10">
        <v>0.0</v>
      </c>
      <c s="2" r="L10">
        <v>0.0</v>
      </c>
      <c s="2" r="M10">
        <v>0.0</v>
      </c>
      <c s="2" r="N10">
        <v>0.0</v>
      </c>
      <c s="2" r="O10">
        <v>0.0</v>
      </c>
      <c s="2" r="P10">
        <v>0.0</v>
      </c>
      <c s="2" r="Q10">
        <v>0.0</v>
      </c>
      <c s="2" r="R10">
        <v>0.0</v>
      </c>
      <c s="2" r="S10">
        <v>0.0</v>
      </c>
      <c s="2" r="T10">
        <v>0.0</v>
      </c>
      <c s="2" r="U10">
        <v>0.0</v>
      </c>
      <c s="2" r="V10">
        <v>0.0</v>
      </c>
      <c s="2" r="W10">
        <v>0.0</v>
      </c>
      <c s="2" r="X10">
        <v>0.0</v>
      </c>
      <c s="2" r="Y10">
        <v>0.0</v>
      </c>
      <c s="2" r="Z10">
        <v>0.0</v>
      </c>
      <c s="2" r="AA10">
        <v>0.0</v>
      </c>
      <c s="2" r="AB10">
        <v>0.0</v>
      </c>
      <c s="2" r="AC10">
        <v>0.0</v>
      </c>
      <c s="2" r="AD10">
        <v>0.0</v>
      </c>
      <c s="2" r="AE10">
        <v>0.0</v>
      </c>
      <c s="2" r="AF10">
        <v>0.0</v>
      </c>
      <c s="2" r="AG10">
        <v>0.0</v>
      </c>
      <c s="2" r="AH10">
        <v>0.0</v>
      </c>
      <c s="2" r="AI10">
        <v>0.0</v>
      </c>
      <c s="2" r="AJ10">
        <v>0.0</v>
      </c>
      <c s="2" r="AK10">
        <v>0.0</v>
      </c>
      <c s="2" r="AL10">
        <v>0.0</v>
      </c>
      <c s="2" r="AM10">
        <v>0.0</v>
      </c>
      <c s="2" r="AN10">
        <v>0.0</v>
      </c>
      <c s="2" r="AO10">
        <v>0.0</v>
      </c>
      <c s="2" r="AP10">
        <v>0.0</v>
      </c>
      <c s="2" r="AQ10">
        <v>0.0</v>
      </c>
      <c s="2" r="AR10">
        <v>17.5</v>
      </c>
      <c s="2" r="AS10">
        <v>0.0</v>
      </c>
      <c s="2" r="AT10">
        <v>0.0</v>
      </c>
      <c s="2" r="AU10">
        <v>0.0</v>
      </c>
      <c s="2" r="AV10">
        <v>0.0</v>
      </c>
      <c s="2" r="AW10">
        <v>0.0</v>
      </c>
      <c s="2" r="AX10">
        <v>0.0</v>
      </c>
      <c s="2" r="AY10">
        <v>0.0</v>
      </c>
      <c s="2" r="AZ10">
        <v>0.0</v>
      </c>
      <c s="2" r="BA10">
        <v>0.0</v>
      </c>
      <c s="2" r="BB10">
        <v>0.0</v>
      </c>
      <c s="2" r="BC10">
        <v>0.0</v>
      </c>
      <c s="2" r="BD10">
        <v>24.5</v>
      </c>
      <c s="2" r="BE10">
        <v>0.0</v>
      </c>
      <c s="2" r="BF10">
        <v>0.0</v>
      </c>
      <c s="2" r="BG10">
        <v>0.0</v>
      </c>
      <c s="2" r="BH10">
        <v>0.0</v>
      </c>
      <c s="2" r="BI10">
        <v>0.0</v>
      </c>
      <c s="2" r="BJ10">
        <v>0.0</v>
      </c>
    </row>
    <row customHeight="1" r="11" ht="15.0">
      <c t="s" s="2" r="A11">
        <v>100</v>
      </c>
      <c s="2" r="B11">
        <v>0.7</v>
      </c>
      <c t="s" s="2" r="C11">
        <v>101</v>
      </c>
      <c s="2" r="D11">
        <v>0.7</v>
      </c>
      <c s="2" r="E11">
        <v>0.0</v>
      </c>
      <c s="2" r="F11">
        <v>0.0</v>
      </c>
      <c s="2" r="G11">
        <v>0.0</v>
      </c>
      <c s="2" r="H11">
        <v>0.0</v>
      </c>
      <c s="2" r="I11">
        <v>0.0</v>
      </c>
      <c s="2" r="J11">
        <v>0.0</v>
      </c>
      <c s="2" r="K11">
        <v>0.0</v>
      </c>
      <c s="2" r="L11">
        <v>0.0</v>
      </c>
      <c s="2" r="M11">
        <v>0.0</v>
      </c>
      <c s="2" r="N11">
        <v>0.0</v>
      </c>
      <c s="2" r="O11">
        <v>0.0</v>
      </c>
      <c s="2" r="P11">
        <v>0.0</v>
      </c>
      <c s="2" r="Q11">
        <v>0.0</v>
      </c>
      <c s="2" r="R11">
        <v>0.0</v>
      </c>
      <c s="2" r="S11">
        <v>0.0</v>
      </c>
      <c s="2" r="T11">
        <v>0.0</v>
      </c>
      <c s="2" r="U11">
        <v>0.0</v>
      </c>
      <c s="2" r="V11">
        <v>0.0</v>
      </c>
      <c s="2" r="W11">
        <v>0.0</v>
      </c>
      <c s="2" r="X11">
        <v>0.0</v>
      </c>
      <c s="2" r="Y11">
        <v>0.0</v>
      </c>
      <c s="2" r="Z11">
        <v>0.0</v>
      </c>
      <c s="2" r="AA11">
        <v>0.0</v>
      </c>
      <c s="2" r="AB11">
        <v>0.0</v>
      </c>
      <c s="2" r="AC11">
        <v>0.0</v>
      </c>
      <c s="2" r="AD11">
        <v>0.0</v>
      </c>
      <c s="2" r="AE11">
        <v>0.0</v>
      </c>
      <c s="2" r="AF11">
        <v>0.0</v>
      </c>
      <c s="2" r="AG11">
        <v>0.0</v>
      </c>
      <c s="2" r="AH11">
        <v>0.0</v>
      </c>
      <c s="2" r="AI11">
        <v>0.0</v>
      </c>
      <c s="2" r="AJ11">
        <v>0.0</v>
      </c>
      <c s="2" r="AK11">
        <v>0.0</v>
      </c>
      <c s="2" r="AL11">
        <v>0.0</v>
      </c>
      <c s="2" r="AM11">
        <v>0.0</v>
      </c>
      <c s="2" r="AN11">
        <v>0.0</v>
      </c>
      <c s="2" r="AO11">
        <v>0.0</v>
      </c>
      <c s="2" r="AP11">
        <v>0.0</v>
      </c>
      <c s="2" r="AQ11">
        <v>0.0</v>
      </c>
      <c s="2" r="AR11">
        <v>0.21</v>
      </c>
      <c s="2" r="AS11">
        <v>0.0</v>
      </c>
      <c s="2" r="AT11">
        <v>0.0</v>
      </c>
      <c s="2" r="AU11">
        <v>0.0</v>
      </c>
      <c s="2" r="AV11">
        <v>0.0</v>
      </c>
      <c s="2" r="AW11">
        <v>0.0</v>
      </c>
      <c s="2" r="AX11">
        <v>1.01</v>
      </c>
      <c s="2" r="AY11">
        <v>0.0</v>
      </c>
      <c s="2" r="AZ11">
        <v>0.0</v>
      </c>
      <c s="2" r="BA11">
        <v>0.0</v>
      </c>
      <c s="2" r="BB11">
        <v>0.0</v>
      </c>
      <c s="2" r="BC11">
        <v>0.0</v>
      </c>
      <c s="2" r="BD11">
        <v>275.28</v>
      </c>
      <c s="2" r="BE11">
        <v>0.0</v>
      </c>
      <c s="2" r="BF11">
        <v>0.0</v>
      </c>
      <c s="2" r="BG11">
        <v>0.0</v>
      </c>
      <c s="2" r="BH11">
        <v>0.0</v>
      </c>
      <c s="2" r="BI11">
        <v>0.0</v>
      </c>
      <c s="2" r="BJ11">
        <v>0.0</v>
      </c>
    </row>
    <row customHeight="1" r="12" ht="15.0">
      <c t="s" s="2" r="A12">
        <v>102</v>
      </c>
      <c s="2" r="B12">
        <v>0.6</v>
      </c>
      <c t="s" s="2" r="C12">
        <v>103</v>
      </c>
      <c s="2" r="D12">
        <v>0.6</v>
      </c>
      <c s="2" r="E12">
        <v>1.9</v>
      </c>
      <c s="2" r="F12">
        <v>0.0</v>
      </c>
      <c s="2" r="G12">
        <v>0.0</v>
      </c>
      <c s="2" r="H12">
        <v>0.0</v>
      </c>
      <c s="2" r="I12">
        <v>0.47</v>
      </c>
      <c s="2" r="J12">
        <v>0.0</v>
      </c>
      <c s="2" r="K12">
        <v>0.0</v>
      </c>
      <c s="2" r="L12">
        <v>0.4</v>
      </c>
      <c s="2" r="M12">
        <v>0.0</v>
      </c>
      <c s="2" r="N12">
        <v>0.0</v>
      </c>
      <c s="2" r="O12">
        <v>0.0</v>
      </c>
      <c s="2" r="P12">
        <v>0.0</v>
      </c>
      <c s="2" r="Q12">
        <v>0.0</v>
      </c>
      <c s="2" r="R12">
        <v>0.0</v>
      </c>
      <c s="2" r="S12">
        <v>0.0</v>
      </c>
      <c s="2" r="T12">
        <v>0.0</v>
      </c>
      <c s="2" r="U12">
        <v>0.0</v>
      </c>
      <c s="2" r="V12">
        <v>0.0</v>
      </c>
      <c s="2" r="W12">
        <v>0.04</v>
      </c>
      <c s="2" r="X12">
        <v>0.0</v>
      </c>
      <c s="2" r="Y12">
        <v>0.0</v>
      </c>
      <c s="2" r="Z12">
        <v>0.0</v>
      </c>
      <c s="2" r="AA12">
        <v>0.0</v>
      </c>
      <c s="2" r="AB12">
        <v>0.0</v>
      </c>
      <c s="2" r="AC12">
        <v>0.0</v>
      </c>
      <c s="2" r="AD12">
        <v>0.0</v>
      </c>
      <c s="2" r="AE12">
        <v>0.0</v>
      </c>
      <c s="2" r="AF12">
        <v>0.0</v>
      </c>
      <c s="2" r="AG12">
        <v>0.0</v>
      </c>
      <c s="2" r="AH12">
        <v>0.0</v>
      </c>
      <c s="2" r="AI12">
        <v>0.0</v>
      </c>
      <c s="2" r="AJ12">
        <v>0.0</v>
      </c>
      <c s="2" r="AK12">
        <v>0.0</v>
      </c>
      <c s="2" r="AL12">
        <v>0.0</v>
      </c>
      <c s="2" r="AM12">
        <v>0.0</v>
      </c>
      <c s="2" r="AN12">
        <v>0.0</v>
      </c>
      <c s="2" r="AO12">
        <v>0.0</v>
      </c>
      <c s="2" r="AP12">
        <v>0.0</v>
      </c>
      <c s="2" r="AQ12">
        <v>0.0</v>
      </c>
      <c s="2" r="AR12">
        <v>0.04</v>
      </c>
      <c s="2" r="AS12">
        <v>0.0</v>
      </c>
      <c s="2" r="AT12">
        <v>0.0</v>
      </c>
      <c s="2" r="AU12">
        <v>0.0</v>
      </c>
      <c s="2" r="AV12">
        <v>0.0</v>
      </c>
      <c s="2" r="AW12">
        <v>0.03</v>
      </c>
      <c s="2" r="AX12">
        <v>0.0</v>
      </c>
      <c s="2" r="AY12">
        <v>0.0</v>
      </c>
      <c s="2" r="AZ12">
        <v>0.0</v>
      </c>
      <c s="2" r="BA12">
        <v>0.0</v>
      </c>
      <c s="2" r="BB12">
        <v>0.0</v>
      </c>
      <c s="2" r="BC12">
        <v>0.0</v>
      </c>
      <c s="2" r="BD12">
        <v>0.18</v>
      </c>
      <c s="2" r="BE12">
        <v>0.0</v>
      </c>
      <c s="2" r="BF12">
        <v>0.0</v>
      </c>
      <c s="2" r="BG12">
        <v>0.0</v>
      </c>
      <c s="2" r="BH12">
        <v>0.0</v>
      </c>
      <c s="2" r="BI12">
        <v>0.0</v>
      </c>
      <c s="2" r="BJ12">
        <v>0.0</v>
      </c>
    </row>
    <row customHeight="1" r="13" ht="15.0">
      <c t="s" s="2" r="A13">
        <v>104</v>
      </c>
      <c s="2" r="B13">
        <v>0.2</v>
      </c>
      <c t="s" s="2" r="C13">
        <v>105</v>
      </c>
      <c s="2" r="D13">
        <v>0.02</v>
      </c>
      <c s="2" r="E13">
        <v>0.07</v>
      </c>
      <c s="2" r="F13">
        <v>0.0</v>
      </c>
      <c s="2" r="G13">
        <v>0.0</v>
      </c>
      <c s="2" r="H13">
        <v>0.0</v>
      </c>
      <c s="2" r="I13">
        <v>0.02</v>
      </c>
      <c s="2" r="J13">
        <v>0.0</v>
      </c>
      <c s="2" r="K13">
        <v>0.0</v>
      </c>
      <c s="2" r="L13">
        <v>0.02</v>
      </c>
      <c s="2" r="M13">
        <v>0.0</v>
      </c>
      <c s="2" r="N13">
        <v>0.0</v>
      </c>
      <c s="2" r="O13">
        <v>0.0</v>
      </c>
      <c s="2" r="P13">
        <v>0.0</v>
      </c>
      <c s="2" r="Q13">
        <v>0.0</v>
      </c>
      <c s="2" r="R13">
        <v>0.0</v>
      </c>
      <c s="2" r="S13">
        <v>0.0</v>
      </c>
      <c s="2" r="T13">
        <v>0.0</v>
      </c>
      <c s="2" r="U13">
        <v>0.0</v>
      </c>
      <c s="2" r="V13">
        <v>0.0</v>
      </c>
      <c s="2" r="W13">
        <v>0.0</v>
      </c>
      <c s="2" r="X13">
        <v>0.0</v>
      </c>
      <c s="2" r="Y13">
        <v>0.0</v>
      </c>
      <c s="2" r="Z13">
        <v>0.0</v>
      </c>
      <c s="2" r="AA13">
        <v>0.0</v>
      </c>
      <c s="2" r="AB13">
        <v>0.0</v>
      </c>
      <c s="2" r="AC13">
        <v>0.0</v>
      </c>
      <c s="2" r="AD13">
        <v>0.0</v>
      </c>
      <c s="2" r="AE13">
        <v>0.0</v>
      </c>
      <c s="2" r="AF13">
        <v>0.0</v>
      </c>
      <c s="2" r="AG13">
        <v>0.0</v>
      </c>
      <c s="2" r="AH13">
        <v>0.0</v>
      </c>
      <c s="2" r="AI13">
        <v>0.0</v>
      </c>
      <c s="2" r="AJ13">
        <v>0.0</v>
      </c>
      <c s="2" r="AK13">
        <v>0.0</v>
      </c>
      <c s="2" r="AL13">
        <v>0.0</v>
      </c>
      <c s="2" r="AM13">
        <v>0.0</v>
      </c>
      <c s="2" r="AN13">
        <v>0.0</v>
      </c>
      <c s="2" r="AO13">
        <v>0.0</v>
      </c>
      <c s="2" r="AP13">
        <v>0.0</v>
      </c>
      <c s="2" r="AQ13">
        <v>0.0</v>
      </c>
      <c s="2" r="AR13">
        <v>0.0</v>
      </c>
      <c s="2" r="AS13">
        <v>0.0</v>
      </c>
      <c s="2" r="AT13">
        <v>0.0</v>
      </c>
      <c s="2" r="AU13">
        <v>0.0</v>
      </c>
      <c s="2" r="AV13">
        <v>0.0</v>
      </c>
      <c s="2" r="AW13">
        <v>0.0</v>
      </c>
      <c s="2" r="AX13">
        <v>0.0</v>
      </c>
      <c s="2" r="AY13">
        <v>0.0</v>
      </c>
      <c s="2" r="AZ13">
        <v>0.0</v>
      </c>
      <c s="2" r="BA13">
        <v>0.0</v>
      </c>
      <c s="2" r="BB13">
        <v>0.0</v>
      </c>
      <c s="2" r="BC13">
        <v>0.0</v>
      </c>
      <c s="2" r="BD13">
        <v>0.0</v>
      </c>
      <c s="2" r="BE13">
        <v>0.0</v>
      </c>
      <c s="2" r="BF13">
        <v>0.0</v>
      </c>
      <c s="2" r="BG13">
        <v>0.0</v>
      </c>
      <c s="2" r="BH13">
        <v>0.0</v>
      </c>
      <c s="2" r="BI13">
        <v>0.0</v>
      </c>
      <c s="2" r="BJ13">
        <v>0.0</v>
      </c>
    </row>
    <row customHeight="1" r="14" ht="15.0">
      <c t="s" s="2" r="A14">
        <v>106</v>
      </c>
      <c s="2" r="B14">
        <v>0.167</v>
      </c>
      <c t="s" s="2" r="C14">
        <v>107</v>
      </c>
      <c s="2" r="D14">
        <v>0.17</v>
      </c>
      <c s="2" r="E14">
        <v>0.57</v>
      </c>
      <c s="2" r="F14">
        <v>0.0</v>
      </c>
      <c s="2" r="G14">
        <v>0.0</v>
      </c>
      <c s="2" r="H14">
        <v>0.0</v>
      </c>
      <c s="2" r="I14">
        <v>0.14</v>
      </c>
      <c s="2" r="J14">
        <v>0.14</v>
      </c>
      <c s="2" r="K14">
        <v>0.14</v>
      </c>
      <c s="2" r="L14">
        <v>0.0</v>
      </c>
      <c s="2" r="M14">
        <v>0.0</v>
      </c>
      <c s="2" r="N14">
        <v>0.0</v>
      </c>
      <c s="2" r="O14">
        <v>0.0</v>
      </c>
      <c s="2" r="P14">
        <v>0.0</v>
      </c>
      <c s="2" r="Q14">
        <v>0.0</v>
      </c>
      <c s="2" r="R14">
        <v>0.0</v>
      </c>
      <c s="2" r="S14">
        <v>0.0</v>
      </c>
      <c s="2" r="T14">
        <v>0.0</v>
      </c>
      <c s="2" r="U14">
        <v>0.0</v>
      </c>
      <c s="2" r="V14">
        <v>0.0</v>
      </c>
      <c s="2" r="W14">
        <v>0.0</v>
      </c>
      <c s="2" r="X14">
        <v>0.0</v>
      </c>
      <c s="2" r="Y14">
        <v>0.0</v>
      </c>
      <c s="2" r="Z14">
        <v>0.0</v>
      </c>
      <c s="2" r="AA14">
        <v>0.0</v>
      </c>
      <c s="2" r="AB14">
        <v>0.0</v>
      </c>
      <c s="2" r="AC14">
        <v>0.0</v>
      </c>
      <c s="2" r="AD14">
        <v>0.0</v>
      </c>
      <c s="2" r="AE14">
        <v>0.0</v>
      </c>
      <c s="2" r="AF14">
        <v>0.0</v>
      </c>
      <c s="2" r="AG14">
        <v>0.0</v>
      </c>
      <c s="2" r="AH14">
        <v>0.0</v>
      </c>
      <c s="2" r="AI14">
        <v>0.0</v>
      </c>
      <c s="2" r="AJ14">
        <v>0.0</v>
      </c>
      <c s="2" r="AK14">
        <v>0.0</v>
      </c>
      <c s="2" r="AL14">
        <v>0.0</v>
      </c>
      <c s="2" r="AM14">
        <v>0.0</v>
      </c>
      <c s="2" r="AN14">
        <v>0.0</v>
      </c>
      <c s="2" r="AO14">
        <v>0.0</v>
      </c>
      <c s="2" r="AP14">
        <v>0.0</v>
      </c>
      <c s="2" r="AQ14">
        <v>0.0</v>
      </c>
      <c s="2" r="AR14">
        <v>0.07</v>
      </c>
      <c s="2" r="AS14">
        <v>0.0</v>
      </c>
      <c s="2" r="AT14">
        <v>0.0</v>
      </c>
      <c s="2" r="AU14">
        <v>0.0</v>
      </c>
      <c s="2" r="AV14">
        <v>0.0</v>
      </c>
      <c s="2" r="AW14">
        <v>0.0</v>
      </c>
      <c s="2" r="AX14">
        <v>0.0</v>
      </c>
      <c s="2" r="AY14">
        <v>0.0</v>
      </c>
      <c s="2" r="AZ14">
        <v>0.0</v>
      </c>
      <c s="2" r="BA14">
        <v>0.0</v>
      </c>
      <c s="2" r="BB14">
        <v>4.28</v>
      </c>
      <c s="2" r="BC14">
        <v>0.0</v>
      </c>
      <c s="2" r="BD14">
        <v>2.92</v>
      </c>
      <c s="2" r="BE14">
        <v>0.0</v>
      </c>
      <c s="2" r="BF14">
        <v>0.0</v>
      </c>
      <c s="2" r="BG14">
        <v>0.0</v>
      </c>
      <c s="2" r="BH14">
        <v>0.0</v>
      </c>
      <c s="2" r="BI14">
        <v>0.0</v>
      </c>
      <c s="2" r="BJ14">
        <v>0.0</v>
      </c>
    </row>
    <row customHeight="1" r="15" ht="15.0">
      <c t="s" s="2" r="A15">
        <v>108</v>
      </c>
      <c s="2" r="B15">
        <v>16.0</v>
      </c>
      <c t="s" s="2" r="C15">
        <v>109</v>
      </c>
      <c s="2" r="D15">
        <v>16.0</v>
      </c>
      <c s="2" r="E15">
        <v>141.44</v>
      </c>
      <c s="2" r="F15">
        <v>141.44</v>
      </c>
      <c s="2" r="G15">
        <v>10.61</v>
      </c>
      <c s="2" r="H15">
        <v>0.0</v>
      </c>
      <c s="2" r="I15">
        <v>0.0</v>
      </c>
      <c s="2" r="J15">
        <v>0.0</v>
      </c>
      <c s="2" r="K15">
        <v>0.0</v>
      </c>
      <c s="2" r="L15">
        <v>0.0</v>
      </c>
      <c s="2" r="M15">
        <v>0.0</v>
      </c>
      <c s="2" r="N15">
        <v>0.0</v>
      </c>
      <c s="2" r="O15">
        <v>0.0</v>
      </c>
      <c s="2" r="P15">
        <v>16.0</v>
      </c>
      <c s="2" r="Q15">
        <v>1.18</v>
      </c>
      <c s="2" r="R15">
        <v>10.12</v>
      </c>
      <c s="2" r="S15">
        <v>4.5</v>
      </c>
      <c s="2" r="T15">
        <v>0.06</v>
      </c>
      <c s="2" r="U15">
        <v>0.0</v>
      </c>
      <c s="2" r="V15">
        <v>0.0</v>
      </c>
      <c s="2" r="W15">
        <v>0.0</v>
      </c>
      <c s="2" r="X15">
        <v>0.0</v>
      </c>
      <c s="2" r="Y15">
        <v>0.0</v>
      </c>
      <c s="2" r="Z15">
        <v>0.0</v>
      </c>
      <c s="2" r="AA15">
        <v>0.0</v>
      </c>
      <c s="2" r="AB15">
        <v>0.0</v>
      </c>
      <c s="2" r="AC15">
        <v>0.0</v>
      </c>
      <c s="2" r="AD15">
        <v>0.0</v>
      </c>
      <c s="2" r="AE15">
        <v>0.0</v>
      </c>
      <c s="2" r="AF15">
        <v>0.0</v>
      </c>
      <c s="2" r="AG15">
        <v>0.0</v>
      </c>
      <c s="2" r="AH15">
        <v>0.0</v>
      </c>
      <c s="2" r="AI15">
        <v>0.0</v>
      </c>
      <c s="2" r="AJ15">
        <v>0.0</v>
      </c>
      <c s="2" r="AK15">
        <v>0.0</v>
      </c>
      <c s="2" r="AL15">
        <v>0.0</v>
      </c>
      <c s="2" r="AM15">
        <v>2.79</v>
      </c>
      <c s="2" r="AN15">
        <v>0.0</v>
      </c>
      <c s="2" r="AO15">
        <v>0.0</v>
      </c>
      <c s="2" r="AP15">
        <v>11.41</v>
      </c>
      <c s="2" r="AQ15">
        <v>0.0</v>
      </c>
      <c s="2" r="AR15">
        <v>0.0</v>
      </c>
      <c s="2" r="AS15">
        <v>0.0</v>
      </c>
      <c s="2" r="AT15">
        <v>0.0</v>
      </c>
      <c s="2" r="AU15">
        <v>0.0</v>
      </c>
      <c s="2" r="AV15">
        <v>0.0</v>
      </c>
      <c s="2" r="AW15">
        <v>0.0</v>
      </c>
      <c s="2" r="AX15">
        <v>0.0</v>
      </c>
      <c s="2" r="AY15">
        <v>0.0</v>
      </c>
      <c s="2" r="AZ15">
        <v>0.0</v>
      </c>
      <c s="2" r="BA15">
        <v>0.0</v>
      </c>
      <c s="2" r="BB15">
        <v>0.0</v>
      </c>
      <c s="2" r="BC15">
        <v>0.0</v>
      </c>
      <c s="2" r="BD15">
        <v>0.0</v>
      </c>
      <c s="2" r="BE15">
        <v>0.0</v>
      </c>
      <c s="2" r="BF15">
        <v>1.46</v>
      </c>
      <c s="2" r="BG15">
        <v>3.04</v>
      </c>
      <c s="2" r="BH15">
        <v>0.0</v>
      </c>
      <c s="2" r="BI15">
        <v>0.0</v>
      </c>
      <c s="2" r="BJ15">
        <v>0.03</v>
      </c>
    </row>
    <row customHeight="1" r="16" ht="15.0">
      <c t="s" s="2" r="A16">
        <v>110</v>
      </c>
      <c s="2" r="B16">
        <v>2.223</v>
      </c>
      <c t="s" s="2" r="C16">
        <v>111</v>
      </c>
      <c s="2" r="D16">
        <v>2.22</v>
      </c>
      <c s="2" r="E16">
        <v>20.05</v>
      </c>
      <c s="2" r="F16">
        <v>20.01</v>
      </c>
      <c s="2" r="G16">
        <v>5.98</v>
      </c>
      <c s="2" r="H16">
        <v>0.0</v>
      </c>
      <c s="2" r="I16">
        <v>0.0</v>
      </c>
      <c s="2" r="J16">
        <v>0.0</v>
      </c>
      <c s="2" r="K16">
        <v>0.0</v>
      </c>
      <c s="2" r="L16">
        <v>0.0</v>
      </c>
      <c s="2" r="M16">
        <v>0.0</v>
      </c>
      <c s="2" r="N16">
        <v>0.0</v>
      </c>
      <c s="2" r="O16">
        <v>0.0</v>
      </c>
      <c s="2" r="P16">
        <v>2.22</v>
      </c>
      <c s="2" r="Q16">
        <v>0.66</v>
      </c>
      <c s="2" r="R16">
        <v>0.75</v>
      </c>
      <c s="2" r="S16">
        <v>0.71</v>
      </c>
      <c s="2" r="T16">
        <v>0.0</v>
      </c>
      <c s="2" r="U16">
        <v>15.78</v>
      </c>
      <c s="2" r="V16">
        <v>0.0</v>
      </c>
      <c s="2" r="W16">
        <v>0.0</v>
      </c>
      <c s="2" r="X16">
        <v>0.0</v>
      </c>
      <c s="2" r="Y16">
        <v>0.0</v>
      </c>
      <c s="2" r="Z16">
        <v>0.0</v>
      </c>
      <c s="2" r="AA16">
        <v>0.0</v>
      </c>
      <c s="2" r="AB16">
        <v>0.0</v>
      </c>
      <c s="2" r="AC16">
        <v>0.0</v>
      </c>
      <c s="2" r="AD16">
        <v>0.0</v>
      </c>
      <c s="2" r="AE16">
        <v>0.0</v>
      </c>
      <c s="2" r="AF16">
        <v>0.0</v>
      </c>
      <c s="2" r="AG16">
        <v>0.0</v>
      </c>
      <c s="2" r="AH16">
        <v>0.0</v>
      </c>
      <c s="2" r="AI16">
        <v>0.0</v>
      </c>
      <c s="2" r="AJ16">
        <v>0.0</v>
      </c>
      <c s="2" r="AK16">
        <v>7.38</v>
      </c>
      <c s="2" r="AL16">
        <v>0.18</v>
      </c>
      <c s="2" r="AM16">
        <v>0.0</v>
      </c>
      <c s="2" r="AN16">
        <v>0.0</v>
      </c>
      <c s="2" r="AO16">
        <v>0.0</v>
      </c>
      <c s="2" r="AP16">
        <v>0.0</v>
      </c>
      <c s="2" r="AQ16">
        <v>0.0</v>
      </c>
      <c s="2" r="AR16">
        <v>0.0</v>
      </c>
      <c s="2" r="AS16">
        <v>0.0</v>
      </c>
      <c s="2" r="AT16">
        <v>0.0</v>
      </c>
      <c s="2" r="AU16">
        <v>0.0</v>
      </c>
      <c s="2" r="AV16">
        <v>0.0</v>
      </c>
      <c s="2" r="AW16">
        <v>0.0</v>
      </c>
      <c s="2" r="AX16">
        <v>0.0</v>
      </c>
      <c s="2" r="AY16">
        <v>0.0</v>
      </c>
      <c s="2" r="AZ16">
        <v>0.0</v>
      </c>
      <c s="2" r="BA16">
        <v>0.0</v>
      </c>
      <c s="2" r="BB16">
        <v>0.0</v>
      </c>
      <c s="2" r="BC16">
        <v>0.0</v>
      </c>
      <c s="2" r="BD16">
        <v>0.0</v>
      </c>
      <c s="2" r="BE16">
        <v>0.0</v>
      </c>
      <c s="2" r="BF16">
        <v>0.6</v>
      </c>
      <c s="2" r="BG16">
        <v>0.08</v>
      </c>
      <c s="2" r="BH16">
        <v>0.0</v>
      </c>
      <c s="2" r="BI16">
        <v>0.0</v>
      </c>
      <c s="2" r="BJ16">
        <v>0.0</v>
      </c>
    </row>
    <row customHeight="1" r="17" ht="15.0">
      <c t="s" s="2" r="A17">
        <v>112</v>
      </c>
      <c s="2" r="B17"/>
      <c s="2" r="D17">
        <v>166.19</v>
      </c>
      <c s="2" r="E17">
        <v>671.91</v>
      </c>
      <c s="2" r="F17">
        <v>207.5</v>
      </c>
      <c s="2" r="G17">
        <v>27.48</v>
      </c>
      <c s="2" r="H17">
        <v>37.56</v>
      </c>
      <c s="2" r="I17">
        <v>83.66</v>
      </c>
      <c s="2" r="J17">
        <v>8.61</v>
      </c>
      <c s="2" r="K17">
        <v>0.14</v>
      </c>
      <c s="2" r="L17">
        <v>2.34</v>
      </c>
      <c s="2" r="M17">
        <v>0.0</v>
      </c>
      <c s="2" r="N17">
        <v>0.0</v>
      </c>
      <c s="2" r="O17">
        <v>53.2</v>
      </c>
      <c s="2" r="P17">
        <v>23.64</v>
      </c>
      <c s="2" r="Q17">
        <v>3.05</v>
      </c>
      <c s="2" r="R17">
        <v>12.16</v>
      </c>
      <c s="2" r="S17">
        <v>7.33</v>
      </c>
      <c s="2" r="T17">
        <v>0.06</v>
      </c>
      <c s="2" r="U17">
        <v>15.78</v>
      </c>
      <c s="2" r="V17">
        <v>3.91</v>
      </c>
      <c s="2" r="W17">
        <v>1832.72</v>
      </c>
      <c s="2" r="X17">
        <v>0.0</v>
      </c>
      <c s="2" r="Y17">
        <v>0.0</v>
      </c>
      <c s="2" r="Z17">
        <v>0.0</v>
      </c>
      <c s="2" r="AA17">
        <v>0.0</v>
      </c>
      <c s="2" r="AB17">
        <v>0.0</v>
      </c>
      <c s="2" r="AC17">
        <v>0.55</v>
      </c>
      <c s="2" r="AD17">
        <v>0.62</v>
      </c>
      <c s="2" r="AE17">
        <v>7.33</v>
      </c>
      <c s="2" r="AF17">
        <v>7.33</v>
      </c>
      <c s="2" r="AG17">
        <v>0.73</v>
      </c>
      <c s="2" r="AH17">
        <v>2.2</v>
      </c>
      <c s="2" r="AI17">
        <v>109.96</v>
      </c>
      <c s="2" r="AJ17">
        <v>21.99</v>
      </c>
      <c s="2" r="AK17">
        <v>153.99</v>
      </c>
      <c s="2" r="AL17">
        <v>0.18</v>
      </c>
      <c s="2" r="AM17">
        <v>10.29</v>
      </c>
      <c s="2" r="AN17">
        <v>146.61</v>
      </c>
      <c s="2" r="AO17">
        <v>0.0</v>
      </c>
      <c s="2" r="AP17">
        <v>44.41</v>
      </c>
      <c s="2" r="AQ17">
        <v>3.67</v>
      </c>
      <c s="2" r="AR17">
        <v>431.76</v>
      </c>
      <c s="2" r="AS17">
        <v>43.98</v>
      </c>
      <c s="2" r="AT17">
        <v>0.76</v>
      </c>
      <c s="2" r="AU17">
        <v>0.0</v>
      </c>
      <c s="2" r="AV17">
        <v>85.23</v>
      </c>
      <c s="2" r="AW17">
        <v>7.42</v>
      </c>
      <c s="2" r="AX17">
        <v>143.07</v>
      </c>
      <c s="2" r="AY17">
        <v>0.73</v>
      </c>
      <c s="2" r="AZ17">
        <v>27.49</v>
      </c>
      <c s="2" r="BA17">
        <v>168.5</v>
      </c>
      <c s="2" r="BB17">
        <v>1284.46</v>
      </c>
      <c s="2" r="BC17">
        <v>25.66</v>
      </c>
      <c s="2" r="BD17">
        <v>349.91</v>
      </c>
      <c s="2" r="BE17">
        <v>5.53</v>
      </c>
      <c s="2" r="BF17">
        <v>2.17</v>
      </c>
      <c s="2" r="BG17">
        <v>3.93</v>
      </c>
      <c s="2" r="BH17">
        <v>0.0</v>
      </c>
      <c s="2" r="BI17">
        <v>0.0</v>
      </c>
      <c s="2" r="BJ17">
        <v>511.02</v>
      </c>
    </row>
    <row customHeight="1" r="18" ht="15.0">
      <c s="2" r="A18"/>
      <c s="2" r="B18"/>
      <c s="2" r="E18"/>
      <c s="2" r="F18"/>
      <c s="2" r="G18"/>
      <c s="2" r="W18"/>
      <c s="2" r="X18"/>
      <c s="2" r="Y18"/>
      <c s="2" r="Z18"/>
      <c s="2" r="AA18"/>
      <c s="2" r="AM18"/>
    </row>
    <row customHeight="1" r="19" ht="15.0">
      <c s="2" r="A19"/>
      <c s="2" r="B19"/>
      <c s="2" r="E19"/>
      <c s="2" r="F19"/>
      <c s="2" r="G19"/>
      <c s="2" r="W19"/>
      <c s="2" r="X19"/>
      <c s="2" r="Y19"/>
      <c s="2" r="Z19"/>
      <c s="2" r="AA19"/>
      <c s="2" r="AM19"/>
    </row>
    <row customHeight="1" r="20" ht="15.0">
      <c s="2" r="A20"/>
      <c s="2" r="B20"/>
      <c s="2" r="E20"/>
      <c s="2" r="F20"/>
      <c s="2" r="G20"/>
      <c s="2" r="W20"/>
      <c s="2" r="X20"/>
      <c s="2" r="Y20"/>
      <c s="2" r="Z20"/>
      <c s="2" r="AA20"/>
      <c s="2" r="AM2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48.14"/>
    <col min="2" customWidth="1" max="2" width="23.71"/>
    <col min="3" customWidth="1" max="3" width="26.57"/>
    <col min="4" customWidth="1" max="4" width="14.57"/>
    <col min="5" customWidth="1" max="5" width="8.71"/>
    <col min="6" customWidth="1" max="6" width="58.0"/>
  </cols>
  <sheetData>
    <row customHeight="1" r="1" ht="15.0">
      <c s="2" r="A1"/>
      <c t="s" s="1" r="B1">
        <v>113</v>
      </c>
      <c t="s" s="1" r="C1">
        <v>114</v>
      </c>
      <c t="s" s="1" r="D1">
        <v>115</v>
      </c>
      <c t="s" s="1" r="E1">
        <v>116</v>
      </c>
    </row>
    <row customHeight="1" r="2" ht="15.0">
      <c t="s" s="2" r="A2">
        <v>117</v>
      </c>
      <c s="2" r="B2">
        <v>971.0</v>
      </c>
      <c t="s" s="2" r="C2">
        <v>118</v>
      </c>
      <c t="s" s="7" r="D2">
        <v>119</v>
      </c>
      <c t="s" s="4" r="E2">
        <v>120</v>
      </c>
    </row>
    <row customHeight="1" r="3" ht="15.0">
      <c t="s" s="2" r="A3">
        <v>121</v>
      </c>
      <c s="2" r="B3">
        <v>907185.0</v>
      </c>
      <c t="s" s="2" r="C3">
        <v>122</v>
      </c>
      <c s="2" r="D3"/>
    </row>
    <row customHeight="1" r="4" ht="15.0">
      <c t="s" s="2" r="A4">
        <v>123</v>
      </c>
      <c t="str" s="2" r="B4">
        <f>B2/B3</f>
        <v>0.001070343976</v>
      </c>
      <c t="s" s="2" r="C4">
        <v>124</v>
      </c>
      <c s="2" r="D4"/>
    </row>
    <row customHeight="1" r="5" ht="15.0">
      <c t="s" s="2" r="A5">
        <v>125</v>
      </c>
      <c s="2" r="B5">
        <v>11.85</v>
      </c>
      <c t="s" s="2" r="C5">
        <v>126</v>
      </c>
      <c t="s" s="2" r="D5">
        <v>127</v>
      </c>
    </row>
    <row customHeight="1" r="6" ht="15.0">
      <c t="s" s="2" r="A6">
        <v>128</v>
      </c>
      <c t="str" s="2" r="B6">
        <f>B5/100</f>
        <v>0.1185</v>
      </c>
      <c s="2" r="C6"/>
      <c s="2" r="D6"/>
    </row>
    <row customHeight="1" r="7" ht="15.0">
      <c t="s" s="2" r="A7">
        <v>129</v>
      </c>
      <c t="str" s="2" r="B7">
        <f>0.8*Ingredients!B7</f>
        <v>32</v>
      </c>
      <c t="s" s="2" r="C7">
        <v>130</v>
      </c>
      <c s="2" r="D7"/>
      <c t="s" s="2" r="E7">
        <v>131</v>
      </c>
    </row>
    <row customHeight="1" r="8" ht="15.0">
      <c t="s" s="2" r="A8">
        <v>132</v>
      </c>
      <c t="str" s="2" r="B8">
        <f>B7/B6</f>
        <v>270.0421941</v>
      </c>
      <c s="2" r="C8"/>
      <c s="2" r="D8"/>
    </row>
    <row customHeight="1" r="9" ht="15.0">
      <c t="s" s="2" r="A9">
        <v>133</v>
      </c>
      <c t="str" s="2" r="B9">
        <f>B8*B4</f>
        <v>0.2890380358</v>
      </c>
      <c t="s" s="2" r="C9">
        <v>134</v>
      </c>
      <c t="s" s="2" r="D9">
        <v>135</v>
      </c>
    </row>
    <row customHeight="1" r="10" ht="15.0">
      <c t="s" s="2" r="A10">
        <v>136</v>
      </c>
      <c s="2" r="B10">
        <v>1000.0</v>
      </c>
      <c s="2" r="C10"/>
      <c s="2" r="D10"/>
    </row>
    <row customHeight="1" r="11" ht="15.0">
      <c t="s" s="8" r="A11">
        <v>137</v>
      </c>
      <c t="str" s="8" r="B11">
        <f>B10*B9</f>
        <v>289.0380358</v>
      </c>
      <c t="s" s="2" r="C11">
        <v>138</v>
      </c>
      <c s="2" r="D11"/>
    </row>
    <row customHeight="1" r="12" ht="15.0">
      <c t="s" s="8" r="A12">
        <v>139</v>
      </c>
      <c t="str" s="8" r="B12">
        <f>B11*3</f>
        <v>867.1141073</v>
      </c>
      <c t="s" s="2" r="C12">
        <v>140</v>
      </c>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hyperlinks>
    <hyperlink ref="D2" r:id="rId1"/>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45.86"/>
    <col min="2" customWidth="1" max="2" width="23.71"/>
    <col min="3" customWidth="1" max="3" width="26.57"/>
    <col min="4" customWidth="1" max="4" width="14.57"/>
    <col min="5" customWidth="1" max="6" width="8.71"/>
  </cols>
  <sheetData>
    <row customHeight="1" r="1" ht="15.0">
      <c s="2" r="A1"/>
      <c t="s" s="1" r="B1">
        <v>141</v>
      </c>
      <c t="s" s="1" r="C1">
        <v>142</v>
      </c>
      <c t="s" s="1" r="D1">
        <v>143</v>
      </c>
      <c t="s" s="1" r="E1">
        <v>144</v>
      </c>
    </row>
    <row customHeight="1" r="2" ht="15.0">
      <c t="s" s="2" r="A2">
        <v>145</v>
      </c>
      <c s="2" r="B2">
        <v>2098.0</v>
      </c>
      <c t="s" s="2" r="C2">
        <v>146</v>
      </c>
      <c t="s" s="7" r="D2">
        <v>147</v>
      </c>
      <c t="s" s="2" r="E2">
        <v>148</v>
      </c>
    </row>
    <row customHeight="1" r="3" ht="15.0">
      <c t="s" s="2" r="A3">
        <v>149</v>
      </c>
      <c s="2" r="B3">
        <v>907185.0</v>
      </c>
      <c t="s" s="2" r="C3">
        <v>150</v>
      </c>
      <c s="2" r="D3"/>
    </row>
    <row customHeight="1" r="4" ht="15.0">
      <c t="s" s="2" r="A4">
        <v>151</v>
      </c>
      <c t="str" s="2" r="B4">
        <f>B2/B3</f>
        <v>0.002312648468</v>
      </c>
      <c t="s" s="2" r="C4">
        <v>152</v>
      </c>
      <c s="7" r="D4"/>
    </row>
    <row customHeight="1" r="5" ht="15.0">
      <c t="s" s="2" r="A5">
        <v>153</v>
      </c>
      <c t="str" s="2" r="B5">
        <f>Ingredients!B5</f>
        <v>36.67</v>
      </c>
      <c t="s" s="2" r="C5">
        <v>154</v>
      </c>
      <c t="s" s="2" r="D5">
        <v>155</v>
      </c>
    </row>
    <row customHeight="1" r="6" ht="15.0">
      <c t="s" s="2" r="A6">
        <v>156</v>
      </c>
      <c s="2" r="B6">
        <v>0.7</v>
      </c>
      <c s="2" r="C6"/>
      <c s="2" r="D6"/>
    </row>
    <row customHeight="1" r="7" ht="15.0">
      <c t="s" s="2" r="A7">
        <v>157</v>
      </c>
      <c t="str" s="2" r="B7">
        <f>B5/B6</f>
        <v>52.38571429</v>
      </c>
      <c s="2" r="C7"/>
      <c s="2" r="D7"/>
    </row>
    <row customHeight="1" r="8" ht="15.0">
      <c t="s" s="2" r="A8">
        <v>158</v>
      </c>
      <c t="str" s="2" r="B8">
        <f>B7*B4</f>
        <v>0.1211497419</v>
      </c>
      <c t="s" s="2" r="C8">
        <v>159</v>
      </c>
      <c s="2" r="D8"/>
    </row>
    <row customHeight="1" r="9" ht="15.0">
      <c t="s" s="2" r="A9">
        <v>160</v>
      </c>
      <c s="2" r="B9">
        <v>1000.0</v>
      </c>
      <c s="2" r="C9"/>
      <c t="s" s="2" r="D9">
        <v>161</v>
      </c>
    </row>
    <row customHeight="1" r="10" ht="15.0">
      <c t="s" s="8" r="A10">
        <v>162</v>
      </c>
      <c t="str" s="8" r="B10">
        <f>B9*B8</f>
        <v>121.1497419</v>
      </c>
      <c t="s" s="2" r="C10">
        <v>163</v>
      </c>
      <c s="2" r="D10"/>
    </row>
    <row customHeight="1" r="11" ht="15.0">
      <c t="s" s="8" r="A11">
        <v>164</v>
      </c>
      <c t="str" s="8" r="B11">
        <f>B10*3</f>
        <v>363.4492256</v>
      </c>
      <c t="s" s="2" r="C11">
        <v>165</v>
      </c>
      <c s="2" r="D11"/>
    </row>
    <row customHeight="1" r="12" ht="15.0">
      <c s="2" r="A12"/>
      <c s="2" r="B12"/>
      <c s="2" r="C12"/>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hyperlinks>
    <hyperlink ref="D2" r:id="rId1"/>
  </hyperlinks>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51.43"/>
    <col min="2" customWidth="1" max="2" width="23.71"/>
    <col min="3" customWidth="1" max="3" width="26.57"/>
    <col min="4" customWidth="1" max="4" width="14.57"/>
    <col min="5" customWidth="1" max="6" width="8.71"/>
  </cols>
  <sheetData>
    <row customHeight="1" r="1" ht="15.0">
      <c s="2" r="A1"/>
      <c t="s" s="1" r="B1">
        <v>166</v>
      </c>
      <c t="s" s="1" r="C1">
        <v>167</v>
      </c>
      <c t="s" s="1" r="D1">
        <v>168</v>
      </c>
      <c t="s" s="1" r="E1">
        <v>169</v>
      </c>
    </row>
    <row customHeight="1" r="2" ht="15.0">
      <c t="s" s="2" r="A2">
        <v>170</v>
      </c>
      <c s="2" r="B2">
        <v>489.0</v>
      </c>
      <c t="s" s="2" r="C2">
        <v>171</v>
      </c>
      <c t="s" s="7" r="D2">
        <v>172</v>
      </c>
      <c t="s" s="2" r="E2">
        <v>173</v>
      </c>
    </row>
    <row customHeight="1" r="3" ht="15.0">
      <c t="s" s="2" r="A3">
        <v>174</v>
      </c>
      <c s="2" r="B3">
        <v>907185.0</v>
      </c>
      <c t="s" s="2" r="C3">
        <v>175</v>
      </c>
      <c s="2" r="D3"/>
    </row>
    <row customHeight="1" r="4" ht="15.0">
      <c t="s" s="2" r="A4">
        <v>176</v>
      </c>
      <c t="str" s="2" r="B4">
        <f>B2/B3</f>
        <v>0.0005390300766</v>
      </c>
      <c t="s" s="2" r="C4">
        <v>177</v>
      </c>
      <c s="7" r="D4"/>
    </row>
    <row customHeight="1" r="5" ht="15.0">
      <c t="s" s="2" r="A5">
        <v>178</v>
      </c>
      <c t="str" s="2" r="B5">
        <f>Ingredients!B6</f>
        <v>55</v>
      </c>
      <c t="s" s="2" r="C5">
        <v>179</v>
      </c>
      <c t="s" s="2" r="D5">
        <v>180</v>
      </c>
    </row>
    <row customHeight="1" r="6" ht="15.0">
      <c t="s" s="2" r="A6">
        <v>181</v>
      </c>
      <c s="2" r="B6">
        <v>0.7</v>
      </c>
      <c s="2" r="C6"/>
      <c s="2" r="D6"/>
    </row>
    <row customHeight="1" r="7" ht="15.0">
      <c t="s" s="2" r="A7">
        <v>182</v>
      </c>
      <c t="str" s="2" r="B7">
        <f>B5/B6</f>
        <v>78.57142857</v>
      </c>
      <c s="2" r="C7"/>
      <c s="2" r="D7"/>
    </row>
    <row customHeight="1" r="8" ht="15.0">
      <c t="s" s="2" r="A8">
        <v>183</v>
      </c>
      <c t="str" s="2" r="B8">
        <f>B7*B4</f>
        <v>0.04235236316</v>
      </c>
      <c t="s" s="2" r="C8">
        <v>184</v>
      </c>
      <c s="2" r="D8"/>
    </row>
    <row customHeight="1" r="9" ht="15.0">
      <c t="s" s="2" r="A9">
        <v>185</v>
      </c>
      <c s="2" r="B9">
        <v>1000.0</v>
      </c>
      <c s="2" r="C9"/>
      <c t="s" s="2" r="D9">
        <v>186</v>
      </c>
    </row>
    <row customHeight="1" r="10" ht="15.0">
      <c t="s" s="8" r="A10">
        <v>187</v>
      </c>
      <c t="str" s="8" r="B10">
        <f>B9*B8</f>
        <v>42.35236316</v>
      </c>
      <c t="s" s="2" r="C10">
        <v>188</v>
      </c>
      <c s="2" r="D10"/>
    </row>
    <row customHeight="1" r="11" ht="15.0">
      <c t="s" s="8" r="A11">
        <v>189</v>
      </c>
      <c t="str" s="8" r="B11">
        <f>B10*3</f>
        <v>127.0570895</v>
      </c>
      <c t="s" s="2" r="C11">
        <v>190</v>
      </c>
      <c s="2" r="D11"/>
    </row>
    <row customHeight="1" r="12" ht="15.0">
      <c s="2" r="A12"/>
      <c s="2" r="B12"/>
      <c s="2" r="C12"/>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54.86"/>
    <col min="2" customWidth="1" max="2" width="23.71"/>
    <col min="3" customWidth="1" max="3" width="37.86"/>
    <col min="4" customWidth="1" max="4" width="12.57"/>
    <col min="5" customWidth="1" max="6" width="8.71"/>
  </cols>
  <sheetData>
    <row customHeight="1" r="1" ht="15.0">
      <c s="2" r="A1"/>
      <c t="s" s="2" r="B1">
        <v>191</v>
      </c>
      <c t="s" s="2" r="C1">
        <v>192</v>
      </c>
      <c t="s" s="2" r="D1">
        <v>193</v>
      </c>
      <c t="s" s="2" r="E1">
        <v>194</v>
      </c>
    </row>
    <row customHeight="1" r="2" ht="15.0">
      <c t="s" s="2" r="A2">
        <v>195</v>
      </c>
      <c s="2" r="B2">
        <v>3980.0</v>
      </c>
      <c t="s" s="2" r="C2">
        <v>196</v>
      </c>
      <c t="s" s="2" r="D2">
        <v>197</v>
      </c>
    </row>
    <row customHeight="1" r="3" ht="15.0">
      <c t="s" s="2" r="A3">
        <v>198</v>
      </c>
      <c s="2" r="B3">
        <v>907185.0</v>
      </c>
      <c t="s" s="2" r="C3">
        <v>199</v>
      </c>
      <c s="2" r="D3"/>
    </row>
    <row customHeight="1" r="4" ht="15.0">
      <c t="s" s="2" r="A4">
        <v>200</v>
      </c>
      <c t="str" s="2" r="B4">
        <f>B2/B3</f>
        <v>0.00438719776</v>
      </c>
      <c t="s" s="2" r="C4">
        <v>201</v>
      </c>
      <c s="2" r="D4"/>
    </row>
    <row customHeight="1" r="5" ht="15.0">
      <c t="s" s="2" r="A5">
        <v>202</v>
      </c>
      <c t="str" s="2" r="B5">
        <f>Ingredients!B9</f>
        <v>2</v>
      </c>
      <c t="s" s="2" r="C5">
        <v>203</v>
      </c>
      <c s="2" r="D5"/>
    </row>
    <row customHeight="1" r="6" ht="15.0">
      <c t="s" s="2" r="A6">
        <v>204</v>
      </c>
      <c t="str" s="2" r="B6">
        <f>B5*B4</f>
        <v>0.00877439552</v>
      </c>
      <c t="s" s="2" r="C6">
        <v>205</v>
      </c>
      <c s="2" r="D6"/>
    </row>
    <row customHeight="1" r="7" ht="15.0">
      <c t="s" s="2" r="A7">
        <v>206</v>
      </c>
      <c s="2" r="B7">
        <v>1000.0</v>
      </c>
      <c t="s" s="2" r="C7">
        <v>207</v>
      </c>
      <c s="2" r="D7"/>
    </row>
    <row customHeight="1" r="8" ht="15.0">
      <c t="s" s="8" r="A8">
        <v>208</v>
      </c>
      <c t="str" s="8" r="B8">
        <f>B7*B6</f>
        <v>8.77439552</v>
      </c>
      <c t="s" s="2" r="C8">
        <v>209</v>
      </c>
      <c s="2" r="D8"/>
    </row>
    <row customHeight="1" r="9" ht="15.0">
      <c t="s" s="8" r="A9">
        <v>210</v>
      </c>
      <c t="str" s="8" r="B9">
        <f>B8*3</f>
        <v>26.32318656</v>
      </c>
      <c s="2" r="C9"/>
      <c s="2" r="D9"/>
    </row>
    <row customHeight="1" r="10" ht="15.0">
      <c s="2" r="A10"/>
      <c s="2" r="B10"/>
      <c s="2" r="C10"/>
      <c s="2" r="D10"/>
    </row>
    <row customHeight="1" r="11" ht="15.0">
      <c s="5" r="A11"/>
      <c s="5" r="B11"/>
      <c s="5" r="C11"/>
      <c s="2" r="D11"/>
    </row>
    <row customHeight="1" r="12" ht="15.0">
      <c s="2" r="A12"/>
      <c s="2" r="B12"/>
      <c s="2" r="C12"/>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54.86"/>
    <col min="2" customWidth="1" max="2" width="23.71"/>
    <col min="3" customWidth="1" max="3" width="37.86"/>
    <col min="4" customWidth="1" max="4" width="12.57"/>
    <col min="5" customWidth="1" max="6" width="8.71"/>
  </cols>
  <sheetData>
    <row customHeight="1" r="1" ht="15.0">
      <c s="2" r="A1"/>
      <c t="s" s="2" r="B1">
        <v>211</v>
      </c>
      <c t="s" s="2" r="C1">
        <v>212</v>
      </c>
      <c t="s" s="2" r="D1">
        <v>213</v>
      </c>
      <c t="s" s="2" r="E1">
        <v>214</v>
      </c>
    </row>
    <row customHeight="1" r="2" ht="15.0">
      <c t="s" s="2" r="A2">
        <v>215</v>
      </c>
      <c s="2" r="B2">
        <v>3980.0</v>
      </c>
      <c t="s" s="2" r="C2">
        <v>216</v>
      </c>
      <c t="s" s="2" r="D2">
        <v>217</v>
      </c>
    </row>
    <row customHeight="1" r="3" ht="15.0">
      <c t="s" s="2" r="A3">
        <v>218</v>
      </c>
      <c s="2" r="B3">
        <v>907185.0</v>
      </c>
      <c t="s" s="2" r="C3">
        <v>219</v>
      </c>
      <c s="2" r="D3"/>
    </row>
    <row customHeight="1" r="4" ht="15.0">
      <c t="s" s="2" r="A4">
        <v>220</v>
      </c>
      <c t="str" s="2" r="B4">
        <f>B2/B3</f>
        <v>0.00438719776</v>
      </c>
      <c t="s" s="2" r="C4">
        <v>221</v>
      </c>
      <c s="2" r="D4"/>
    </row>
    <row customHeight="1" r="5" ht="15.0">
      <c t="s" s="2" r="A5">
        <v>222</v>
      </c>
      <c t="str" s="2" r="B5">
        <f>Ingredients!B15+Ingredients!B16+Ingredients!B8</f>
        <v>27.523</v>
      </c>
      <c t="s" s="2" r="C5">
        <v>223</v>
      </c>
      <c s="2" r="D5"/>
    </row>
    <row customHeight="1" r="6" ht="15.0">
      <c t="s" s="2" r="A6">
        <v>224</v>
      </c>
      <c t="str" s="2" r="B6">
        <f>B5*B4</f>
        <v>0.120748844</v>
      </c>
      <c t="s" s="2" r="C6">
        <v>225</v>
      </c>
      <c s="2" r="D6"/>
    </row>
    <row customHeight="1" r="7" ht="15.0">
      <c t="s" s="2" r="A7">
        <v>226</v>
      </c>
      <c s="2" r="B7">
        <v>1000.0</v>
      </c>
      <c t="s" s="2" r="C7">
        <v>227</v>
      </c>
      <c s="2" r="D7"/>
    </row>
    <row customHeight="1" r="8" ht="15.0">
      <c t="s" s="8" r="A8">
        <v>228</v>
      </c>
      <c t="str" s="8" r="B8">
        <f>B7*B6</f>
        <v>120.748844</v>
      </c>
      <c t="s" s="2" r="C8">
        <v>229</v>
      </c>
      <c s="2" r="D8"/>
    </row>
    <row customHeight="1" r="9" ht="15.0">
      <c t="s" s="8" r="A9">
        <v>230</v>
      </c>
      <c t="str" s="8" r="B9">
        <f>B8*3</f>
        <v>362.2465319</v>
      </c>
      <c t="s" s="2" r="C9">
        <v>231</v>
      </c>
      <c s="2" r="D9"/>
    </row>
    <row customHeight="1" r="10" ht="15.0">
      <c s="2" r="A10"/>
      <c s="2" r="B10"/>
      <c s="2" r="C10"/>
      <c s="2" r="D10"/>
    </row>
    <row customHeight="1" r="11" ht="15.0">
      <c t="s" s="5" r="A11">
        <v>232</v>
      </c>
      <c s="5" r="B11"/>
      <c s="5" r="C11"/>
      <c s="2" r="D11"/>
    </row>
    <row customHeight="1" r="12" ht="15.0">
      <c s="2" r="A12"/>
      <c s="2" r="B12"/>
      <c s="2" r="C12"/>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min="1" customWidth="1" max="1" width="57.71"/>
    <col min="2" customWidth="1" max="2" width="23.71"/>
    <col min="3" customWidth="1" max="3" width="37.86"/>
    <col min="4" customWidth="1" max="4" width="12.57"/>
    <col min="5" customWidth="1" max="6" width="8.71"/>
  </cols>
  <sheetData>
    <row customHeight="1" r="1" ht="15.0">
      <c s="2" r="A1"/>
      <c t="s" s="2" r="B1">
        <v>233</v>
      </c>
      <c t="s" s="2" r="C1">
        <v>234</v>
      </c>
      <c t="s" s="2" r="D1">
        <v>235</v>
      </c>
      <c t="s" s="2" r="E1">
        <v>236</v>
      </c>
    </row>
    <row customHeight="1" r="2" ht="15.0">
      <c t="s" s="2" r="A2">
        <v>237</v>
      </c>
      <c s="2" r="B2">
        <v>12964.0</v>
      </c>
      <c t="s" s="2" r="C2">
        <v>238</v>
      </c>
      <c t="s" s="2" r="D2">
        <v>239</v>
      </c>
    </row>
    <row customHeight="1" r="3" ht="15.0">
      <c t="s" s="2" r="A3">
        <v>240</v>
      </c>
      <c s="2" r="B3">
        <v>907185.0</v>
      </c>
      <c t="s" s="2" r="C3">
        <v>241</v>
      </c>
      <c s="2" r="D3"/>
    </row>
    <row customHeight="1" r="4" ht="15.0">
      <c t="s" s="2" r="A4">
        <v>242</v>
      </c>
      <c t="str" s="2" r="B4">
        <f>B2/B3</f>
        <v>0.01429035974</v>
      </c>
      <c t="s" s="2" r="C4">
        <v>243</v>
      </c>
      <c s="2" r="D4"/>
    </row>
    <row customHeight="1" r="5" ht="15.0">
      <c t="s" s="2" r="A5">
        <v>244</v>
      </c>
      <c t="str" s="2" r="B5">
        <f>Ingredients!B10+Ingredients!B11+Ingredients!B12+Ingredients!B13+Ingredients!B14</f>
        <v>5.167</v>
      </c>
      <c t="s" s="2" r="C5">
        <v>245</v>
      </c>
      <c s="2" r="D5"/>
    </row>
    <row customHeight="1" r="6" ht="15.0">
      <c t="s" s="2" r="A6">
        <v>246</v>
      </c>
      <c t="str" s="2" r="B6">
        <f>B5*B4</f>
        <v>0.07383828877</v>
      </c>
      <c t="s" s="2" r="C6">
        <v>247</v>
      </c>
      <c s="2" r="D6"/>
    </row>
    <row customHeight="1" r="7" ht="15.0">
      <c t="s" s="2" r="A7">
        <v>248</v>
      </c>
      <c s="2" r="B7">
        <v>1000.0</v>
      </c>
      <c t="s" s="2" r="C7">
        <v>249</v>
      </c>
      <c s="2" r="D7"/>
    </row>
    <row customHeight="1" r="8" ht="15.0">
      <c t="s" s="8" r="A8">
        <v>250</v>
      </c>
      <c t="str" s="8" r="B8">
        <f>B7*B6</f>
        <v>73.83828877</v>
      </c>
      <c t="s" s="2" r="C8">
        <v>251</v>
      </c>
      <c s="2" r="D8"/>
    </row>
    <row customHeight="1" r="9" ht="15.0">
      <c t="s" s="8" r="A9">
        <v>252</v>
      </c>
      <c t="str" s="8" r="B9">
        <f>B8*3</f>
        <v>221.5148663</v>
      </c>
      <c t="s" s="2" r="C9">
        <v>253</v>
      </c>
      <c s="2" r="D9"/>
    </row>
    <row customHeight="1" r="10" ht="15.0">
      <c s="2" r="A10"/>
      <c s="2" r="B10"/>
      <c s="2" r="C10"/>
      <c s="2" r="D10"/>
    </row>
    <row customHeight="1" r="11" ht="15.0">
      <c t="s" s="5" r="A11">
        <v>254</v>
      </c>
      <c s="5" r="B11"/>
      <c s="5" r="C11"/>
      <c s="2" r="D11"/>
    </row>
    <row customHeight="1" r="12" ht="15.0">
      <c s="2" r="A12"/>
      <c s="2" r="B12"/>
      <c s="2" r="C12"/>
      <c s="2" r="D12"/>
    </row>
    <row customHeight="1" r="13" ht="15.0">
      <c s="2" r="A13"/>
      <c s="2" r="B13"/>
      <c s="2" r="C13"/>
      <c s="2" r="D13"/>
    </row>
    <row customHeight="1" r="14" ht="15.0">
      <c s="2" r="A14"/>
      <c s="2" r="B14"/>
      <c s="2" r="C14"/>
      <c s="2" r="D14"/>
    </row>
    <row customHeight="1" r="15" ht="15.0">
      <c s="2" r="A15"/>
      <c s="2" r="B15"/>
      <c s="2" r="C15"/>
      <c s="2" r="D15"/>
    </row>
    <row customHeight="1" r="16" ht="15.0">
      <c s="2" r="A16"/>
      <c s="2" r="B16"/>
      <c s="2" r="C16"/>
      <c s="2" r="D16"/>
    </row>
    <row customHeight="1" r="17" ht="15.0">
      <c s="2" r="A17"/>
      <c s="2" r="B17"/>
      <c s="2" r="C17"/>
      <c s="2" r="D17"/>
    </row>
    <row customHeight="1" r="18" ht="15.0">
      <c s="2" r="A18"/>
      <c s="2" r="B18"/>
      <c s="2" r="C18"/>
      <c s="2" r="D18"/>
    </row>
    <row customHeight="1" r="19" ht="15.0">
      <c s="2" r="A19"/>
      <c s="2" r="B19"/>
      <c s="2" r="C19"/>
      <c s="2" r="D19"/>
    </row>
    <row customHeight="1" r="20" ht="15.0">
      <c s="2" r="A20"/>
      <c s="2" r="B20"/>
      <c s="2" r="C20"/>
      <c s="2" r="D20"/>
    </row>
  </sheetData>
  <drawing r:id="rId1"/>
</worksheet>
</file>