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/Downloads/"/>
    </mc:Choice>
  </mc:AlternateContent>
  <xr:revisionPtr revIDLastSave="0" documentId="13_ncr:1_{CCE796D8-C3F2-D745-9ED8-972A19A3C2A2}" xr6:coauthVersionLast="47" xr6:coauthVersionMax="47" xr10:uidLastSave="{00000000-0000-0000-0000-000000000000}"/>
  <bookViews>
    <workbookView xWindow="520" yWindow="500" windowWidth="35520" windowHeight="19160" xr2:uid="{DB16086A-27EC-3245-A52E-2DA2DCF956A2}"/>
  </bookViews>
  <sheets>
    <sheet name="PGA" sheetId="1" r:id="rId1"/>
    <sheet name="UPLOAD" sheetId="2" r:id="rId2"/>
  </sheets>
  <definedNames>
    <definedName name="_xlnm._FilterDatabase" localSheetId="0" hidden="1">PGA!$A$5:$FQ$5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29" i="2"/>
  <c r="C82" i="2"/>
  <c r="C115" i="2"/>
  <c r="CY125" i="1"/>
  <c r="CZ125" i="1" s="1"/>
  <c r="CV125" i="1"/>
  <c r="CW125" i="1" s="1"/>
  <c r="CS125" i="1"/>
  <c r="CT125" i="1" s="1"/>
  <c r="CP125" i="1"/>
  <c r="CQ125" i="1" s="1"/>
  <c r="CM125" i="1"/>
  <c r="CJ125" i="1"/>
  <c r="CK125" i="1" s="1"/>
  <c r="CG125" i="1"/>
  <c r="CH125" i="1" s="1"/>
  <c r="CD125" i="1"/>
  <c r="CA125" i="1"/>
  <c r="CB125" i="1" s="1"/>
  <c r="BX125" i="1"/>
  <c r="BY125" i="1" s="1"/>
  <c r="BU125" i="1"/>
  <c r="BR125" i="1"/>
  <c r="BS125" i="1" s="1"/>
  <c r="BO125" i="1"/>
  <c r="BP125" i="1" s="1"/>
  <c r="BL125" i="1"/>
  <c r="AZ125" i="1"/>
  <c r="BA125" i="1" s="1"/>
  <c r="AW125" i="1"/>
  <c r="AX125" i="1" s="1"/>
  <c r="AT125" i="1"/>
  <c r="AQ125" i="1"/>
  <c r="AR125" i="1" s="1"/>
  <c r="AN125" i="1"/>
  <c r="AO125" i="1" s="1"/>
  <c r="AK125" i="1"/>
  <c r="AH125" i="1"/>
  <c r="AI125" i="1" s="1"/>
  <c r="AE125" i="1"/>
  <c r="AF125" i="1" s="1"/>
  <c r="AB125" i="1"/>
  <c r="Y125" i="1"/>
  <c r="Z125" i="1" s="1"/>
  <c r="V125" i="1"/>
  <c r="W125" i="1" s="1"/>
  <c r="S125" i="1"/>
  <c r="P125" i="1"/>
  <c r="M125" i="1"/>
  <c r="N125" i="1" s="1"/>
  <c r="J125" i="1"/>
  <c r="CV123" i="1"/>
  <c r="CW123" i="1" s="1"/>
  <c r="CP123" i="1"/>
  <c r="CQ123" i="1" s="1"/>
  <c r="CM123" i="1"/>
  <c r="CG123" i="1"/>
  <c r="CH123" i="1" s="1"/>
  <c r="CD123" i="1"/>
  <c r="BX123" i="1"/>
  <c r="BY123" i="1" s="1"/>
  <c r="BU123" i="1"/>
  <c r="BO123" i="1"/>
  <c r="BP123" i="1" s="1"/>
  <c r="BL123" i="1"/>
  <c r="AW123" i="1"/>
  <c r="AX123" i="1" s="1"/>
  <c r="AT123" i="1"/>
  <c r="AN123" i="1"/>
  <c r="AO123" i="1" s="1"/>
  <c r="AK123" i="1"/>
  <c r="AE123" i="1"/>
  <c r="AF123" i="1" s="1"/>
  <c r="AB123" i="1"/>
  <c r="V123" i="1"/>
  <c r="W123" i="1" s="1"/>
  <c r="S123" i="1"/>
  <c r="M123" i="1"/>
  <c r="N123" i="1" s="1"/>
  <c r="J123" i="1"/>
  <c r="CY122" i="1"/>
  <c r="CZ122" i="1" s="1"/>
  <c r="CV122" i="1"/>
  <c r="CW122" i="1" s="1"/>
  <c r="CS122" i="1"/>
  <c r="CT122" i="1" s="1"/>
  <c r="CP122" i="1"/>
  <c r="CQ122" i="1" s="1"/>
  <c r="CM122" i="1"/>
  <c r="CJ122" i="1"/>
  <c r="CK122" i="1" s="1"/>
  <c r="CG122" i="1"/>
  <c r="CH122" i="1" s="1"/>
  <c r="CD122" i="1"/>
  <c r="CA122" i="1"/>
  <c r="CB122" i="1" s="1"/>
  <c r="BX122" i="1"/>
  <c r="BY122" i="1" s="1"/>
  <c r="BU122" i="1"/>
  <c r="BR122" i="1"/>
  <c r="BS122" i="1" s="1"/>
  <c r="BO122" i="1"/>
  <c r="BP122" i="1" s="1"/>
  <c r="BL122" i="1"/>
  <c r="AZ122" i="1"/>
  <c r="BA122" i="1" s="1"/>
  <c r="AW122" i="1"/>
  <c r="AX122" i="1" s="1"/>
  <c r="AT122" i="1"/>
  <c r="AQ122" i="1"/>
  <c r="AR122" i="1" s="1"/>
  <c r="AN122" i="1"/>
  <c r="AO122" i="1" s="1"/>
  <c r="AK122" i="1"/>
  <c r="AH122" i="1"/>
  <c r="AI122" i="1" s="1"/>
  <c r="AE122" i="1"/>
  <c r="AF122" i="1" s="1"/>
  <c r="AB122" i="1"/>
  <c r="Y122" i="1"/>
  <c r="Z122" i="1" s="1"/>
  <c r="V122" i="1"/>
  <c r="W122" i="1" s="1"/>
  <c r="S122" i="1"/>
  <c r="P122" i="1"/>
  <c r="M122" i="1"/>
  <c r="N122" i="1" s="1"/>
  <c r="J122" i="1"/>
  <c r="FE117" i="1"/>
  <c r="CY124" i="1"/>
  <c r="CZ124" i="1" s="1"/>
  <c r="CV124" i="1"/>
  <c r="CW124" i="1" s="1"/>
  <c r="CS124" i="1"/>
  <c r="CT124" i="1" s="1"/>
  <c r="CP124" i="1"/>
  <c r="CQ124" i="1" s="1"/>
  <c r="CM124" i="1"/>
  <c r="CJ124" i="1"/>
  <c r="CK124" i="1" s="1"/>
  <c r="CG124" i="1"/>
  <c r="CH124" i="1" s="1"/>
  <c r="CD124" i="1"/>
  <c r="CA124" i="1"/>
  <c r="CB124" i="1" s="1"/>
  <c r="BX124" i="1"/>
  <c r="BY124" i="1" s="1"/>
  <c r="BU124" i="1"/>
  <c r="BR124" i="1"/>
  <c r="BS124" i="1" s="1"/>
  <c r="BO124" i="1"/>
  <c r="BP124" i="1" s="1"/>
  <c r="BL124" i="1"/>
  <c r="AZ124" i="1"/>
  <c r="BA124" i="1" s="1"/>
  <c r="AW124" i="1"/>
  <c r="AX124" i="1" s="1"/>
  <c r="AT124" i="1"/>
  <c r="AQ124" i="1"/>
  <c r="AR124" i="1" s="1"/>
  <c r="AN124" i="1"/>
  <c r="AO124" i="1" s="1"/>
  <c r="AK124" i="1"/>
  <c r="AH124" i="1"/>
  <c r="AI124" i="1" s="1"/>
  <c r="AE124" i="1"/>
  <c r="AF124" i="1" s="1"/>
  <c r="AB124" i="1"/>
  <c r="Y124" i="1"/>
  <c r="Z124" i="1" s="1"/>
  <c r="V124" i="1"/>
  <c r="W124" i="1" s="1"/>
  <c r="S124" i="1"/>
  <c r="P124" i="1"/>
  <c r="M124" i="1"/>
  <c r="N124" i="1" s="1"/>
  <c r="J124" i="1"/>
  <c r="FE121" i="1"/>
  <c r="CV121" i="1"/>
  <c r="CW121" i="1" s="1"/>
  <c r="CP121" i="1"/>
  <c r="CQ121" i="1" s="1"/>
  <c r="CM121" i="1"/>
  <c r="CG121" i="1"/>
  <c r="CH121" i="1" s="1"/>
  <c r="CD121" i="1"/>
  <c r="BX121" i="1"/>
  <c r="BY121" i="1" s="1"/>
  <c r="BU121" i="1"/>
  <c r="BO121" i="1"/>
  <c r="BP121" i="1" s="1"/>
  <c r="BL121" i="1"/>
  <c r="AW121" i="1"/>
  <c r="AX121" i="1" s="1"/>
  <c r="AT121" i="1"/>
  <c r="AN121" i="1"/>
  <c r="AO121" i="1" s="1"/>
  <c r="AK121" i="1"/>
  <c r="AE121" i="1"/>
  <c r="AF121" i="1" s="1"/>
  <c r="AB121" i="1"/>
  <c r="V121" i="1"/>
  <c r="W121" i="1" s="1"/>
  <c r="S121" i="1"/>
  <c r="M121" i="1"/>
  <c r="N121" i="1" s="1"/>
  <c r="J121" i="1"/>
  <c r="CY104" i="1"/>
  <c r="CZ104" i="1" s="1"/>
  <c r="CV104" i="1"/>
  <c r="CW104" i="1" s="1"/>
  <c r="CS104" i="1"/>
  <c r="CT104" i="1" s="1"/>
  <c r="CP104" i="1"/>
  <c r="CQ104" i="1" s="1"/>
  <c r="CM104" i="1"/>
  <c r="CJ104" i="1"/>
  <c r="CK104" i="1" s="1"/>
  <c r="CG104" i="1"/>
  <c r="CH104" i="1" s="1"/>
  <c r="CD104" i="1"/>
  <c r="CA104" i="1"/>
  <c r="CB104" i="1" s="1"/>
  <c r="BX104" i="1"/>
  <c r="BY104" i="1" s="1"/>
  <c r="BU104" i="1"/>
  <c r="BR104" i="1"/>
  <c r="BS104" i="1" s="1"/>
  <c r="BO104" i="1"/>
  <c r="BP104" i="1" s="1"/>
  <c r="BL104" i="1"/>
  <c r="AZ104" i="1"/>
  <c r="BA104" i="1" s="1"/>
  <c r="AW104" i="1"/>
  <c r="AX104" i="1" s="1"/>
  <c r="AT104" i="1"/>
  <c r="AQ104" i="1"/>
  <c r="AR104" i="1" s="1"/>
  <c r="AN104" i="1"/>
  <c r="AO104" i="1" s="1"/>
  <c r="AK104" i="1"/>
  <c r="AH104" i="1"/>
  <c r="AI104" i="1" s="1"/>
  <c r="AE104" i="1"/>
  <c r="AF104" i="1" s="1"/>
  <c r="AB104" i="1"/>
  <c r="Y104" i="1"/>
  <c r="Z104" i="1" s="1"/>
  <c r="V104" i="1"/>
  <c r="W104" i="1" s="1"/>
  <c r="S104" i="1"/>
  <c r="P104" i="1"/>
  <c r="M104" i="1"/>
  <c r="N104" i="1" s="1"/>
  <c r="J104" i="1"/>
  <c r="CY100" i="1"/>
  <c r="CZ100" i="1" s="1"/>
  <c r="FE115" i="1"/>
  <c r="FE111" i="1"/>
  <c r="CY106" i="1"/>
  <c r="CZ106" i="1" s="1"/>
  <c r="CV106" i="1"/>
  <c r="CW106" i="1" s="1"/>
  <c r="CS106" i="1"/>
  <c r="CT106" i="1" s="1"/>
  <c r="CP106" i="1"/>
  <c r="CQ106" i="1" s="1"/>
  <c r="CM106" i="1"/>
  <c r="CJ106" i="1"/>
  <c r="CK106" i="1" s="1"/>
  <c r="CG106" i="1"/>
  <c r="CH106" i="1" s="1"/>
  <c r="CD106" i="1"/>
  <c r="CA106" i="1"/>
  <c r="CB106" i="1" s="1"/>
  <c r="BX106" i="1"/>
  <c r="BY106" i="1" s="1"/>
  <c r="BU106" i="1"/>
  <c r="BR106" i="1"/>
  <c r="BS106" i="1" s="1"/>
  <c r="BO106" i="1"/>
  <c r="BP106" i="1" s="1"/>
  <c r="BL106" i="1"/>
  <c r="AZ106" i="1"/>
  <c r="BA106" i="1" s="1"/>
  <c r="AW106" i="1"/>
  <c r="AX106" i="1" s="1"/>
  <c r="AT106" i="1"/>
  <c r="AQ106" i="1"/>
  <c r="AR106" i="1" s="1"/>
  <c r="AN106" i="1"/>
  <c r="AO106" i="1" s="1"/>
  <c r="AK106" i="1"/>
  <c r="AH106" i="1"/>
  <c r="AI106" i="1" s="1"/>
  <c r="AE106" i="1"/>
  <c r="AF106" i="1" s="1"/>
  <c r="AB106" i="1"/>
  <c r="Y106" i="1"/>
  <c r="Z106" i="1" s="1"/>
  <c r="V106" i="1"/>
  <c r="W106" i="1" s="1"/>
  <c r="S106" i="1"/>
  <c r="P106" i="1"/>
  <c r="M106" i="1"/>
  <c r="N106" i="1" s="1"/>
  <c r="J106" i="1"/>
  <c r="CY98" i="1"/>
  <c r="CZ98" i="1" s="1"/>
  <c r="CV98" i="1"/>
  <c r="CW98" i="1" s="1"/>
  <c r="CS98" i="1"/>
  <c r="CT98" i="1" s="1"/>
  <c r="CP98" i="1"/>
  <c r="CQ98" i="1" s="1"/>
  <c r="CM98" i="1"/>
  <c r="CJ98" i="1"/>
  <c r="CK98" i="1" s="1"/>
  <c r="CG98" i="1"/>
  <c r="CH98" i="1" s="1"/>
  <c r="CD98" i="1"/>
  <c r="CA98" i="1"/>
  <c r="CB98" i="1" s="1"/>
  <c r="BX98" i="1"/>
  <c r="BY98" i="1" s="1"/>
  <c r="BU98" i="1"/>
  <c r="BR98" i="1"/>
  <c r="BS98" i="1" s="1"/>
  <c r="BO98" i="1"/>
  <c r="BP98" i="1" s="1"/>
  <c r="BL98" i="1"/>
  <c r="AZ98" i="1"/>
  <c r="BA98" i="1" s="1"/>
  <c r="AW98" i="1"/>
  <c r="AX98" i="1" s="1"/>
  <c r="AT98" i="1"/>
  <c r="AQ98" i="1"/>
  <c r="AR98" i="1" s="1"/>
  <c r="AN98" i="1"/>
  <c r="AO98" i="1" s="1"/>
  <c r="AK98" i="1"/>
  <c r="AH98" i="1"/>
  <c r="AI98" i="1" s="1"/>
  <c r="AE98" i="1"/>
  <c r="AF98" i="1" s="1"/>
  <c r="AB98" i="1"/>
  <c r="Y98" i="1"/>
  <c r="Z98" i="1" s="1"/>
  <c r="V98" i="1"/>
  <c r="W98" i="1" s="1"/>
  <c r="S98" i="1"/>
  <c r="P98" i="1"/>
  <c r="M98" i="1"/>
  <c r="N98" i="1" s="1"/>
  <c r="J98" i="1"/>
  <c r="CV94" i="1"/>
  <c r="CW94" i="1" s="1"/>
  <c r="CP94" i="1"/>
  <c r="CQ94" i="1" s="1"/>
  <c r="CM94" i="1"/>
  <c r="CG94" i="1"/>
  <c r="CH94" i="1" s="1"/>
  <c r="CD94" i="1"/>
  <c r="BX94" i="1"/>
  <c r="BY94" i="1" s="1"/>
  <c r="BU94" i="1"/>
  <c r="BO94" i="1"/>
  <c r="BP94" i="1" s="1"/>
  <c r="BL94" i="1"/>
  <c r="AW94" i="1"/>
  <c r="AX94" i="1" s="1"/>
  <c r="AT94" i="1"/>
  <c r="AN94" i="1"/>
  <c r="AO94" i="1" s="1"/>
  <c r="AK94" i="1"/>
  <c r="AE94" i="1"/>
  <c r="AF94" i="1" s="1"/>
  <c r="AB94" i="1"/>
  <c r="V94" i="1"/>
  <c r="W94" i="1" s="1"/>
  <c r="S94" i="1"/>
  <c r="M94" i="1"/>
  <c r="N94" i="1" s="1"/>
  <c r="J94" i="1"/>
  <c r="CY92" i="1"/>
  <c r="CZ92" i="1" s="1"/>
  <c r="CV92" i="1"/>
  <c r="CW92" i="1" s="1"/>
  <c r="CS92" i="1"/>
  <c r="CT92" i="1" s="1"/>
  <c r="CP92" i="1"/>
  <c r="CQ92" i="1" s="1"/>
  <c r="CM92" i="1"/>
  <c r="CJ92" i="1"/>
  <c r="CK92" i="1" s="1"/>
  <c r="CG92" i="1"/>
  <c r="CH92" i="1" s="1"/>
  <c r="CD92" i="1"/>
  <c r="CA92" i="1"/>
  <c r="CB92" i="1" s="1"/>
  <c r="BX92" i="1"/>
  <c r="BY92" i="1" s="1"/>
  <c r="BU92" i="1"/>
  <c r="BR92" i="1"/>
  <c r="BS92" i="1" s="1"/>
  <c r="BO92" i="1"/>
  <c r="BP92" i="1" s="1"/>
  <c r="BL92" i="1"/>
  <c r="AZ92" i="1"/>
  <c r="BA92" i="1" s="1"/>
  <c r="AW92" i="1"/>
  <c r="AX92" i="1" s="1"/>
  <c r="AT92" i="1"/>
  <c r="AQ92" i="1"/>
  <c r="AR92" i="1" s="1"/>
  <c r="AN92" i="1"/>
  <c r="AO92" i="1" s="1"/>
  <c r="AK92" i="1"/>
  <c r="AH92" i="1"/>
  <c r="AI92" i="1" s="1"/>
  <c r="AE92" i="1"/>
  <c r="AF92" i="1" s="1"/>
  <c r="AB92" i="1"/>
  <c r="Y92" i="1"/>
  <c r="Z92" i="1" s="1"/>
  <c r="V92" i="1"/>
  <c r="W92" i="1" s="1"/>
  <c r="S92" i="1"/>
  <c r="P92" i="1"/>
  <c r="M92" i="1"/>
  <c r="N92" i="1" s="1"/>
  <c r="J92" i="1"/>
  <c r="CV108" i="1"/>
  <c r="CW108" i="1" s="1"/>
  <c r="CP108" i="1"/>
  <c r="CQ108" i="1" s="1"/>
  <c r="CM108" i="1"/>
  <c r="CG108" i="1"/>
  <c r="CH108" i="1" s="1"/>
  <c r="CD108" i="1"/>
  <c r="BX108" i="1"/>
  <c r="BY108" i="1" s="1"/>
  <c r="BU108" i="1"/>
  <c r="BO108" i="1"/>
  <c r="BP108" i="1" s="1"/>
  <c r="BL108" i="1"/>
  <c r="AW108" i="1"/>
  <c r="AX108" i="1" s="1"/>
  <c r="AT108" i="1"/>
  <c r="AN108" i="1"/>
  <c r="AO108" i="1" s="1"/>
  <c r="AK108" i="1"/>
  <c r="AE108" i="1"/>
  <c r="AF108" i="1" s="1"/>
  <c r="AB108" i="1"/>
  <c r="V108" i="1"/>
  <c r="W108" i="1" s="1"/>
  <c r="S108" i="1"/>
  <c r="M108" i="1"/>
  <c r="N108" i="1" s="1"/>
  <c r="J108" i="1"/>
  <c r="CY26" i="1"/>
  <c r="CZ26" i="1" s="1"/>
  <c r="AQ25" i="1"/>
  <c r="CY16" i="1"/>
  <c r="CZ16" i="1" s="1"/>
  <c r="CY12" i="1"/>
  <c r="BU7" i="1"/>
  <c r="DF2" i="1"/>
  <c r="FA1" i="1"/>
  <c r="BV98" i="1" l="1"/>
  <c r="K122" i="1"/>
  <c r="AU98" i="1"/>
  <c r="BM122" i="1"/>
  <c r="BV106" i="1"/>
  <c r="BV104" i="1"/>
  <c r="CN123" i="1"/>
  <c r="AL92" i="1"/>
  <c r="AL106" i="1"/>
  <c r="AL123" i="1"/>
  <c r="T92" i="1"/>
  <c r="CN108" i="1"/>
  <c r="CE92" i="1"/>
  <c r="BM94" i="1"/>
  <c r="BM106" i="1"/>
  <c r="AH8" i="1"/>
  <c r="BL8" i="1"/>
  <c r="AC122" i="1"/>
  <c r="CN121" i="1"/>
  <c r="AB12" i="1"/>
  <c r="AQ7" i="1"/>
  <c r="G21" i="1"/>
  <c r="CY6" i="1"/>
  <c r="AQ27" i="1"/>
  <c r="AU94" i="1"/>
  <c r="CN124" i="1"/>
  <c r="AC123" i="1"/>
  <c r="BR8" i="1"/>
  <c r="P11" i="1"/>
  <c r="CY7" i="1"/>
  <c r="CJ12" i="1"/>
  <c r="S15" i="1"/>
  <c r="G6" i="1"/>
  <c r="CS6" i="1"/>
  <c r="CY21" i="1"/>
  <c r="V13" i="1"/>
  <c r="AL125" i="1"/>
  <c r="AC94" i="1"/>
  <c r="K98" i="1"/>
  <c r="K124" i="1"/>
  <c r="AL122" i="1"/>
  <c r="CE122" i="1"/>
  <c r="Q125" i="1"/>
  <c r="BU11" i="1"/>
  <c r="CY11" i="1"/>
  <c r="AQ11" i="1"/>
  <c r="BU6" i="1"/>
  <c r="CM11" i="1"/>
  <c r="BR15" i="1"/>
  <c r="AC108" i="1"/>
  <c r="CE108" i="1"/>
  <c r="AC92" i="1"/>
  <c r="BV92" i="1"/>
  <c r="AU124" i="1"/>
  <c r="K108" i="1"/>
  <c r="BM108" i="1"/>
  <c r="BR35" i="1"/>
  <c r="DB20" i="1"/>
  <c r="CG12" i="1"/>
  <c r="AK8" i="1"/>
  <c r="AQ6" i="1"/>
  <c r="DB21" i="1"/>
  <c r="J15" i="1"/>
  <c r="AN15" i="1"/>
  <c r="S13" i="1"/>
  <c r="AW13" i="1"/>
  <c r="BR13" i="1"/>
  <c r="J27" i="1"/>
  <c r="BO27" i="1"/>
  <c r="Y51" i="1"/>
  <c r="AC125" i="1"/>
  <c r="CE125" i="1"/>
  <c r="CE104" i="1"/>
  <c r="BL11" i="1"/>
  <c r="AQ21" i="1"/>
  <c r="Y9" i="1"/>
  <c r="AQ12" i="1"/>
  <c r="AB6" i="1"/>
  <c r="BX11" i="1"/>
  <c r="FE11" i="1"/>
  <c r="FE15" i="1"/>
  <c r="CD51" i="1"/>
  <c r="BR9" i="1"/>
  <c r="CV9" i="1"/>
  <c r="CA27" i="1"/>
  <c r="AH7" i="1"/>
  <c r="BO15" i="1"/>
  <c r="AZ13" i="1"/>
  <c r="FG16" i="1"/>
  <c r="BX8" i="1"/>
  <c r="CY8" i="1"/>
  <c r="Y6" i="1"/>
  <c r="DB6" i="1"/>
  <c r="CG21" i="1"/>
  <c r="AW15" i="1"/>
  <c r="CV15" i="1"/>
  <c r="AT7" i="1"/>
  <c r="AE6" i="1"/>
  <c r="DB11" i="1"/>
  <c r="CM21" i="1"/>
  <c r="M9" i="1"/>
  <c r="CG8" i="1"/>
  <c r="AH6" i="1"/>
  <c r="CJ6" i="1"/>
  <c r="G11" i="1"/>
  <c r="AK11" i="1"/>
  <c r="BL21" i="1"/>
  <c r="CP21" i="1"/>
  <c r="AB15" i="1"/>
  <c r="CA15" i="1"/>
  <c r="AT9" i="1"/>
  <c r="M51" i="1"/>
  <c r="AQ51" i="1"/>
  <c r="CN104" i="1"/>
  <c r="CS11" i="1"/>
  <c r="S7" i="1"/>
  <c r="BU12" i="1"/>
  <c r="AT51" i="1"/>
  <c r="BU27" i="1"/>
  <c r="BX12" i="1"/>
  <c r="CJ8" i="1"/>
  <c r="AK6" i="1"/>
  <c r="CG11" i="1"/>
  <c r="AK21" i="1"/>
  <c r="BO21" i="1"/>
  <c r="FE21" i="1"/>
  <c r="AE13" i="1"/>
  <c r="J13" i="1"/>
  <c r="AN13" i="1"/>
  <c r="CM13" i="1"/>
  <c r="AQ22" i="1"/>
  <c r="CM9" i="1"/>
  <c r="AQ14" i="1"/>
  <c r="FG12" i="1"/>
  <c r="BL12" i="1"/>
  <c r="AQ8" i="1"/>
  <c r="BU8" i="1"/>
  <c r="BX6" i="1"/>
  <c r="Y11" i="1"/>
  <c r="CY27" i="1"/>
  <c r="Y21" i="1"/>
  <c r="CY53" i="1"/>
  <c r="AE8" i="1"/>
  <c r="BL6" i="1"/>
  <c r="CP6" i="1"/>
  <c r="CJ11" i="1"/>
  <c r="CP13" i="1"/>
  <c r="K94" i="1"/>
  <c r="CE106" i="1"/>
  <c r="AC121" i="1"/>
  <c r="BR20" i="1"/>
  <c r="BM92" i="1"/>
  <c r="AC124" i="1"/>
  <c r="BM123" i="1"/>
  <c r="AU125" i="1"/>
  <c r="CE98" i="1"/>
  <c r="Q124" i="1"/>
  <c r="M17" i="1"/>
  <c r="BO12" i="1"/>
  <c r="P8" i="1"/>
  <c r="AT6" i="1"/>
  <c r="S11" i="1"/>
  <c r="BO11" i="1"/>
  <c r="CP11" i="1"/>
  <c r="P21" i="1"/>
  <c r="BV108" i="1"/>
  <c r="BM125" i="1"/>
  <c r="CG14" i="1"/>
  <c r="BU51" i="1"/>
  <c r="CY51" i="1"/>
  <c r="M7" i="1"/>
  <c r="AQ20" i="1"/>
  <c r="CP8" i="1"/>
  <c r="P12" i="1"/>
  <c r="BR12" i="1"/>
  <c r="CS14" i="1"/>
  <c r="AT8" i="1"/>
  <c r="FD6" i="1"/>
  <c r="BX21" i="1"/>
  <c r="AK15" i="1"/>
  <c r="CJ15" i="1"/>
  <c r="AZ9" i="1"/>
  <c r="T108" i="1"/>
  <c r="AU104" i="1"/>
  <c r="AL121" i="1"/>
  <c r="AL124" i="1"/>
  <c r="BV122" i="1"/>
  <c r="T94" i="1"/>
  <c r="BV94" i="1"/>
  <c r="AC98" i="1"/>
  <c r="CE124" i="1"/>
  <c r="BV123" i="1"/>
  <c r="T125" i="1"/>
  <c r="BV125" i="1"/>
  <c r="CN92" i="1"/>
  <c r="CN125" i="1"/>
  <c r="AU92" i="1"/>
  <c r="AU106" i="1"/>
  <c r="BM121" i="1"/>
  <c r="AU108" i="1"/>
  <c r="AC104" i="1"/>
  <c r="CN122" i="1"/>
  <c r="CE94" i="1"/>
  <c r="BM124" i="1"/>
  <c r="P113" i="1"/>
  <c r="P123" i="1"/>
  <c r="P118" i="1"/>
  <c r="P117" i="1"/>
  <c r="P110" i="1"/>
  <c r="P119" i="1"/>
  <c r="P120" i="1"/>
  <c r="P97" i="1"/>
  <c r="P114" i="1"/>
  <c r="P93" i="1"/>
  <c r="P111" i="1"/>
  <c r="P99" i="1"/>
  <c r="P90" i="1"/>
  <c r="P82" i="1"/>
  <c r="P72" i="1"/>
  <c r="P78" i="1"/>
  <c r="P71" i="1"/>
  <c r="P73" i="1"/>
  <c r="P64" i="1"/>
  <c r="P79" i="1"/>
  <c r="P94" i="1"/>
  <c r="P33" i="1"/>
  <c r="P69" i="1"/>
  <c r="P70" i="1"/>
  <c r="P63" i="1"/>
  <c r="P54" i="1"/>
  <c r="P62" i="1"/>
  <c r="P66" i="1"/>
  <c r="P39" i="1"/>
  <c r="P49" i="1"/>
  <c r="P37" i="1"/>
  <c r="P67" i="1"/>
  <c r="P56" i="1"/>
  <c r="P57" i="1"/>
  <c r="P36" i="1"/>
  <c r="P108" i="1"/>
  <c r="P60" i="1"/>
  <c r="P24" i="1"/>
  <c r="P38" i="1"/>
  <c r="P35" i="1"/>
  <c r="P23" i="1"/>
  <c r="P34" i="1"/>
  <c r="P10" i="1"/>
  <c r="P48" i="1"/>
  <c r="P65" i="1"/>
  <c r="P41" i="1"/>
  <c r="P32" i="1"/>
  <c r="P31" i="1"/>
  <c r="P18" i="1"/>
  <c r="P53" i="1"/>
  <c r="P22" i="1"/>
  <c r="P29" i="1"/>
  <c r="P20" i="1"/>
  <c r="P19" i="1"/>
  <c r="AB116" i="1"/>
  <c r="AB107" i="1"/>
  <c r="AB113" i="1"/>
  <c r="AB120" i="1"/>
  <c r="AB117" i="1"/>
  <c r="AB112" i="1"/>
  <c r="AB97" i="1"/>
  <c r="AB86" i="1"/>
  <c r="AB74" i="1"/>
  <c r="AB91" i="1"/>
  <c r="AB95" i="1"/>
  <c r="AB89" i="1"/>
  <c r="AB99" i="1"/>
  <c r="AB79" i="1"/>
  <c r="AB82" i="1"/>
  <c r="AB47" i="1"/>
  <c r="AB102" i="1"/>
  <c r="AB71" i="1"/>
  <c r="AB78" i="1"/>
  <c r="AB64" i="1"/>
  <c r="AB83" i="1"/>
  <c r="AB73" i="1"/>
  <c r="AB84" i="1"/>
  <c r="AB87" i="1"/>
  <c r="AB76" i="1"/>
  <c r="AB77" i="1"/>
  <c r="AB61" i="1"/>
  <c r="AB88" i="1"/>
  <c r="AB80" i="1"/>
  <c r="AB75" i="1"/>
  <c r="AB68" i="1"/>
  <c r="AB33" i="1"/>
  <c r="AB70" i="1"/>
  <c r="AB69" i="1"/>
  <c r="AB66" i="1"/>
  <c r="AB49" i="1"/>
  <c r="AB54" i="1"/>
  <c r="AB56" i="1"/>
  <c r="AB63" i="1"/>
  <c r="AB62" i="1"/>
  <c r="AB36" i="1"/>
  <c r="AB40" i="1"/>
  <c r="AB50" i="1"/>
  <c r="AB44" i="1"/>
  <c r="AB38" i="1"/>
  <c r="AB24" i="1"/>
  <c r="AB34" i="1"/>
  <c r="AB10" i="1"/>
  <c r="AB46" i="1"/>
  <c r="AB41" i="1"/>
  <c r="AB48" i="1"/>
  <c r="AB65" i="1"/>
  <c r="AB18" i="1"/>
  <c r="AB29" i="1"/>
  <c r="AB30" i="1"/>
  <c r="AB17" i="1"/>
  <c r="AB27" i="1"/>
  <c r="AN103" i="1"/>
  <c r="AN101" i="1"/>
  <c r="AN86" i="1"/>
  <c r="AN95" i="1"/>
  <c r="AN89" i="1"/>
  <c r="AN85" i="1"/>
  <c r="AN83" i="1"/>
  <c r="AN82" i="1"/>
  <c r="AN102" i="1"/>
  <c r="AN64" i="1"/>
  <c r="AN71" i="1"/>
  <c r="AN84" i="1"/>
  <c r="AN87" i="1"/>
  <c r="AN76" i="1"/>
  <c r="AN78" i="1"/>
  <c r="AN77" i="1"/>
  <c r="AN69" i="1"/>
  <c r="AN80" i="1"/>
  <c r="AN75" i="1"/>
  <c r="AN88" i="1"/>
  <c r="AN59" i="1"/>
  <c r="AN55" i="1"/>
  <c r="AN43" i="1"/>
  <c r="AN68" i="1"/>
  <c r="AN31" i="1"/>
  <c r="AN34" i="1"/>
  <c r="AN46" i="1"/>
  <c r="AN45" i="1"/>
  <c r="AN65" i="1"/>
  <c r="AN29" i="1"/>
  <c r="AN17" i="1"/>
  <c r="AN20" i="1"/>
  <c r="AN19" i="1"/>
  <c r="AN25" i="1"/>
  <c r="AN9" i="1"/>
  <c r="AN7" i="1"/>
  <c r="AN21" i="1"/>
  <c r="P7" i="1"/>
  <c r="AB7" i="1"/>
  <c r="BO109" i="1"/>
  <c r="BO107" i="1"/>
  <c r="BO117" i="1"/>
  <c r="BO110" i="1"/>
  <c r="BO112" i="1"/>
  <c r="BO115" i="1"/>
  <c r="BO111" i="1"/>
  <c r="BO81" i="1"/>
  <c r="BO47" i="1"/>
  <c r="BO102" i="1"/>
  <c r="BO37" i="1"/>
  <c r="BO67" i="1"/>
  <c r="BO57" i="1"/>
  <c r="BO44" i="1"/>
  <c r="BO24" i="1"/>
  <c r="BO42" i="1"/>
  <c r="BO34" i="1"/>
  <c r="BO32" i="1"/>
  <c r="BO28" i="1"/>
  <c r="BO30" i="1"/>
  <c r="BO18" i="1"/>
  <c r="BO29" i="1"/>
  <c r="BO23" i="1"/>
  <c r="BO17" i="1"/>
  <c r="BO35" i="1"/>
  <c r="BO14" i="1"/>
  <c r="CA109" i="1"/>
  <c r="CA118" i="1"/>
  <c r="CA105" i="1"/>
  <c r="CA112" i="1"/>
  <c r="CA110" i="1"/>
  <c r="CA121" i="1"/>
  <c r="CA115" i="1"/>
  <c r="CA97" i="1"/>
  <c r="CA90" i="1"/>
  <c r="CA72" i="1"/>
  <c r="CA114" i="1"/>
  <c r="CA85" i="1"/>
  <c r="CA74" i="1"/>
  <c r="CA91" i="1"/>
  <c r="CA111" i="1"/>
  <c r="CA83" i="1"/>
  <c r="CA58" i="1"/>
  <c r="CA47" i="1"/>
  <c r="CA64" i="1"/>
  <c r="CA94" i="1"/>
  <c r="CA81" i="1"/>
  <c r="CA87" i="1"/>
  <c r="CA76" i="1"/>
  <c r="CA77" i="1"/>
  <c r="CA84" i="1"/>
  <c r="CA102" i="1"/>
  <c r="CA66" i="1"/>
  <c r="CA61" i="1"/>
  <c r="CA33" i="1"/>
  <c r="CA88" i="1"/>
  <c r="CA70" i="1"/>
  <c r="CA80" i="1"/>
  <c r="CA56" i="1"/>
  <c r="CA37" i="1"/>
  <c r="CA67" i="1"/>
  <c r="CA57" i="1"/>
  <c r="CA75" i="1"/>
  <c r="CA59" i="1"/>
  <c r="CA108" i="1"/>
  <c r="CA49" i="1"/>
  <c r="CA62" i="1"/>
  <c r="CA55" i="1"/>
  <c r="CA39" i="1"/>
  <c r="CA52" i="1"/>
  <c r="CA41" i="1"/>
  <c r="CA45" i="1"/>
  <c r="CA24" i="1"/>
  <c r="CA34" i="1"/>
  <c r="CA53" i="1"/>
  <c r="CA32" i="1"/>
  <c r="CA18" i="1"/>
  <c r="CA30" i="1"/>
  <c r="CA46" i="1"/>
  <c r="CA35" i="1"/>
  <c r="CA14" i="1"/>
  <c r="Y113" i="1"/>
  <c r="Y119" i="1"/>
  <c r="Y118" i="1"/>
  <c r="Y117" i="1"/>
  <c r="Y109" i="1"/>
  <c r="Y123" i="1"/>
  <c r="Y120" i="1"/>
  <c r="Y112" i="1"/>
  <c r="Y110" i="1"/>
  <c r="Y107" i="1"/>
  <c r="Y105" i="1"/>
  <c r="Y121" i="1"/>
  <c r="Y97" i="1"/>
  <c r="Y93" i="1"/>
  <c r="Y115" i="1"/>
  <c r="Y99" i="1"/>
  <c r="Y96" i="1"/>
  <c r="Y83" i="1"/>
  <c r="Y72" i="1"/>
  <c r="Y90" i="1"/>
  <c r="Y85" i="1"/>
  <c r="Y86" i="1"/>
  <c r="Y79" i="1"/>
  <c r="Y94" i="1"/>
  <c r="Y81" i="1"/>
  <c r="Y77" i="1"/>
  <c r="Y66" i="1"/>
  <c r="Y88" i="1"/>
  <c r="Y80" i="1"/>
  <c r="Y84" i="1"/>
  <c r="Y76" i="1"/>
  <c r="Y75" i="1"/>
  <c r="Y61" i="1"/>
  <c r="Y67" i="1"/>
  <c r="Y70" i="1"/>
  <c r="Y59" i="1"/>
  <c r="Y68" i="1"/>
  <c r="Y55" i="1"/>
  <c r="Y60" i="1"/>
  <c r="Y46" i="1"/>
  <c r="Y24" i="1"/>
  <c r="Y38" i="1"/>
  <c r="Y45" i="1"/>
  <c r="Y65" i="1"/>
  <c r="Y52" i="1"/>
  <c r="Y50" i="1"/>
  <c r="Y32" i="1"/>
  <c r="Y35" i="1"/>
  <c r="Y23" i="1"/>
  <c r="Y18" i="1"/>
  <c r="Y20" i="1"/>
  <c r="Y36" i="1"/>
  <c r="Y53" i="1"/>
  <c r="Y31" i="1"/>
  <c r="Y28" i="1"/>
  <c r="Y34" i="1"/>
  <c r="Y30" i="1"/>
  <c r="Y29" i="1"/>
  <c r="Y22" i="1"/>
  <c r="Y19" i="1"/>
  <c r="Y48" i="1"/>
  <c r="Y25" i="1"/>
  <c r="Y13" i="1"/>
  <c r="Y15" i="1"/>
  <c r="AK112" i="1"/>
  <c r="AK118" i="1"/>
  <c r="AK109" i="1"/>
  <c r="AK119" i="1"/>
  <c r="AK114" i="1"/>
  <c r="AK102" i="1"/>
  <c r="AK47" i="1"/>
  <c r="AK81" i="1"/>
  <c r="AK58" i="1"/>
  <c r="AK64" i="1"/>
  <c r="AK59" i="1"/>
  <c r="AK57" i="1"/>
  <c r="AK44" i="1"/>
  <c r="AK40" i="1"/>
  <c r="AK31" i="1"/>
  <c r="AK10" i="1"/>
  <c r="AK20" i="1"/>
  <c r="AK29" i="1"/>
  <c r="AK23" i="1"/>
  <c r="AK32" i="1"/>
  <c r="AK35" i="1"/>
  <c r="AK25" i="1"/>
  <c r="AK27" i="1"/>
  <c r="AW107" i="1"/>
  <c r="AW109" i="1"/>
  <c r="AW112" i="1"/>
  <c r="AW118" i="1"/>
  <c r="AW119" i="1"/>
  <c r="AW105" i="1"/>
  <c r="AW115" i="1"/>
  <c r="AW90" i="1"/>
  <c r="AW72" i="1"/>
  <c r="AW111" i="1"/>
  <c r="AW114" i="1"/>
  <c r="AW99" i="1"/>
  <c r="AW85" i="1"/>
  <c r="AW74" i="1"/>
  <c r="AW83" i="1"/>
  <c r="AW91" i="1"/>
  <c r="AW84" i="1"/>
  <c r="AW87" i="1"/>
  <c r="AW76" i="1"/>
  <c r="AW77" i="1"/>
  <c r="AW79" i="1"/>
  <c r="AW73" i="1"/>
  <c r="AW61" i="1"/>
  <c r="AW88" i="1"/>
  <c r="AW80" i="1"/>
  <c r="AW68" i="1"/>
  <c r="AW33" i="1"/>
  <c r="AW75" i="1"/>
  <c r="AW55" i="1"/>
  <c r="AW59" i="1"/>
  <c r="AW57" i="1"/>
  <c r="AW39" i="1"/>
  <c r="AW43" i="1"/>
  <c r="AW54" i="1"/>
  <c r="AW49" i="1"/>
  <c r="AW37" i="1"/>
  <c r="AW66" i="1"/>
  <c r="AW56" i="1"/>
  <c r="AW67" i="1"/>
  <c r="AW38" i="1"/>
  <c r="AW44" i="1"/>
  <c r="AW52" i="1"/>
  <c r="AW42" i="1"/>
  <c r="AW31" i="1"/>
  <c r="AW40" i="1"/>
  <c r="AW10" i="1"/>
  <c r="AW45" i="1"/>
  <c r="AW48" i="1"/>
  <c r="AW35" i="1"/>
  <c r="AW20" i="1"/>
  <c r="AW30" i="1"/>
  <c r="AW29" i="1"/>
  <c r="AW23" i="1"/>
  <c r="AW34" i="1"/>
  <c r="AW27" i="1"/>
  <c r="AB8" i="1"/>
  <c r="CS8" i="1"/>
  <c r="P6" i="1"/>
  <c r="CG6" i="1"/>
  <c r="Y7" i="1"/>
  <c r="AK7" i="1"/>
  <c r="AW7" i="1"/>
  <c r="BL109" i="1"/>
  <c r="BL107" i="1"/>
  <c r="BL103" i="1"/>
  <c r="BL101" i="1"/>
  <c r="BL115" i="1"/>
  <c r="BL90" i="1"/>
  <c r="BL72" i="1"/>
  <c r="BL74" i="1"/>
  <c r="BL86" i="1"/>
  <c r="BL82" i="1"/>
  <c r="BL85" i="1"/>
  <c r="BL79" i="1"/>
  <c r="BL102" i="1"/>
  <c r="BL87" i="1"/>
  <c r="BL77" i="1"/>
  <c r="BL84" i="1"/>
  <c r="BL76" i="1"/>
  <c r="BL61" i="1"/>
  <c r="BL88" i="1"/>
  <c r="BL68" i="1"/>
  <c r="BL56" i="1"/>
  <c r="BL70" i="1"/>
  <c r="BL39" i="1"/>
  <c r="BL43" i="1"/>
  <c r="BL37" i="1"/>
  <c r="BL62" i="1"/>
  <c r="BL54" i="1"/>
  <c r="BL67" i="1"/>
  <c r="BL69" i="1"/>
  <c r="BL59" i="1"/>
  <c r="BL57" i="1"/>
  <c r="BL60" i="1"/>
  <c r="BL44" i="1"/>
  <c r="BL30" i="1"/>
  <c r="BL29" i="1"/>
  <c r="BL32" i="1"/>
  <c r="BL17" i="1"/>
  <c r="BL10" i="1"/>
  <c r="BL9" i="1"/>
  <c r="BL51" i="1"/>
  <c r="BL13" i="1"/>
  <c r="BX116" i="1"/>
  <c r="BX118" i="1"/>
  <c r="BX119" i="1"/>
  <c r="BX105" i="1"/>
  <c r="BX110" i="1"/>
  <c r="BX97" i="1"/>
  <c r="BX111" i="1"/>
  <c r="BX114" i="1"/>
  <c r="BX90" i="1"/>
  <c r="BX72" i="1"/>
  <c r="BX96" i="1"/>
  <c r="BX82" i="1"/>
  <c r="BX78" i="1"/>
  <c r="BX71" i="1"/>
  <c r="BX73" i="1"/>
  <c r="BX64" i="1"/>
  <c r="BX79" i="1"/>
  <c r="BX84" i="1"/>
  <c r="BX49" i="1"/>
  <c r="BX63" i="1"/>
  <c r="BX56" i="1"/>
  <c r="BX62" i="1"/>
  <c r="BX39" i="1"/>
  <c r="BX66" i="1"/>
  <c r="BX37" i="1"/>
  <c r="BX69" i="1"/>
  <c r="BX33" i="1"/>
  <c r="BX54" i="1"/>
  <c r="BX59" i="1"/>
  <c r="BX52" i="1"/>
  <c r="BX57" i="1"/>
  <c r="BX41" i="1"/>
  <c r="BX45" i="1"/>
  <c r="BX60" i="1"/>
  <c r="BX35" i="1"/>
  <c r="BX23" i="1"/>
  <c r="BX38" i="1"/>
  <c r="BX29" i="1"/>
  <c r="BX34" i="1"/>
  <c r="BX50" i="1"/>
  <c r="BX30" i="1"/>
  <c r="BX20" i="1"/>
  <c r="BX18" i="1"/>
  <c r="BX31" i="1"/>
  <c r="BX32" i="1"/>
  <c r="BX19" i="1"/>
  <c r="BX51" i="1"/>
  <c r="CJ116" i="1"/>
  <c r="CJ123" i="1"/>
  <c r="CJ113" i="1"/>
  <c r="CJ120" i="1"/>
  <c r="CJ119" i="1"/>
  <c r="CJ117" i="1"/>
  <c r="CJ93" i="1"/>
  <c r="CJ115" i="1"/>
  <c r="CJ99" i="1"/>
  <c r="CJ96" i="1"/>
  <c r="CJ89" i="1"/>
  <c r="CJ74" i="1"/>
  <c r="CJ91" i="1"/>
  <c r="CJ95" i="1"/>
  <c r="CJ83" i="1"/>
  <c r="CJ82" i="1"/>
  <c r="CJ86" i="1"/>
  <c r="CJ58" i="1"/>
  <c r="CJ79" i="1"/>
  <c r="CJ73" i="1"/>
  <c r="CJ71" i="1"/>
  <c r="CJ94" i="1"/>
  <c r="CJ87" i="1"/>
  <c r="CJ76" i="1"/>
  <c r="CJ77" i="1"/>
  <c r="CJ61" i="1"/>
  <c r="CJ78" i="1"/>
  <c r="CJ64" i="1"/>
  <c r="CJ47" i="1"/>
  <c r="CJ70" i="1"/>
  <c r="CJ66" i="1"/>
  <c r="CJ69" i="1"/>
  <c r="CJ88" i="1"/>
  <c r="CJ49" i="1"/>
  <c r="CJ75" i="1"/>
  <c r="CJ63" i="1"/>
  <c r="CJ33" i="1"/>
  <c r="CJ80" i="1"/>
  <c r="CJ56" i="1"/>
  <c r="CJ62" i="1"/>
  <c r="CJ54" i="1"/>
  <c r="CJ43" i="1"/>
  <c r="CJ68" i="1"/>
  <c r="CJ24" i="1"/>
  <c r="CJ46" i="1"/>
  <c r="CJ50" i="1"/>
  <c r="CJ29" i="1"/>
  <c r="CJ34" i="1"/>
  <c r="CJ38" i="1"/>
  <c r="CJ40" i="1"/>
  <c r="CJ36" i="1"/>
  <c r="CJ28" i="1"/>
  <c r="CJ41" i="1"/>
  <c r="CJ31" i="1"/>
  <c r="CJ48" i="1"/>
  <c r="CJ10" i="1"/>
  <c r="CJ17" i="1"/>
  <c r="CJ65" i="1"/>
  <c r="CJ13" i="1"/>
  <c r="CV105" i="1"/>
  <c r="CV101" i="1"/>
  <c r="CV97" i="1"/>
  <c r="CV93" i="1"/>
  <c r="CV115" i="1"/>
  <c r="CV114" i="1"/>
  <c r="CV89" i="1"/>
  <c r="CV95" i="1"/>
  <c r="CV83" i="1"/>
  <c r="CV96" i="1"/>
  <c r="CV85" i="1"/>
  <c r="CV74" i="1"/>
  <c r="CV73" i="1"/>
  <c r="CV81" i="1"/>
  <c r="CV87" i="1"/>
  <c r="CV76" i="1"/>
  <c r="CV84" i="1"/>
  <c r="CV71" i="1"/>
  <c r="CV102" i="1"/>
  <c r="CV78" i="1"/>
  <c r="CV66" i="1"/>
  <c r="CV69" i="1"/>
  <c r="CV70" i="1"/>
  <c r="CV37" i="1"/>
  <c r="CV54" i="1"/>
  <c r="CV43" i="1"/>
  <c r="CV57" i="1"/>
  <c r="CV67" i="1"/>
  <c r="CV59" i="1"/>
  <c r="CV48" i="1"/>
  <c r="CV53" i="1"/>
  <c r="CV32" i="1"/>
  <c r="CV34" i="1"/>
  <c r="CV42" i="1"/>
  <c r="CV38" i="1"/>
  <c r="CV65" i="1"/>
  <c r="CV19" i="1"/>
  <c r="CV23" i="1"/>
  <c r="CV35" i="1"/>
  <c r="CV18" i="1"/>
  <c r="CV25" i="1"/>
  <c r="CV7" i="1"/>
  <c r="CV21" i="1"/>
  <c r="CS12" i="1"/>
  <c r="CV6" i="1"/>
  <c r="AH11" i="1"/>
  <c r="AT11" i="1"/>
  <c r="CJ21" i="1"/>
  <c r="AH13" i="1"/>
  <c r="CA13" i="1"/>
  <c r="FD13" i="1"/>
  <c r="AE9" i="1"/>
  <c r="AW9" i="1"/>
  <c r="CJ9" i="1"/>
  <c r="BL7" i="1"/>
  <c r="BX7" i="1"/>
  <c r="CJ7" i="1"/>
  <c r="FD7" i="1"/>
  <c r="AE12" i="1"/>
  <c r="CV8" i="1"/>
  <c r="FD8" i="1"/>
  <c r="S6" i="1"/>
  <c r="AW21" i="1"/>
  <c r="AE15" i="1"/>
  <c r="AT15" i="1"/>
  <c r="CS13" i="1"/>
  <c r="M27" i="1"/>
  <c r="AH27" i="1"/>
  <c r="BX27" i="1"/>
  <c r="CP27" i="1"/>
  <c r="FF51" i="1"/>
  <c r="G51" i="1"/>
  <c r="S51" i="1"/>
  <c r="AK51" i="1"/>
  <c r="CA51" i="1"/>
  <c r="CS51" i="1"/>
  <c r="S14" i="1"/>
  <c r="P25" i="1"/>
  <c r="CP25" i="1"/>
  <c r="AK17" i="1"/>
  <c r="BX22" i="1"/>
  <c r="BO20" i="1"/>
  <c r="AE10" i="1"/>
  <c r="DB32" i="1"/>
  <c r="CV12" i="1"/>
  <c r="FD12" i="1"/>
  <c r="S8" i="1"/>
  <c r="AW11" i="1"/>
  <c r="G15" i="1"/>
  <c r="AH15" i="1"/>
  <c r="G13" i="1"/>
  <c r="AK13" i="1"/>
  <c r="BO13" i="1"/>
  <c r="AH9" i="1"/>
  <c r="FF9" i="1"/>
  <c r="P27" i="1"/>
  <c r="AN14" i="1"/>
  <c r="BL19" i="1"/>
  <c r="S20" i="1"/>
  <c r="AK18" i="1"/>
  <c r="AB23" i="1"/>
  <c r="FD125" i="1"/>
  <c r="FD113" i="1"/>
  <c r="FD117" i="1"/>
  <c r="FD116" i="1"/>
  <c r="FD122" i="1"/>
  <c r="FD123" i="1"/>
  <c r="FD124" i="1"/>
  <c r="FD112" i="1"/>
  <c r="FD110" i="1"/>
  <c r="FD118" i="1"/>
  <c r="FD103" i="1"/>
  <c r="FD105" i="1"/>
  <c r="FD93" i="1"/>
  <c r="FD115" i="1"/>
  <c r="FD97" i="1"/>
  <c r="FD104" i="1"/>
  <c r="FD111" i="1"/>
  <c r="FD86" i="1"/>
  <c r="FD114" i="1"/>
  <c r="FD96" i="1"/>
  <c r="FD82" i="1"/>
  <c r="FD78" i="1"/>
  <c r="FD71" i="1"/>
  <c r="FD73" i="1"/>
  <c r="FD58" i="1"/>
  <c r="FD102" i="1"/>
  <c r="FD81" i="1"/>
  <c r="FD64" i="1"/>
  <c r="FD94" i="1"/>
  <c r="FD84" i="1"/>
  <c r="FD92" i="1"/>
  <c r="FD66" i="1"/>
  <c r="FD56" i="1"/>
  <c r="FD52" i="1"/>
  <c r="FD24" i="1"/>
  <c r="FD37" i="1"/>
  <c r="FD54" i="1"/>
  <c r="FD39" i="1"/>
  <c r="FD55" i="1"/>
  <c r="FD49" i="1"/>
  <c r="FD60" i="1"/>
  <c r="FD48" i="1"/>
  <c r="FD46" i="1"/>
  <c r="FD38" i="1"/>
  <c r="FD28" i="1"/>
  <c r="FD57" i="1"/>
  <c r="FD40" i="1"/>
  <c r="FD36" i="1"/>
  <c r="FD65" i="1"/>
  <c r="FD34" i="1"/>
  <c r="FD42" i="1"/>
  <c r="FD31" i="1"/>
  <c r="FD45" i="1"/>
  <c r="FD18" i="1"/>
  <c r="FD22" i="1"/>
  <c r="FD26" i="1"/>
  <c r="FD23" i="1"/>
  <c r="FD53" i="1"/>
  <c r="FD32" i="1"/>
  <c r="FD35" i="1"/>
  <c r="FD20" i="1"/>
  <c r="FD27" i="1"/>
  <c r="FD14" i="1"/>
  <c r="FD16" i="1"/>
  <c r="CP19" i="1"/>
  <c r="BX25" i="1"/>
  <c r="CY25" i="1"/>
  <c r="P17" i="1"/>
  <c r="CY20" i="1"/>
  <c r="AE29" i="1"/>
  <c r="CD13" i="1"/>
  <c r="CV13" i="1"/>
  <c r="P9" i="1"/>
  <c r="BX9" i="1"/>
  <c r="CV27" i="1"/>
  <c r="FF25" i="1"/>
  <c r="J10" i="1"/>
  <c r="G12" i="1"/>
  <c r="AW8" i="1"/>
  <c r="CM8" i="1"/>
  <c r="J6" i="1"/>
  <c r="FE6" i="1"/>
  <c r="CA11" i="1"/>
  <c r="M21" i="1"/>
  <c r="CG13" i="1"/>
  <c r="AK9" i="1"/>
  <c r="S27" i="1"/>
  <c r="AT14" i="1"/>
  <c r="DB14" i="1"/>
  <c r="S116" i="1"/>
  <c r="S119" i="1"/>
  <c r="S109" i="1"/>
  <c r="S118" i="1"/>
  <c r="S105" i="1"/>
  <c r="S96" i="1"/>
  <c r="S90" i="1"/>
  <c r="S72" i="1"/>
  <c r="S111" i="1"/>
  <c r="S114" i="1"/>
  <c r="S86" i="1"/>
  <c r="S91" i="1"/>
  <c r="S85" i="1"/>
  <c r="S74" i="1"/>
  <c r="S79" i="1"/>
  <c r="S73" i="1"/>
  <c r="S102" i="1"/>
  <c r="S84" i="1"/>
  <c r="S87" i="1"/>
  <c r="S76" i="1"/>
  <c r="S77" i="1"/>
  <c r="S47" i="1"/>
  <c r="S64" i="1"/>
  <c r="S61" i="1"/>
  <c r="S80" i="1"/>
  <c r="S75" i="1"/>
  <c r="S62" i="1"/>
  <c r="S56" i="1"/>
  <c r="S57" i="1"/>
  <c r="S52" i="1"/>
  <c r="S37" i="1"/>
  <c r="S54" i="1"/>
  <c r="S88" i="1"/>
  <c r="S39" i="1"/>
  <c r="S55" i="1"/>
  <c r="S33" i="1"/>
  <c r="S67" i="1"/>
  <c r="S43" i="1"/>
  <c r="S59" i="1"/>
  <c r="S31" i="1"/>
  <c r="S24" i="1"/>
  <c r="S40" i="1"/>
  <c r="S45" i="1"/>
  <c r="S53" i="1"/>
  <c r="S50" i="1"/>
  <c r="S36" i="1"/>
  <c r="S35" i="1"/>
  <c r="S46" i="1"/>
  <c r="S38" i="1"/>
  <c r="S29" i="1"/>
  <c r="S32" i="1"/>
  <c r="S23" i="1"/>
  <c r="S22" i="1"/>
  <c r="S9" i="1"/>
  <c r="CP7" i="1"/>
  <c r="DB7" i="1"/>
  <c r="AW12" i="1"/>
  <c r="CM12" i="1"/>
  <c r="J8" i="1"/>
  <c r="FE8" i="1"/>
  <c r="CA6" i="1"/>
  <c r="M11" i="1"/>
  <c r="AN11" i="1"/>
  <c r="FG21" i="1"/>
  <c r="FD21" i="1"/>
  <c r="BL15" i="1"/>
  <c r="FD15" i="1"/>
  <c r="CY13" i="1"/>
  <c r="FG9" i="1"/>
  <c r="G9" i="1"/>
  <c r="V9" i="1"/>
  <c r="BL27" i="1"/>
  <c r="CG51" i="1"/>
  <c r="FG51" i="1"/>
  <c r="AB19" i="1"/>
  <c r="BU19" i="1"/>
  <c r="CA25" i="1"/>
  <c r="DB25" i="1"/>
  <c r="CJ22" i="1"/>
  <c r="AB20" i="1"/>
  <c r="CA20" i="1"/>
  <c r="AN32" i="1"/>
  <c r="V15" i="1"/>
  <c r="V21" i="1"/>
  <c r="V11" i="1"/>
  <c r="V6" i="1"/>
  <c r="V8" i="1"/>
  <c r="V12" i="1"/>
  <c r="V7" i="1"/>
  <c r="V14" i="1"/>
  <c r="BX15" i="1"/>
  <c r="CS9" i="1"/>
  <c r="FD9" i="1"/>
  <c r="FD51" i="1"/>
  <c r="BL14" i="1"/>
  <c r="G7" i="1"/>
  <c r="AH109" i="1"/>
  <c r="AH116" i="1"/>
  <c r="AH123" i="1"/>
  <c r="AH120" i="1"/>
  <c r="AH103" i="1"/>
  <c r="AH101" i="1"/>
  <c r="AH121" i="1"/>
  <c r="AH96" i="1"/>
  <c r="AH83" i="1"/>
  <c r="AH86" i="1"/>
  <c r="AH74" i="1"/>
  <c r="AH85" i="1"/>
  <c r="AH81" i="1"/>
  <c r="AH91" i="1"/>
  <c r="AH47" i="1"/>
  <c r="AH70" i="1"/>
  <c r="AH61" i="1"/>
  <c r="AH87" i="1"/>
  <c r="AH77" i="1"/>
  <c r="AH84" i="1"/>
  <c r="AH76" i="1"/>
  <c r="AH68" i="1"/>
  <c r="AH63" i="1"/>
  <c r="AH80" i="1"/>
  <c r="AH49" i="1"/>
  <c r="AH54" i="1"/>
  <c r="AH75" i="1"/>
  <c r="AH67" i="1"/>
  <c r="AH39" i="1"/>
  <c r="AH37" i="1"/>
  <c r="AH55" i="1"/>
  <c r="AH59" i="1"/>
  <c r="AH43" i="1"/>
  <c r="AH41" i="1"/>
  <c r="AH52" i="1"/>
  <c r="AH108" i="1"/>
  <c r="AH40" i="1"/>
  <c r="AH42" i="1"/>
  <c r="AH36" i="1"/>
  <c r="AH45" i="1"/>
  <c r="AH29" i="1"/>
  <c r="AH32" i="1"/>
  <c r="AH30" i="1"/>
  <c r="AH10" i="1"/>
  <c r="AH19" i="1"/>
  <c r="AT109" i="1"/>
  <c r="AT107" i="1"/>
  <c r="AT119" i="1"/>
  <c r="AT118" i="1"/>
  <c r="AT110" i="1"/>
  <c r="AT97" i="1"/>
  <c r="AT115" i="1"/>
  <c r="AT111" i="1"/>
  <c r="AT114" i="1"/>
  <c r="AT95" i="1"/>
  <c r="AT89" i="1"/>
  <c r="AT82" i="1"/>
  <c r="AT78" i="1"/>
  <c r="AT71" i="1"/>
  <c r="AT73" i="1"/>
  <c r="AT64" i="1"/>
  <c r="AT66" i="1"/>
  <c r="AT69" i="1"/>
  <c r="AT56" i="1"/>
  <c r="AT70" i="1"/>
  <c r="AT62" i="1"/>
  <c r="AT63" i="1"/>
  <c r="AT54" i="1"/>
  <c r="AT49" i="1"/>
  <c r="AT67" i="1"/>
  <c r="AT33" i="1"/>
  <c r="AT59" i="1"/>
  <c r="AT43" i="1"/>
  <c r="AT57" i="1"/>
  <c r="AT48" i="1"/>
  <c r="AT35" i="1"/>
  <c r="AT23" i="1"/>
  <c r="AT38" i="1"/>
  <c r="AT28" i="1"/>
  <c r="AT32" i="1"/>
  <c r="AT40" i="1"/>
  <c r="AT65" i="1"/>
  <c r="AT41" i="1"/>
  <c r="AT36" i="1"/>
  <c r="AT34" i="1"/>
  <c r="AT18" i="1"/>
  <c r="AT19" i="1"/>
  <c r="AT25" i="1"/>
  <c r="AT30" i="1"/>
  <c r="AT10" i="1"/>
  <c r="AT20" i="1"/>
  <c r="AT17" i="1"/>
  <c r="AT29" i="1"/>
  <c r="BR121" i="1"/>
  <c r="BR101" i="1"/>
  <c r="BR105" i="1"/>
  <c r="BR114" i="1"/>
  <c r="BR115" i="1"/>
  <c r="BR95" i="1"/>
  <c r="BR85" i="1"/>
  <c r="BR89" i="1"/>
  <c r="BR79" i="1"/>
  <c r="BR73" i="1"/>
  <c r="BR84" i="1"/>
  <c r="BR87" i="1"/>
  <c r="BR76" i="1"/>
  <c r="BR77" i="1"/>
  <c r="BR71" i="1"/>
  <c r="BR78" i="1"/>
  <c r="BR47" i="1"/>
  <c r="BR69" i="1"/>
  <c r="BR88" i="1"/>
  <c r="BR64" i="1"/>
  <c r="BR54" i="1"/>
  <c r="BR37" i="1"/>
  <c r="BR43" i="1"/>
  <c r="BR39" i="1"/>
  <c r="BR42" i="1"/>
  <c r="BR46" i="1"/>
  <c r="BR108" i="1"/>
  <c r="BR57" i="1"/>
  <c r="BR28" i="1"/>
  <c r="BR45" i="1"/>
  <c r="BR10" i="1"/>
  <c r="BR50" i="1"/>
  <c r="BR31" i="1"/>
  <c r="BR53" i="1"/>
  <c r="BR17" i="1"/>
  <c r="BR19" i="1"/>
  <c r="BR30" i="1"/>
  <c r="BR18" i="1"/>
  <c r="BR25" i="1"/>
  <c r="BR7" i="1"/>
  <c r="BR21" i="1"/>
  <c r="J12" i="1"/>
  <c r="AK12" i="1"/>
  <c r="FE12" i="1"/>
  <c r="Y8" i="1"/>
  <c r="CA8" i="1"/>
  <c r="DB8" i="1"/>
  <c r="M6" i="1"/>
  <c r="AN6" i="1"/>
  <c r="BO6" i="1"/>
  <c r="FG11" i="1"/>
  <c r="AB21" i="1"/>
  <c r="CS21" i="1"/>
  <c r="AZ15" i="1"/>
  <c r="AZ27" i="1"/>
  <c r="AZ21" i="1"/>
  <c r="AZ11" i="1"/>
  <c r="AZ6" i="1"/>
  <c r="AZ8" i="1"/>
  <c r="AZ12" i="1"/>
  <c r="AZ7" i="1"/>
  <c r="CM15" i="1"/>
  <c r="DB15" i="1"/>
  <c r="AB13" i="1"/>
  <c r="CA9" i="1"/>
  <c r="FE9" i="1"/>
  <c r="V27" i="1"/>
  <c r="CG27" i="1"/>
  <c r="DB27" i="1"/>
  <c r="AB51" i="1"/>
  <c r="BO51" i="1"/>
  <c r="CJ51" i="1"/>
  <c r="DB51" i="1"/>
  <c r="AB14" i="1"/>
  <c r="AW14" i="1"/>
  <c r="CJ14" i="1"/>
  <c r="G19" i="1"/>
  <c r="AE19" i="1"/>
  <c r="AZ19" i="1"/>
  <c r="AB25" i="1"/>
  <c r="CD25" i="1"/>
  <c r="AZ17" i="1"/>
  <c r="G26" i="1"/>
  <c r="J22" i="1"/>
  <c r="AW18" i="1"/>
  <c r="CS18" i="1"/>
  <c r="FG6" i="1"/>
  <c r="AB11" i="1"/>
  <c r="BR11" i="1"/>
  <c r="AE21" i="1"/>
  <c r="FF21" i="1"/>
  <c r="FG15" i="1"/>
  <c r="CP15" i="1"/>
  <c r="FF15" i="1"/>
  <c r="BU13" i="1"/>
  <c r="DB13" i="1"/>
  <c r="CD9" i="1"/>
  <c r="Y27" i="1"/>
  <c r="AT27" i="1"/>
  <c r="AW51" i="1"/>
  <c r="FF19" i="1"/>
  <c r="Y17" i="1"/>
  <c r="CV17" i="1"/>
  <c r="FD17" i="1"/>
  <c r="AN22" i="1"/>
  <c r="S12" i="1"/>
  <c r="AH12" i="1"/>
  <c r="AT12" i="1"/>
  <c r="G8" i="1"/>
  <c r="AW6" i="1"/>
  <c r="CM6" i="1"/>
  <c r="J11" i="1"/>
  <c r="CA21" i="1"/>
  <c r="Y14" i="1"/>
  <c r="BO19" i="1"/>
  <c r="CM17" i="1"/>
  <c r="AB22" i="1"/>
  <c r="AN18" i="1"/>
  <c r="BO7" i="1"/>
  <c r="CA7" i="1"/>
  <c r="CP117" i="1"/>
  <c r="CP119" i="1"/>
  <c r="CP101" i="1"/>
  <c r="CP105" i="1"/>
  <c r="CP99" i="1"/>
  <c r="CP96" i="1"/>
  <c r="CP95" i="1"/>
  <c r="CP74" i="1"/>
  <c r="CP91" i="1"/>
  <c r="CP86" i="1"/>
  <c r="CP85" i="1"/>
  <c r="CP47" i="1"/>
  <c r="CP88" i="1"/>
  <c r="CP80" i="1"/>
  <c r="CP87" i="1"/>
  <c r="CP77" i="1"/>
  <c r="CP68" i="1"/>
  <c r="CP62" i="1"/>
  <c r="CP76" i="1"/>
  <c r="CP75" i="1"/>
  <c r="CP67" i="1"/>
  <c r="CP63" i="1"/>
  <c r="CP59" i="1"/>
  <c r="CP39" i="1"/>
  <c r="CP70" i="1"/>
  <c r="CP54" i="1"/>
  <c r="CP37" i="1"/>
  <c r="CP45" i="1"/>
  <c r="CP36" i="1"/>
  <c r="CP30" i="1"/>
  <c r="CP24" i="1"/>
  <c r="CP10" i="1"/>
  <c r="CP32" i="1"/>
  <c r="CP29" i="1"/>
  <c r="CP9" i="1"/>
  <c r="DB117" i="1"/>
  <c r="DB122" i="1"/>
  <c r="DB116" i="1"/>
  <c r="DB107" i="1"/>
  <c r="DB118" i="1"/>
  <c r="DB112" i="1"/>
  <c r="DB110" i="1"/>
  <c r="DB97" i="1"/>
  <c r="DB111" i="1"/>
  <c r="DB114" i="1"/>
  <c r="DB99" i="1"/>
  <c r="DB72" i="1"/>
  <c r="DB90" i="1"/>
  <c r="DB79" i="1"/>
  <c r="DB78" i="1"/>
  <c r="DB71" i="1"/>
  <c r="DB73" i="1"/>
  <c r="DB64" i="1"/>
  <c r="DB89" i="1"/>
  <c r="DB94" i="1"/>
  <c r="DB56" i="1"/>
  <c r="DB66" i="1"/>
  <c r="DB62" i="1"/>
  <c r="DB43" i="1"/>
  <c r="DB63" i="1"/>
  <c r="DB69" i="1"/>
  <c r="DB67" i="1"/>
  <c r="DB33" i="1"/>
  <c r="DB54" i="1"/>
  <c r="DB59" i="1"/>
  <c r="DB49" i="1"/>
  <c r="DB37" i="1"/>
  <c r="DB55" i="1"/>
  <c r="DB24" i="1"/>
  <c r="DB36" i="1"/>
  <c r="DB38" i="1"/>
  <c r="DB42" i="1"/>
  <c r="DB41" i="1"/>
  <c r="DB35" i="1"/>
  <c r="DB23" i="1"/>
  <c r="DB28" i="1"/>
  <c r="DB30" i="1"/>
  <c r="DB45" i="1"/>
  <c r="DB31" i="1"/>
  <c r="DB48" i="1"/>
  <c r="DB18" i="1"/>
  <c r="DB17" i="1"/>
  <c r="DB10" i="1"/>
  <c r="DB29" i="1"/>
  <c r="CG120" i="1"/>
  <c r="CG118" i="1"/>
  <c r="CG107" i="1"/>
  <c r="CG113" i="1"/>
  <c r="CG112" i="1"/>
  <c r="CG110" i="1"/>
  <c r="CG105" i="1"/>
  <c r="CG97" i="1"/>
  <c r="CG93" i="1"/>
  <c r="CG115" i="1"/>
  <c r="CG96" i="1"/>
  <c r="CG90" i="1"/>
  <c r="CG72" i="1"/>
  <c r="CG82" i="1"/>
  <c r="CG89" i="1"/>
  <c r="CG85" i="1"/>
  <c r="CG95" i="1"/>
  <c r="CG47" i="1"/>
  <c r="CG79" i="1"/>
  <c r="CG83" i="1"/>
  <c r="CG87" i="1"/>
  <c r="CG77" i="1"/>
  <c r="CG88" i="1"/>
  <c r="CG80" i="1"/>
  <c r="CG75" i="1"/>
  <c r="CG68" i="1"/>
  <c r="CG84" i="1"/>
  <c r="CG61" i="1"/>
  <c r="CG43" i="1"/>
  <c r="CG66" i="1"/>
  <c r="CG39" i="1"/>
  <c r="CG37" i="1"/>
  <c r="CG57" i="1"/>
  <c r="CG67" i="1"/>
  <c r="CG55" i="1"/>
  <c r="CG60" i="1"/>
  <c r="CG31" i="1"/>
  <c r="CG34" i="1"/>
  <c r="CG46" i="1"/>
  <c r="CG48" i="1"/>
  <c r="CG65" i="1"/>
  <c r="CG24" i="1"/>
  <c r="CG30" i="1"/>
  <c r="CG35" i="1"/>
  <c r="CG23" i="1"/>
  <c r="CG18" i="1"/>
  <c r="CG20" i="1"/>
  <c r="CG50" i="1"/>
  <c r="CG36" i="1"/>
  <c r="CG17" i="1"/>
  <c r="CG28" i="1"/>
  <c r="CG29" i="1"/>
  <c r="CG10" i="1"/>
  <c r="CG38" i="1"/>
  <c r="CG53" i="1"/>
  <c r="CG15" i="1"/>
  <c r="CG22" i="1"/>
  <c r="CS109" i="1"/>
  <c r="CS112" i="1"/>
  <c r="CS121" i="1"/>
  <c r="CS114" i="1"/>
  <c r="CS102" i="1"/>
  <c r="CS47" i="1"/>
  <c r="CS81" i="1"/>
  <c r="CS94" i="1"/>
  <c r="CS59" i="1"/>
  <c r="CS108" i="1"/>
  <c r="CS67" i="1"/>
  <c r="CS45" i="1"/>
  <c r="CS52" i="1"/>
  <c r="CS40" i="1"/>
  <c r="CS36" i="1"/>
  <c r="CS29" i="1"/>
  <c r="CS44" i="1"/>
  <c r="CS53" i="1"/>
  <c r="CS25" i="1"/>
  <c r="CS30" i="1"/>
  <c r="CS34" i="1"/>
  <c r="CS35" i="1"/>
  <c r="CS23" i="1"/>
  <c r="CS27" i="1"/>
  <c r="FE105" i="1"/>
  <c r="FE101" i="1"/>
  <c r="FE100" i="1"/>
  <c r="FE104" i="1"/>
  <c r="FE97" i="1"/>
  <c r="FE90" i="1"/>
  <c r="FE72" i="1"/>
  <c r="FE106" i="1"/>
  <c r="FE114" i="1"/>
  <c r="FE83" i="1"/>
  <c r="FE91" i="1"/>
  <c r="FE89" i="1"/>
  <c r="FE86" i="1"/>
  <c r="FE74" i="1"/>
  <c r="FE85" i="1"/>
  <c r="FE58" i="1"/>
  <c r="FE78" i="1"/>
  <c r="FE82" i="1"/>
  <c r="FE87" i="1"/>
  <c r="FE76" i="1"/>
  <c r="FE77" i="1"/>
  <c r="FE71" i="1"/>
  <c r="FE73" i="1"/>
  <c r="FE92" i="1"/>
  <c r="FE54" i="1"/>
  <c r="FE70" i="1"/>
  <c r="FE61" i="1"/>
  <c r="FE59" i="1"/>
  <c r="FE39" i="1"/>
  <c r="FE37" i="1"/>
  <c r="FE55" i="1"/>
  <c r="FE67" i="1"/>
  <c r="FE108" i="1"/>
  <c r="FE52" i="1"/>
  <c r="FE57" i="1"/>
  <c r="FE50" i="1"/>
  <c r="FE29" i="1"/>
  <c r="FE48" i="1"/>
  <c r="FE34" i="1"/>
  <c r="FE18" i="1"/>
  <c r="FE22" i="1"/>
  <c r="FE26" i="1"/>
  <c r="FE17" i="1"/>
  <c r="FE25" i="1"/>
  <c r="FE23" i="1"/>
  <c r="FE53" i="1"/>
  <c r="FE35" i="1"/>
  <c r="FE13" i="1"/>
  <c r="FE7" i="1"/>
  <c r="Y12" i="1"/>
  <c r="CA12" i="1"/>
  <c r="CP12" i="1"/>
  <c r="DB12" i="1"/>
  <c r="M8" i="1"/>
  <c r="AN8" i="1"/>
  <c r="BO8" i="1"/>
  <c r="J103" i="1"/>
  <c r="J101" i="1"/>
  <c r="J111" i="1"/>
  <c r="J115" i="1"/>
  <c r="J114" i="1"/>
  <c r="J95" i="1"/>
  <c r="J89" i="1"/>
  <c r="J86" i="1"/>
  <c r="J85" i="1"/>
  <c r="J82" i="1"/>
  <c r="J83" i="1"/>
  <c r="J78" i="1"/>
  <c r="J71" i="1"/>
  <c r="J84" i="1"/>
  <c r="J87" i="1"/>
  <c r="J76" i="1"/>
  <c r="J58" i="1"/>
  <c r="J102" i="1"/>
  <c r="J77" i="1"/>
  <c r="J69" i="1"/>
  <c r="J61" i="1"/>
  <c r="J66" i="1"/>
  <c r="J37" i="1"/>
  <c r="J56" i="1"/>
  <c r="J67" i="1"/>
  <c r="J55" i="1"/>
  <c r="J50" i="1"/>
  <c r="J34" i="1"/>
  <c r="J28" i="1"/>
  <c r="J30" i="1"/>
  <c r="J46" i="1"/>
  <c r="J31" i="1"/>
  <c r="J17" i="1"/>
  <c r="J23" i="1"/>
  <c r="J25" i="1"/>
  <c r="J19" i="1"/>
  <c r="J32" i="1"/>
  <c r="J38" i="1"/>
  <c r="J35" i="1"/>
  <c r="J18" i="1"/>
  <c r="J9" i="1"/>
  <c r="J7" i="1"/>
  <c r="J21" i="1"/>
  <c r="CG7" i="1"/>
  <c r="CS7" i="1"/>
  <c r="M12" i="1"/>
  <c r="AN12" i="1"/>
  <c r="FG8" i="1"/>
  <c r="BR6" i="1"/>
  <c r="AE11" i="1"/>
  <c r="BU21" i="1"/>
  <c r="P13" i="1"/>
  <c r="AT13" i="1"/>
  <c r="BX13" i="1"/>
  <c r="FG13" i="1"/>
  <c r="CG9" i="1"/>
  <c r="FF16" i="1"/>
  <c r="G27" i="1"/>
  <c r="CJ27" i="1"/>
  <c r="BR51" i="1"/>
  <c r="AH14" i="1"/>
  <c r="AZ14" i="1"/>
  <c r="BU14" i="1"/>
  <c r="CP14" i="1"/>
  <c r="CY17" i="1"/>
  <c r="CS22" i="1"/>
  <c r="BU18" i="1"/>
  <c r="AN35" i="1"/>
  <c r="CA10" i="1"/>
  <c r="V32" i="1"/>
  <c r="CV11" i="1"/>
  <c r="FD11" i="1"/>
  <c r="S21" i="1"/>
  <c r="AH21" i="1"/>
  <c r="AT21" i="1"/>
  <c r="P15" i="1"/>
  <c r="CD15" i="1"/>
  <c r="CD14" i="1"/>
  <c r="CD21" i="1"/>
  <c r="CD11" i="1"/>
  <c r="CD6" i="1"/>
  <c r="CD8" i="1"/>
  <c r="CD12" i="1"/>
  <c r="CD7" i="1"/>
  <c r="CS15" i="1"/>
  <c r="AB9" i="1"/>
  <c r="BO9" i="1"/>
  <c r="DB9" i="1"/>
  <c r="AE27" i="1"/>
  <c r="FE27" i="1"/>
  <c r="AH51" i="1"/>
  <c r="P14" i="1"/>
  <c r="AK19" i="1"/>
  <c r="CD19" i="1"/>
  <c r="CM25" i="1"/>
  <c r="CV22" i="1"/>
  <c r="CJ20" i="1"/>
  <c r="CM27" i="1"/>
  <c r="P51" i="1"/>
  <c r="CP51" i="1"/>
  <c r="AK14" i="1"/>
  <c r="BX14" i="1"/>
  <c r="CD17" i="1"/>
  <c r="BR23" i="1"/>
  <c r="M34" i="1"/>
  <c r="M15" i="1"/>
  <c r="CY15" i="1"/>
  <c r="M13" i="1"/>
  <c r="AQ13" i="1"/>
  <c r="BU9" i="1"/>
  <c r="AE116" i="1"/>
  <c r="AE113" i="1"/>
  <c r="AE109" i="1"/>
  <c r="AE117" i="1"/>
  <c r="AE120" i="1"/>
  <c r="AE119" i="1"/>
  <c r="AE107" i="1"/>
  <c r="AE118" i="1"/>
  <c r="AE110" i="1"/>
  <c r="AE112" i="1"/>
  <c r="AE101" i="1"/>
  <c r="AE103" i="1"/>
  <c r="AE99" i="1"/>
  <c r="AE90" i="1"/>
  <c r="AE96" i="1"/>
  <c r="AE72" i="1"/>
  <c r="AE73" i="1"/>
  <c r="AE81" i="1"/>
  <c r="AE84" i="1"/>
  <c r="AE76" i="1"/>
  <c r="AE87" i="1"/>
  <c r="AE71" i="1"/>
  <c r="AE69" i="1"/>
  <c r="AE56" i="1"/>
  <c r="AE68" i="1"/>
  <c r="AE62" i="1"/>
  <c r="AE63" i="1"/>
  <c r="AE64" i="1"/>
  <c r="AE33" i="1"/>
  <c r="AE37" i="1"/>
  <c r="AE66" i="1"/>
  <c r="AE49" i="1"/>
  <c r="AE54" i="1"/>
  <c r="AE59" i="1"/>
  <c r="AE55" i="1"/>
  <c r="AE34" i="1"/>
  <c r="AE67" i="1"/>
  <c r="AE53" i="1"/>
  <c r="AE30" i="1"/>
  <c r="AE46" i="1"/>
  <c r="AE65" i="1"/>
  <c r="CM116" i="1"/>
  <c r="CM113" i="1"/>
  <c r="CM109" i="1"/>
  <c r="CM107" i="1"/>
  <c r="CM117" i="1"/>
  <c r="CM120" i="1"/>
  <c r="CM118" i="1"/>
  <c r="CM112" i="1"/>
  <c r="CM110" i="1"/>
  <c r="CM103" i="1"/>
  <c r="CM99" i="1"/>
  <c r="CM101" i="1"/>
  <c r="CM95" i="1"/>
  <c r="CM90" i="1"/>
  <c r="CM72" i="1"/>
  <c r="CM89" i="1"/>
  <c r="CM71" i="1"/>
  <c r="CM64" i="1"/>
  <c r="CM84" i="1"/>
  <c r="CM76" i="1"/>
  <c r="CM87" i="1"/>
  <c r="CM77" i="1"/>
  <c r="CM33" i="1"/>
  <c r="CM63" i="1"/>
  <c r="CM54" i="1"/>
  <c r="CM37" i="1"/>
  <c r="CM43" i="1"/>
  <c r="CM62" i="1"/>
  <c r="CM49" i="1"/>
  <c r="CM67" i="1"/>
  <c r="CM56" i="1"/>
  <c r="CM66" i="1"/>
  <c r="CM69" i="1"/>
  <c r="CM39" i="1"/>
  <c r="CM48" i="1"/>
  <c r="CM57" i="1"/>
  <c r="CM10" i="1"/>
  <c r="CM65" i="1"/>
  <c r="CM32" i="1"/>
  <c r="AQ15" i="1"/>
  <c r="BU15" i="1"/>
  <c r="J14" i="1"/>
  <c r="CM14" i="1"/>
  <c r="CY14" i="1"/>
  <c r="FG19" i="1"/>
  <c r="AQ19" i="1"/>
  <c r="CJ19" i="1"/>
  <c r="G25" i="1"/>
  <c r="AQ17" i="1"/>
  <c r="BU17" i="1"/>
  <c r="AE22" i="1"/>
  <c r="J20" i="1"/>
  <c r="CP20" i="1"/>
  <c r="CJ23" i="1"/>
  <c r="G35" i="1"/>
  <c r="S10" i="1"/>
  <c r="AQ10" i="1"/>
  <c r="G32" i="1"/>
  <c r="BR32" i="1"/>
  <c r="CM29" i="1"/>
  <c r="P30" i="1"/>
  <c r="CD30" i="1"/>
  <c r="AH53" i="1"/>
  <c r="AK34" i="1"/>
  <c r="V109" i="1"/>
  <c r="V116" i="1"/>
  <c r="V113" i="1"/>
  <c r="V97" i="1"/>
  <c r="V105" i="1"/>
  <c r="V110" i="1"/>
  <c r="V93" i="1"/>
  <c r="V111" i="1"/>
  <c r="V115" i="1"/>
  <c r="V114" i="1"/>
  <c r="V85" i="1"/>
  <c r="V86" i="1"/>
  <c r="V83" i="1"/>
  <c r="V95" i="1"/>
  <c r="V79" i="1"/>
  <c r="V89" i="1"/>
  <c r="V74" i="1"/>
  <c r="V91" i="1"/>
  <c r="V82" i="1"/>
  <c r="V81" i="1"/>
  <c r="V47" i="1"/>
  <c r="V58" i="1"/>
  <c r="V73" i="1"/>
  <c r="V87" i="1"/>
  <c r="V61" i="1"/>
  <c r="V77" i="1"/>
  <c r="V63" i="1"/>
  <c r="V62" i="1"/>
  <c r="V49" i="1"/>
  <c r="V54" i="1"/>
  <c r="V70" i="1"/>
  <c r="V67" i="1"/>
  <c r="V33" i="1"/>
  <c r="V56" i="1"/>
  <c r="V41" i="1"/>
  <c r="V59" i="1"/>
  <c r="V36" i="1"/>
  <c r="V42" i="1"/>
  <c r="V40" i="1"/>
  <c r="V50" i="1"/>
  <c r="V60" i="1"/>
  <c r="V44" i="1"/>
  <c r="V45" i="1"/>
  <c r="V57" i="1"/>
  <c r="V52" i="1"/>
  <c r="V31" i="1"/>
  <c r="V29" i="1"/>
  <c r="V24" i="1"/>
  <c r="V38" i="1"/>
  <c r="V34" i="1"/>
  <c r="V30" i="1"/>
  <c r="V20" i="1"/>
  <c r="V22" i="1"/>
  <c r="V23" i="1"/>
  <c r="AE7" i="1"/>
  <c r="AZ109" i="1"/>
  <c r="AZ116" i="1"/>
  <c r="AZ123" i="1"/>
  <c r="AZ113" i="1"/>
  <c r="AZ117" i="1"/>
  <c r="AZ120" i="1"/>
  <c r="AZ112" i="1"/>
  <c r="AZ121" i="1"/>
  <c r="AZ105" i="1"/>
  <c r="AZ97" i="1"/>
  <c r="AZ111" i="1"/>
  <c r="AZ93" i="1"/>
  <c r="AZ114" i="1"/>
  <c r="AZ115" i="1"/>
  <c r="AZ90" i="1"/>
  <c r="AZ72" i="1"/>
  <c r="AZ99" i="1"/>
  <c r="AZ96" i="1"/>
  <c r="AZ85" i="1"/>
  <c r="AZ86" i="1"/>
  <c r="AZ91" i="1"/>
  <c r="AZ83" i="1"/>
  <c r="AZ79" i="1"/>
  <c r="AZ47" i="1"/>
  <c r="AZ58" i="1"/>
  <c r="AZ82" i="1"/>
  <c r="AZ81" i="1"/>
  <c r="AZ64" i="1"/>
  <c r="AZ102" i="1"/>
  <c r="AZ74" i="1"/>
  <c r="AZ87" i="1"/>
  <c r="AZ77" i="1"/>
  <c r="AZ94" i="1"/>
  <c r="AZ68" i="1"/>
  <c r="AZ49" i="1"/>
  <c r="AZ88" i="1"/>
  <c r="AZ80" i="1"/>
  <c r="AZ75" i="1"/>
  <c r="AZ70" i="1"/>
  <c r="AZ33" i="1"/>
  <c r="AZ39" i="1"/>
  <c r="AZ54" i="1"/>
  <c r="AZ37" i="1"/>
  <c r="AZ62" i="1"/>
  <c r="AZ69" i="1"/>
  <c r="AZ59" i="1"/>
  <c r="AZ41" i="1"/>
  <c r="AZ60" i="1"/>
  <c r="AZ44" i="1"/>
  <c r="AZ40" i="1"/>
  <c r="AZ42" i="1"/>
  <c r="AZ45" i="1"/>
  <c r="AZ55" i="1"/>
  <c r="AZ65" i="1"/>
  <c r="AZ30" i="1"/>
  <c r="AZ36" i="1"/>
  <c r="AZ46" i="1"/>
  <c r="AZ24" i="1"/>
  <c r="AZ23" i="1"/>
  <c r="AZ29" i="1"/>
  <c r="AZ10" i="1"/>
  <c r="AZ18" i="1"/>
  <c r="AZ31" i="1"/>
  <c r="CD113" i="1"/>
  <c r="CD107" i="1"/>
  <c r="CD109" i="1"/>
  <c r="CD116" i="1"/>
  <c r="CD118" i="1"/>
  <c r="CD117" i="1"/>
  <c r="CD119" i="1"/>
  <c r="CD112" i="1"/>
  <c r="CD97" i="1"/>
  <c r="CD103" i="1"/>
  <c r="CD93" i="1"/>
  <c r="CD115" i="1"/>
  <c r="CD105" i="1"/>
  <c r="CD111" i="1"/>
  <c r="CD101" i="1"/>
  <c r="CD114" i="1"/>
  <c r="CD96" i="1"/>
  <c r="CD89" i="1"/>
  <c r="CD85" i="1"/>
  <c r="CD74" i="1"/>
  <c r="CD91" i="1"/>
  <c r="CD83" i="1"/>
  <c r="CD82" i="1"/>
  <c r="CD95" i="1"/>
  <c r="CD58" i="1"/>
  <c r="CD81" i="1"/>
  <c r="CD102" i="1"/>
  <c r="CD79" i="1"/>
  <c r="CD47" i="1"/>
  <c r="CD87" i="1"/>
  <c r="CD77" i="1"/>
  <c r="CD88" i="1"/>
  <c r="CD84" i="1"/>
  <c r="CD66" i="1"/>
  <c r="CD62" i="1"/>
  <c r="CD67" i="1"/>
  <c r="CD55" i="1"/>
  <c r="CD33" i="1"/>
  <c r="CD59" i="1"/>
  <c r="CD54" i="1"/>
  <c r="CD63" i="1"/>
  <c r="CD41" i="1"/>
  <c r="CD45" i="1"/>
  <c r="CD36" i="1"/>
  <c r="CD46" i="1"/>
  <c r="CD44" i="1"/>
  <c r="CD42" i="1"/>
  <c r="CD40" i="1"/>
  <c r="CD28" i="1"/>
  <c r="CD24" i="1"/>
  <c r="CD50" i="1"/>
  <c r="CD60" i="1"/>
  <c r="CD32" i="1"/>
  <c r="CD22" i="1"/>
  <c r="CD20" i="1"/>
  <c r="CD35" i="1"/>
  <c r="CM7" i="1"/>
  <c r="FF7" i="1"/>
  <c r="FF12" i="1"/>
  <c r="FF8" i="1"/>
  <c r="FF6" i="1"/>
  <c r="FF11" i="1"/>
  <c r="AE51" i="1"/>
  <c r="CV51" i="1"/>
  <c r="FE51" i="1"/>
  <c r="V25" i="1"/>
  <c r="AZ25" i="1"/>
  <c r="CG25" i="1"/>
  <c r="BX17" i="1"/>
  <c r="BO22" i="1"/>
  <c r="M20" i="1"/>
  <c r="CS20" i="1"/>
  <c r="CD18" i="1"/>
  <c r="AB35" i="1"/>
  <c r="BO10" i="1"/>
  <c r="BR29" i="1"/>
  <c r="CA28" i="1"/>
  <c r="AB31" i="1"/>
  <c r="FG107" i="1"/>
  <c r="FG122" i="1"/>
  <c r="FG113" i="1"/>
  <c r="FF120" i="1"/>
  <c r="G109" i="1"/>
  <c r="G107" i="1"/>
  <c r="FF112" i="1"/>
  <c r="FF124" i="1"/>
  <c r="G118" i="1"/>
  <c r="G115" i="1"/>
  <c r="G100" i="1"/>
  <c r="G97" i="1"/>
  <c r="FF100" i="1"/>
  <c r="FG106" i="1"/>
  <c r="G111" i="1"/>
  <c r="FG101" i="1"/>
  <c r="G114" i="1"/>
  <c r="FG114" i="1"/>
  <c r="FG99" i="1"/>
  <c r="FG100" i="1"/>
  <c r="FF90" i="1"/>
  <c r="FG72" i="1"/>
  <c r="FG98" i="1"/>
  <c r="FG85" i="1"/>
  <c r="FF72" i="1"/>
  <c r="FF98" i="1"/>
  <c r="FG89" i="1"/>
  <c r="FG86" i="1"/>
  <c r="FF95" i="1"/>
  <c r="FG82" i="1"/>
  <c r="FG90" i="1"/>
  <c r="FG58" i="1"/>
  <c r="FF78" i="1"/>
  <c r="G94" i="1"/>
  <c r="FG64" i="1"/>
  <c r="FG94" i="1"/>
  <c r="FF94" i="1"/>
  <c r="FF76" i="1"/>
  <c r="FG88" i="1"/>
  <c r="FG80" i="1"/>
  <c r="FF71" i="1"/>
  <c r="FF87" i="1"/>
  <c r="FF61" i="1"/>
  <c r="FF73" i="1"/>
  <c r="G64" i="1"/>
  <c r="FG69" i="1"/>
  <c r="FG56" i="1"/>
  <c r="FG76" i="1"/>
  <c r="FF56" i="1"/>
  <c r="FF92" i="1"/>
  <c r="FF66" i="1"/>
  <c r="FG59" i="1"/>
  <c r="FF59" i="1"/>
  <c r="FG43" i="1"/>
  <c r="FF43" i="1"/>
  <c r="FG49" i="1"/>
  <c r="FF49" i="1"/>
  <c r="G39" i="1"/>
  <c r="G59" i="1"/>
  <c r="FF37" i="1"/>
  <c r="FG67" i="1"/>
  <c r="G43" i="1"/>
  <c r="FF67" i="1"/>
  <c r="G67" i="1"/>
  <c r="G41" i="1"/>
  <c r="FG57" i="1"/>
  <c r="G44" i="1"/>
  <c r="FF65" i="1"/>
  <c r="FG44" i="1"/>
  <c r="FG40" i="1"/>
  <c r="FG108" i="1"/>
  <c r="FF108" i="1"/>
  <c r="FG46" i="1"/>
  <c r="FG50" i="1"/>
  <c r="FF46" i="1"/>
  <c r="FG32" i="1"/>
  <c r="FG48" i="1"/>
  <c r="FF32" i="1"/>
  <c r="FG28" i="1"/>
  <c r="G28" i="1"/>
  <c r="G36" i="1"/>
  <c r="G40" i="1"/>
  <c r="G42" i="1"/>
  <c r="FG65" i="1"/>
  <c r="G10" i="1"/>
  <c r="G18" i="1"/>
  <c r="FG30" i="1"/>
  <c r="G30" i="1"/>
  <c r="FF28" i="1"/>
  <c r="FF30" i="1"/>
  <c r="FF10" i="1"/>
  <c r="FF29" i="1"/>
  <c r="FG38" i="1"/>
  <c r="FF34" i="1"/>
  <c r="FG18" i="1"/>
  <c r="M113" i="1"/>
  <c r="M118" i="1"/>
  <c r="M112" i="1"/>
  <c r="M110" i="1"/>
  <c r="M97" i="1"/>
  <c r="M105" i="1"/>
  <c r="M99" i="1"/>
  <c r="M83" i="1"/>
  <c r="M79" i="1"/>
  <c r="M78" i="1"/>
  <c r="M71" i="1"/>
  <c r="M64" i="1"/>
  <c r="M102" i="1"/>
  <c r="M47" i="1"/>
  <c r="M70" i="1"/>
  <c r="M88" i="1"/>
  <c r="M80" i="1"/>
  <c r="M33" i="1"/>
  <c r="M43" i="1"/>
  <c r="M61" i="1"/>
  <c r="M63" i="1"/>
  <c r="M75" i="1"/>
  <c r="M68" i="1"/>
  <c r="M54" i="1"/>
  <c r="M55" i="1"/>
  <c r="M41" i="1"/>
  <c r="M24" i="1"/>
  <c r="M38" i="1"/>
  <c r="M52" i="1"/>
  <c r="M60" i="1"/>
  <c r="M44" i="1"/>
  <c r="M48" i="1"/>
  <c r="M42" i="1"/>
  <c r="M28" i="1"/>
  <c r="AQ123" i="1"/>
  <c r="AQ120" i="1"/>
  <c r="AQ118" i="1"/>
  <c r="AQ119" i="1"/>
  <c r="AQ97" i="1"/>
  <c r="AQ112" i="1"/>
  <c r="AQ121" i="1"/>
  <c r="AQ93" i="1"/>
  <c r="AQ114" i="1"/>
  <c r="AQ95" i="1"/>
  <c r="AQ89" i="1"/>
  <c r="AQ86" i="1"/>
  <c r="AQ91" i="1"/>
  <c r="AQ58" i="1"/>
  <c r="AQ71" i="1"/>
  <c r="AQ78" i="1"/>
  <c r="AQ73" i="1"/>
  <c r="AQ94" i="1"/>
  <c r="AQ81" i="1"/>
  <c r="AQ102" i="1"/>
  <c r="AQ64" i="1"/>
  <c r="AQ69" i="1"/>
  <c r="AQ56" i="1"/>
  <c r="AQ70" i="1"/>
  <c r="AQ43" i="1"/>
  <c r="AQ88" i="1"/>
  <c r="AQ75" i="1"/>
  <c r="AQ80" i="1"/>
  <c r="AQ63" i="1"/>
  <c r="AQ54" i="1"/>
  <c r="AQ41" i="1"/>
  <c r="AQ57" i="1"/>
  <c r="AQ24" i="1"/>
  <c r="AQ40" i="1"/>
  <c r="AQ36" i="1"/>
  <c r="AQ46" i="1"/>
  <c r="AQ53" i="1"/>
  <c r="AQ34" i="1"/>
  <c r="AQ18" i="1"/>
  <c r="AQ48" i="1"/>
  <c r="BU113" i="1"/>
  <c r="BU120" i="1"/>
  <c r="BU117" i="1"/>
  <c r="BU119" i="1"/>
  <c r="BU110" i="1"/>
  <c r="BU118" i="1"/>
  <c r="BU97" i="1"/>
  <c r="BU114" i="1"/>
  <c r="BU93" i="1"/>
  <c r="BU96" i="1"/>
  <c r="BU90" i="1"/>
  <c r="BU86" i="1"/>
  <c r="BU102" i="1"/>
  <c r="BU83" i="1"/>
  <c r="BU47" i="1"/>
  <c r="BU72" i="1"/>
  <c r="BU71" i="1"/>
  <c r="BU78" i="1"/>
  <c r="BU58" i="1"/>
  <c r="BU81" i="1"/>
  <c r="BU88" i="1"/>
  <c r="BU80" i="1"/>
  <c r="BU75" i="1"/>
  <c r="BU68" i="1"/>
  <c r="BU70" i="1"/>
  <c r="BU49" i="1"/>
  <c r="BU63" i="1"/>
  <c r="BU61" i="1"/>
  <c r="BU45" i="1"/>
  <c r="BU31" i="1"/>
  <c r="BU40" i="1"/>
  <c r="BU41" i="1"/>
  <c r="BU44" i="1"/>
  <c r="BU20" i="1"/>
  <c r="BU53" i="1"/>
  <c r="BU35" i="1"/>
  <c r="BU48" i="1"/>
  <c r="BU65" i="1"/>
  <c r="CY123" i="1"/>
  <c r="CY109" i="1"/>
  <c r="CY107" i="1"/>
  <c r="CY119" i="1"/>
  <c r="CY120" i="1"/>
  <c r="CY97" i="1"/>
  <c r="CY121" i="1"/>
  <c r="CY110" i="1"/>
  <c r="CY103" i="1"/>
  <c r="CY99" i="1"/>
  <c r="CY96" i="1"/>
  <c r="CY81" i="1"/>
  <c r="CY95" i="1"/>
  <c r="CY82" i="1"/>
  <c r="CY71" i="1"/>
  <c r="CY64" i="1"/>
  <c r="CY83" i="1"/>
  <c r="CY78" i="1"/>
  <c r="CY47" i="1"/>
  <c r="CY84" i="1"/>
  <c r="CY70" i="1"/>
  <c r="CY75" i="1"/>
  <c r="CY63" i="1"/>
  <c r="CY56" i="1"/>
  <c r="CY54" i="1"/>
  <c r="CY80" i="1"/>
  <c r="CY66" i="1"/>
  <c r="CY68" i="1"/>
  <c r="CY52" i="1"/>
  <c r="CY60" i="1"/>
  <c r="CY41" i="1"/>
  <c r="CY48" i="1"/>
  <c r="CY24" i="1"/>
  <c r="CY42" i="1"/>
  <c r="CY44" i="1"/>
  <c r="CY65" i="1"/>
  <c r="CY35" i="1"/>
  <c r="CY23" i="1"/>
  <c r="CY18" i="1"/>
  <c r="CY28" i="1"/>
  <c r="FG7" i="1"/>
  <c r="AQ9" i="1"/>
  <c r="AN27" i="1"/>
  <c r="M14" i="1"/>
  <c r="BR14" i="1"/>
  <c r="FG14" i="1"/>
  <c r="S19" i="1"/>
  <c r="CM19" i="1"/>
  <c r="CY19" i="1"/>
  <c r="FE19" i="1"/>
  <c r="CJ25" i="1"/>
  <c r="AK22" i="1"/>
  <c r="AZ22" i="1"/>
  <c r="BR22" i="1"/>
  <c r="CY22" i="1"/>
  <c r="BL20" i="1"/>
  <c r="CV20" i="1"/>
  <c r="FG23" i="1"/>
  <c r="AN23" i="1"/>
  <c r="BL35" i="1"/>
  <c r="Y10" i="1"/>
  <c r="FE10" i="1"/>
  <c r="BU32" i="1"/>
  <c r="CS32" i="1"/>
  <c r="CJ30" i="1"/>
  <c r="CD53" i="1"/>
  <c r="DB53" i="1"/>
  <c r="AN28" i="1"/>
  <c r="FE28" i="1"/>
  <c r="CM34" i="1"/>
  <c r="AZ48" i="1"/>
  <c r="FF13" i="1"/>
  <c r="DB16" i="1"/>
  <c r="J51" i="1"/>
  <c r="V51" i="1"/>
  <c r="CM51" i="1"/>
  <c r="FF14" i="1"/>
  <c r="FF17" i="1"/>
  <c r="AE17" i="1"/>
  <c r="CA17" i="1"/>
  <c r="CP17" i="1"/>
  <c r="DB22" i="1"/>
  <c r="AE20" i="1"/>
  <c r="FE20" i="1"/>
  <c r="M18" i="1"/>
  <c r="AH18" i="1"/>
  <c r="BU23" i="1"/>
  <c r="AZ35" i="1"/>
  <c r="M53" i="1"/>
  <c r="CP34" i="1"/>
  <c r="V19" i="1"/>
  <c r="AW19" i="1"/>
  <c r="DB19" i="1"/>
  <c r="M25" i="1"/>
  <c r="BU25" i="1"/>
  <c r="AH17" i="1"/>
  <c r="AW17" i="1"/>
  <c r="CS17" i="1"/>
  <c r="FG17" i="1"/>
  <c r="G22" i="1"/>
  <c r="BU22" i="1"/>
  <c r="CJ18" i="1"/>
  <c r="AQ23" i="1"/>
  <c r="M35" i="1"/>
  <c r="BX10" i="1"/>
  <c r="CS10" i="1"/>
  <c r="CM30" i="1"/>
  <c r="FE30" i="1"/>
  <c r="S28" i="1"/>
  <c r="FG34" i="1"/>
  <c r="AZ20" i="1"/>
  <c r="S18" i="1"/>
  <c r="CA23" i="1"/>
  <c r="CA29" i="1"/>
  <c r="BR34" i="1"/>
  <c r="AQ65" i="1"/>
  <c r="BU38" i="1"/>
  <c r="BU34" i="1"/>
  <c r="CD31" i="1"/>
  <c r="AH38" i="1"/>
  <c r="CY38" i="1"/>
  <c r="FE16" i="1"/>
  <c r="CS19" i="1"/>
  <c r="AE25" i="1"/>
  <c r="FD25" i="1"/>
  <c r="V17" i="1"/>
  <c r="M22" i="1"/>
  <c r="V18" i="1"/>
  <c r="CD23" i="1"/>
  <c r="CP35" i="1"/>
  <c r="M10" i="1"/>
  <c r="AQ32" i="1"/>
  <c r="CV30" i="1"/>
  <c r="AZ53" i="1"/>
  <c r="AT31" i="1"/>
  <c r="AW65" i="1"/>
  <c r="BR65" i="1"/>
  <c r="CY9" i="1"/>
  <c r="BR27" i="1"/>
  <c r="CD27" i="1"/>
  <c r="FG27" i="1"/>
  <c r="G14" i="1"/>
  <c r="AE14" i="1"/>
  <c r="CV14" i="1"/>
  <c r="FE14" i="1"/>
  <c r="M19" i="1"/>
  <c r="FD19" i="1"/>
  <c r="AH25" i="1"/>
  <c r="BL25" i="1"/>
  <c r="G17" i="1"/>
  <c r="AT22" i="1"/>
  <c r="CA22" i="1"/>
  <c r="G20" i="1"/>
  <c r="CM20" i="1"/>
  <c r="AE23" i="1"/>
  <c r="V35" i="1"/>
  <c r="CD10" i="1"/>
  <c r="AB53" i="1"/>
  <c r="CV28" i="1"/>
  <c r="G16" i="1"/>
  <c r="FF27" i="1"/>
  <c r="AN51" i="1"/>
  <c r="AZ51" i="1"/>
  <c r="CG19" i="1"/>
  <c r="S25" i="1"/>
  <c r="AW25" i="1"/>
  <c r="BO25" i="1"/>
  <c r="DB26" i="1"/>
  <c r="FG22" i="1"/>
  <c r="AW22" i="1"/>
  <c r="BL22" i="1"/>
  <c r="FG20" i="1"/>
  <c r="M23" i="1"/>
  <c r="AQ35" i="1"/>
  <c r="CJ32" i="1"/>
  <c r="G29" i="1"/>
  <c r="BU28" i="1"/>
  <c r="AH34" i="1"/>
  <c r="CD34" i="1"/>
  <c r="CA19" i="1"/>
  <c r="FG25" i="1"/>
  <c r="FF26" i="1"/>
  <c r="FG26" i="1"/>
  <c r="CP18" i="1"/>
  <c r="CP23" i="1"/>
  <c r="CG32" i="1"/>
  <c r="BU29" i="1"/>
  <c r="CY30" i="1"/>
  <c r="FD30" i="1"/>
  <c r="J53" i="1"/>
  <c r="AW53" i="1"/>
  <c r="P28" i="1"/>
  <c r="AK28" i="1"/>
  <c r="CM28" i="1"/>
  <c r="AQ31" i="1"/>
  <c r="M50" i="1"/>
  <c r="P50" i="1"/>
  <c r="CA31" i="1"/>
  <c r="CV31" i="1"/>
  <c r="FE65" i="1"/>
  <c r="AT50" i="1"/>
  <c r="AW50" i="1"/>
  <c r="FF18" i="1"/>
  <c r="G23" i="1"/>
  <c r="AH23" i="1"/>
  <c r="FG10" i="1"/>
  <c r="AB32" i="1"/>
  <c r="AK53" i="1"/>
  <c r="AQ28" i="1"/>
  <c r="AE31" i="1"/>
  <c r="CY31" i="1"/>
  <c r="AQ38" i="1"/>
  <c r="BX46" i="1"/>
  <c r="J42" i="1"/>
  <c r="CD29" i="1"/>
  <c r="S30" i="1"/>
  <c r="FG53" i="1"/>
  <c r="FF53" i="1"/>
  <c r="G53" i="1"/>
  <c r="CM53" i="1"/>
  <c r="G34" i="1"/>
  <c r="S34" i="1"/>
  <c r="M31" i="1"/>
  <c r="BL31" i="1"/>
  <c r="AE48" i="1"/>
  <c r="BU50" i="1"/>
  <c r="FD50" i="1"/>
  <c r="S17" i="1"/>
  <c r="AH20" i="1"/>
  <c r="BL18" i="1"/>
  <c r="FF35" i="1"/>
  <c r="FG35" i="1"/>
  <c r="AE32" i="1"/>
  <c r="AW32" i="1"/>
  <c r="FD29" i="1"/>
  <c r="AN53" i="1"/>
  <c r="AB28" i="1"/>
  <c r="AW28" i="1"/>
  <c r="BX65" i="1"/>
  <c r="BX48" i="1"/>
  <c r="CV50" i="1"/>
  <c r="AH22" i="1"/>
  <c r="CM22" i="1"/>
  <c r="AE35" i="1"/>
  <c r="CJ35" i="1"/>
  <c r="V10" i="1"/>
  <c r="CV10" i="1"/>
  <c r="J29" i="1"/>
  <c r="CV29" i="1"/>
  <c r="AK30" i="1"/>
  <c r="V53" i="1"/>
  <c r="CP53" i="1"/>
  <c r="BL28" i="1"/>
  <c r="CA65" i="1"/>
  <c r="CY46" i="1"/>
  <c r="J48" i="1"/>
  <c r="CA48" i="1"/>
  <c r="CM18" i="1"/>
  <c r="BL23" i="1"/>
  <c r="CM23" i="1"/>
  <c r="AZ32" i="1"/>
  <c r="BX53" i="1"/>
  <c r="AE28" i="1"/>
  <c r="AZ28" i="1"/>
  <c r="CY34" i="1"/>
  <c r="CM31" i="1"/>
  <c r="J65" i="1"/>
  <c r="CD65" i="1"/>
  <c r="CM38" i="1"/>
  <c r="V46" i="1"/>
  <c r="AN48" i="1"/>
  <c r="CA50" i="1"/>
  <c r="BX44" i="1"/>
  <c r="FF22" i="1"/>
  <c r="CP22" i="1"/>
  <c r="FF20" i="1"/>
  <c r="AE18" i="1"/>
  <c r="FF23" i="1"/>
  <c r="AH35" i="1"/>
  <c r="CM35" i="1"/>
  <c r="AN10" i="1"/>
  <c r="FD10" i="1"/>
  <c r="FE32" i="1"/>
  <c r="CY29" i="1"/>
  <c r="AN30" i="1"/>
  <c r="DB34" i="1"/>
  <c r="FG31" i="1"/>
  <c r="FF31" i="1"/>
  <c r="G31" i="1"/>
  <c r="FE31" i="1"/>
  <c r="AW46" i="1"/>
  <c r="BU10" i="1"/>
  <c r="CY32" i="1"/>
  <c r="FG29" i="1"/>
  <c r="M30" i="1"/>
  <c r="AT53" i="1"/>
  <c r="CS28" i="1"/>
  <c r="CD38" i="1"/>
  <c r="AT46" i="1"/>
  <c r="AQ50" i="1"/>
  <c r="CP44" i="1"/>
  <c r="DB60" i="1"/>
  <c r="J24" i="1"/>
  <c r="AQ52" i="1"/>
  <c r="BU42" i="1"/>
  <c r="FE42" i="1"/>
  <c r="FF60" i="1"/>
  <c r="G60" i="1"/>
  <c r="AH24" i="1"/>
  <c r="BU24" i="1"/>
  <c r="BL36" i="1"/>
  <c r="CG40" i="1"/>
  <c r="BX42" i="1"/>
  <c r="CS24" i="1"/>
  <c r="BO36" i="1"/>
  <c r="BL41" i="1"/>
  <c r="AQ108" i="1"/>
  <c r="BX28" i="1"/>
  <c r="AN38" i="1"/>
  <c r="BR38" i="1"/>
  <c r="BL46" i="1"/>
  <c r="CV46" i="1"/>
  <c r="AE50" i="1"/>
  <c r="BL50" i="1"/>
  <c r="CS50" i="1"/>
  <c r="AK42" i="1"/>
  <c r="CY45" i="1"/>
  <c r="AB60" i="1"/>
  <c r="AW60" i="1"/>
  <c r="BO60" i="1"/>
  <c r="CJ60" i="1"/>
  <c r="M40" i="1"/>
  <c r="CP41" i="1"/>
  <c r="Y108" i="1"/>
  <c r="BO31" i="1"/>
  <c r="M65" i="1"/>
  <c r="DB65" i="1"/>
  <c r="BO46" i="1"/>
  <c r="FE46" i="1"/>
  <c r="CP48" i="1"/>
  <c r="AZ50" i="1"/>
  <c r="CA42" i="1"/>
  <c r="J44" i="1"/>
  <c r="CM60" i="1"/>
  <c r="AN24" i="1"/>
  <c r="FE36" i="1"/>
  <c r="Y41" i="1"/>
  <c r="AW41" i="1"/>
  <c r="CD48" i="1"/>
  <c r="CS48" i="1"/>
  <c r="S42" i="1"/>
  <c r="AQ42" i="1"/>
  <c r="CA44" i="1"/>
  <c r="CP60" i="1"/>
  <c r="FF24" i="1"/>
  <c r="G24" i="1"/>
  <c r="FG24" i="1"/>
  <c r="BO40" i="1"/>
  <c r="CP40" i="1"/>
  <c r="CV41" i="1"/>
  <c r="M32" i="1"/>
  <c r="AQ29" i="1"/>
  <c r="BU30" i="1"/>
  <c r="BL53" i="1"/>
  <c r="AH31" i="1"/>
  <c r="CP31" i="1"/>
  <c r="AH65" i="1"/>
  <c r="DB46" i="1"/>
  <c r="G48" i="1"/>
  <c r="FF48" i="1"/>
  <c r="CY50" i="1"/>
  <c r="AT42" i="1"/>
  <c r="CG42" i="1"/>
  <c r="AE45" i="1"/>
  <c r="BO45" i="1"/>
  <c r="M36" i="1"/>
  <c r="CJ53" i="1"/>
  <c r="AZ34" i="1"/>
  <c r="S65" i="1"/>
  <c r="BO65" i="1"/>
  <c r="CS65" i="1"/>
  <c r="BU46" i="1"/>
  <c r="S48" i="1"/>
  <c r="AK48" i="1"/>
  <c r="BO48" i="1"/>
  <c r="DB50" i="1"/>
  <c r="BL42" i="1"/>
  <c r="CJ42" i="1"/>
  <c r="P44" i="1"/>
  <c r="AK60" i="1"/>
  <c r="FE24" i="1"/>
  <c r="CY10" i="1"/>
  <c r="M29" i="1"/>
  <c r="AQ30" i="1"/>
  <c r="BO53" i="1"/>
  <c r="V28" i="1"/>
  <c r="CP28" i="1"/>
  <c r="CA38" i="1"/>
  <c r="CS38" i="1"/>
  <c r="M46" i="1"/>
  <c r="CM46" i="1"/>
  <c r="BR48" i="1"/>
  <c r="AN50" i="1"/>
  <c r="Y42" i="1"/>
  <c r="AQ44" i="1"/>
  <c r="CJ44" i="1"/>
  <c r="BO52" i="1"/>
  <c r="V65" i="1"/>
  <c r="AE38" i="1"/>
  <c r="AZ38" i="1"/>
  <c r="BL38" i="1"/>
  <c r="FE38" i="1"/>
  <c r="P46" i="1"/>
  <c r="V48" i="1"/>
  <c r="CM50" i="1"/>
  <c r="AB42" i="1"/>
  <c r="M45" i="1"/>
  <c r="AK45" i="1"/>
  <c r="AT44" i="1"/>
  <c r="CM44" i="1"/>
  <c r="CA60" i="1"/>
  <c r="FG60" i="1"/>
  <c r="CM24" i="1"/>
  <c r="AK36" i="1"/>
  <c r="CA40" i="1"/>
  <c r="AK41" i="1"/>
  <c r="BL65" i="1"/>
  <c r="CS46" i="1"/>
  <c r="FF50" i="1"/>
  <c r="G50" i="1"/>
  <c r="AK50" i="1"/>
  <c r="CP50" i="1"/>
  <c r="BL45" i="1"/>
  <c r="DB44" i="1"/>
  <c r="AT60" i="1"/>
  <c r="AE24" i="1"/>
  <c r="AW24" i="1"/>
  <c r="BL24" i="1"/>
  <c r="AW36" i="1"/>
  <c r="BL40" i="1"/>
  <c r="S41" i="1"/>
  <c r="CY55" i="1"/>
  <c r="J59" i="1"/>
  <c r="Y37" i="1"/>
  <c r="AN41" i="1"/>
  <c r="CY108" i="1"/>
  <c r="FE41" i="1"/>
  <c r="DB108" i="1"/>
  <c r="P59" i="1"/>
  <c r="CD37" i="1"/>
  <c r="BO38" i="1"/>
  <c r="BL48" i="1"/>
  <c r="AH60" i="1"/>
  <c r="AK24" i="1"/>
  <c r="CV36" i="1"/>
  <c r="Y40" i="1"/>
  <c r="CV40" i="1"/>
  <c r="FD108" i="1"/>
  <c r="J52" i="1"/>
  <c r="AZ57" i="1"/>
  <c r="CS57" i="1"/>
  <c r="AN42" i="1"/>
  <c r="CP42" i="1"/>
  <c r="J45" i="1"/>
  <c r="S44" i="1"/>
  <c r="AH44" i="1"/>
  <c r="S60" i="1"/>
  <c r="CS60" i="1"/>
  <c r="BR24" i="1"/>
  <c r="CV24" i="1"/>
  <c r="AN36" i="1"/>
  <c r="BU36" i="1"/>
  <c r="CY36" i="1"/>
  <c r="AN40" i="1"/>
  <c r="BR40" i="1"/>
  <c r="CY40" i="1"/>
  <c r="CS41" i="1"/>
  <c r="AZ108" i="1"/>
  <c r="AE52" i="1"/>
  <c r="CJ108" i="1"/>
  <c r="DB52" i="1"/>
  <c r="CJ55" i="1"/>
  <c r="AN67" i="1"/>
  <c r="FG33" i="1"/>
  <c r="G65" i="1"/>
  <c r="AK65" i="1"/>
  <c r="CP65" i="1"/>
  <c r="AH46" i="1"/>
  <c r="BO50" i="1"/>
  <c r="FF42" i="1"/>
  <c r="FG42" i="1"/>
  <c r="CS42" i="1"/>
  <c r="AQ45" i="1"/>
  <c r="CG45" i="1"/>
  <c r="FD44" i="1"/>
  <c r="BX36" i="1"/>
  <c r="DB40" i="1"/>
  <c r="AE41" i="1"/>
  <c r="CG41" i="1"/>
  <c r="CG52" i="1"/>
  <c r="DB57" i="1"/>
  <c r="AQ55" i="1"/>
  <c r="FD67" i="1"/>
  <c r="J39" i="1"/>
  <c r="AH28" i="1"/>
  <c r="BL34" i="1"/>
  <c r="CS31" i="1"/>
  <c r="G38" i="1"/>
  <c r="AK38" i="1"/>
  <c r="CP38" i="1"/>
  <c r="AH48" i="1"/>
  <c r="P42" i="1"/>
  <c r="AE42" i="1"/>
  <c r="P45" i="1"/>
  <c r="AB45" i="1"/>
  <c r="Y44" i="1"/>
  <c r="CG44" i="1"/>
  <c r="BR60" i="1"/>
  <c r="BX24" i="1"/>
  <c r="FF36" i="1"/>
  <c r="FG36" i="1"/>
  <c r="P40" i="1"/>
  <c r="AE40" i="1"/>
  <c r="BX40" i="1"/>
  <c r="FE40" i="1"/>
  <c r="BO41" i="1"/>
  <c r="CJ52" i="1"/>
  <c r="BL55" i="1"/>
  <c r="FF38" i="1"/>
  <c r="G46" i="1"/>
  <c r="AK46" i="1"/>
  <c r="CP46" i="1"/>
  <c r="AH50" i="1"/>
  <c r="FF45" i="1"/>
  <c r="FG45" i="1"/>
  <c r="G45" i="1"/>
  <c r="AT45" i="1"/>
  <c r="CJ45" i="1"/>
  <c r="AN44" i="1"/>
  <c r="BR44" i="1"/>
  <c r="J60" i="1"/>
  <c r="AQ60" i="1"/>
  <c r="BU60" i="1"/>
  <c r="AT24" i="1"/>
  <c r="AE36" i="1"/>
  <c r="CA36" i="1"/>
  <c r="BR41" i="1"/>
  <c r="AN52" i="1"/>
  <c r="AN57" i="1"/>
  <c r="BX67" i="1"/>
  <c r="G57" i="1"/>
  <c r="BR55" i="1"/>
  <c r="BO39" i="1"/>
  <c r="CD49" i="1"/>
  <c r="CD43" i="1"/>
  <c r="S49" i="1"/>
  <c r="AE44" i="1"/>
  <c r="CV44" i="1"/>
  <c r="FE44" i="1"/>
  <c r="J40" i="1"/>
  <c r="CM40" i="1"/>
  <c r="FF41" i="1"/>
  <c r="CM41" i="1"/>
  <c r="G108" i="1"/>
  <c r="BL52" i="1"/>
  <c r="CV52" i="1"/>
  <c r="Y57" i="1"/>
  <c r="BU57" i="1"/>
  <c r="M37" i="1"/>
  <c r="P43" i="1"/>
  <c r="AK43" i="1"/>
  <c r="AT52" i="1"/>
  <c r="CD52" i="1"/>
  <c r="J57" i="1"/>
  <c r="G55" i="1"/>
  <c r="FG55" i="1"/>
  <c r="P55" i="1"/>
  <c r="BO55" i="1"/>
  <c r="AK67" i="1"/>
  <c r="M39" i="1"/>
  <c r="CS39" i="1"/>
  <c r="AK37" i="1"/>
  <c r="CS37" i="1"/>
  <c r="AK39" i="1"/>
  <c r="CV39" i="1"/>
  <c r="AZ56" i="1"/>
  <c r="BU56" i="1"/>
  <c r="AN33" i="1"/>
  <c r="CY49" i="1"/>
  <c r="AQ62" i="1"/>
  <c r="CV45" i="1"/>
  <c r="FE45" i="1"/>
  <c r="J36" i="1"/>
  <c r="CM36" i="1"/>
  <c r="FF40" i="1"/>
  <c r="AB52" i="1"/>
  <c r="BR52" i="1"/>
  <c r="M57" i="1"/>
  <c r="AE57" i="1"/>
  <c r="CP57" i="1"/>
  <c r="BU55" i="1"/>
  <c r="CM55" i="1"/>
  <c r="AN37" i="1"/>
  <c r="AN39" i="1"/>
  <c r="FE43" i="1"/>
  <c r="CP33" i="1"/>
  <c r="V55" i="1"/>
  <c r="AK55" i="1"/>
  <c r="CP55" i="1"/>
  <c r="FF55" i="1"/>
  <c r="AQ59" i="1"/>
  <c r="AQ67" i="1"/>
  <c r="G37" i="1"/>
  <c r="FG37" i="1"/>
  <c r="CY39" i="1"/>
  <c r="CD70" i="1"/>
  <c r="CM45" i="1"/>
  <c r="FF44" i="1"/>
  <c r="AN60" i="1"/>
  <c r="BR36" i="1"/>
  <c r="FD41" i="1"/>
  <c r="AL108" i="1"/>
  <c r="P52" i="1"/>
  <c r="AZ52" i="1"/>
  <c r="BU52" i="1"/>
  <c r="CM52" i="1"/>
  <c r="AH57" i="1"/>
  <c r="CD57" i="1"/>
  <c r="BX55" i="1"/>
  <c r="CG59" i="1"/>
  <c r="V37" i="1"/>
  <c r="AT37" i="1"/>
  <c r="V39" i="1"/>
  <c r="CD39" i="1"/>
  <c r="DB39" i="1"/>
  <c r="Y43" i="1"/>
  <c r="CS43" i="1"/>
  <c r="FG54" i="1"/>
  <c r="AH56" i="1"/>
  <c r="CS55" i="1"/>
  <c r="FD59" i="1"/>
  <c r="AB67" i="1"/>
  <c r="BR67" i="1"/>
  <c r="Y39" i="1"/>
  <c r="AT39" i="1"/>
  <c r="CG56" i="1"/>
  <c r="G33" i="1"/>
  <c r="FF33" i="1"/>
  <c r="BU33" i="1"/>
  <c r="CY62" i="1"/>
  <c r="CM42" i="1"/>
  <c r="AE60" i="1"/>
  <c r="CV60" i="1"/>
  <c r="FE60" i="1"/>
  <c r="J41" i="1"/>
  <c r="G52" i="1"/>
  <c r="FG52" i="1"/>
  <c r="AK52" i="1"/>
  <c r="CP52" i="1"/>
  <c r="CV55" i="1"/>
  <c r="BO59" i="1"/>
  <c r="J43" i="1"/>
  <c r="AE43" i="1"/>
  <c r="BX43" i="1"/>
  <c r="AN56" i="1"/>
  <c r="FF52" i="1"/>
  <c r="CY57" i="1"/>
  <c r="AT55" i="1"/>
  <c r="M59" i="1"/>
  <c r="BR59" i="1"/>
  <c r="CM59" i="1"/>
  <c r="AZ67" i="1"/>
  <c r="AB37" i="1"/>
  <c r="AE39" i="1"/>
  <c r="CA43" i="1"/>
  <c r="CY43" i="1"/>
  <c r="CA54" i="1"/>
  <c r="AQ49" i="1"/>
  <c r="BL49" i="1"/>
  <c r="FG41" i="1"/>
  <c r="CJ59" i="1"/>
  <c r="BU67" i="1"/>
  <c r="AQ39" i="1"/>
  <c r="CP43" i="1"/>
  <c r="J54" i="1"/>
  <c r="CD56" i="1"/>
  <c r="CV56" i="1"/>
  <c r="AH33" i="1"/>
  <c r="Y49" i="1"/>
  <c r="CV49" i="1"/>
  <c r="G62" i="1"/>
  <c r="FG62" i="1"/>
  <c r="G63" i="1"/>
  <c r="FG63" i="1"/>
  <c r="FF63" i="1"/>
  <c r="FD69" i="1"/>
  <c r="CA68" i="1"/>
  <c r="CD80" i="1"/>
  <c r="BO69" i="1"/>
  <c r="CS70" i="1"/>
  <c r="J80" i="1"/>
  <c r="BL63" i="1"/>
  <c r="FE69" i="1"/>
  <c r="BR66" i="1"/>
  <c r="S68" i="1"/>
  <c r="AE75" i="1"/>
  <c r="FD75" i="1"/>
  <c r="CJ57" i="1"/>
  <c r="FF57" i="1"/>
  <c r="CY59" i="1"/>
  <c r="CJ67" i="1"/>
  <c r="BU37" i="1"/>
  <c r="V43" i="1"/>
  <c r="BR56" i="1"/>
  <c r="AQ33" i="1"/>
  <c r="BO49" i="1"/>
  <c r="AW62" i="1"/>
  <c r="FF62" i="1"/>
  <c r="CG63" i="1"/>
  <c r="AH69" i="1"/>
  <c r="BU69" i="1"/>
  <c r="CP69" i="1"/>
  <c r="AN70" i="1"/>
  <c r="BL80" i="1"/>
  <c r="BU43" i="1"/>
  <c r="G54" i="1"/>
  <c r="FF54" i="1"/>
  <c r="CS33" i="1"/>
  <c r="FD33" i="1"/>
  <c r="M49" i="1"/>
  <c r="AZ63" i="1"/>
  <c r="M69" i="1"/>
  <c r="AK69" i="1"/>
  <c r="AQ68" i="1"/>
  <c r="CD75" i="1"/>
  <c r="FG39" i="1"/>
  <c r="BO54" i="1"/>
  <c r="BR49" i="1"/>
  <c r="BO62" i="1"/>
  <c r="BR63" i="1"/>
  <c r="FE63" i="1"/>
  <c r="FE68" i="1"/>
  <c r="FE88" i="1"/>
  <c r="CY67" i="1"/>
  <c r="CJ37" i="1"/>
  <c r="BU39" i="1"/>
  <c r="FF39" i="1"/>
  <c r="AK54" i="1"/>
  <c r="CY33" i="1"/>
  <c r="AK49" i="1"/>
  <c r="M62" i="1"/>
  <c r="CA69" i="1"/>
  <c r="CY69" i="1"/>
  <c r="CM68" i="1"/>
  <c r="CV80" i="1"/>
  <c r="AB57" i="1"/>
  <c r="BU59" i="1"/>
  <c r="AQ37" i="1"/>
  <c r="AB39" i="1"/>
  <c r="AB43" i="1"/>
  <c r="AZ43" i="1"/>
  <c r="CP56" i="1"/>
  <c r="J33" i="1"/>
  <c r="BL33" i="1"/>
  <c r="AH62" i="1"/>
  <c r="BU62" i="1"/>
  <c r="V69" i="1"/>
  <c r="CD69" i="1"/>
  <c r="AW70" i="1"/>
  <c r="AN66" i="1"/>
  <c r="BL75" i="1"/>
  <c r="AB55" i="1"/>
  <c r="AB59" i="1"/>
  <c r="M67" i="1"/>
  <c r="AN54" i="1"/>
  <c r="BU54" i="1"/>
  <c r="M56" i="1"/>
  <c r="CS56" i="1"/>
  <c r="CG33" i="1"/>
  <c r="CP49" i="1"/>
  <c r="CS63" i="1"/>
  <c r="CM70" i="1"/>
  <c r="S66" i="1"/>
  <c r="CY37" i="1"/>
  <c r="CJ39" i="1"/>
  <c r="BO43" i="1"/>
  <c r="Y54" i="1"/>
  <c r="BR33" i="1"/>
  <c r="AN62" i="1"/>
  <c r="Y69" i="1"/>
  <c r="J70" i="1"/>
  <c r="BR70" i="1"/>
  <c r="FE66" i="1"/>
  <c r="CV68" i="1"/>
  <c r="AT75" i="1"/>
  <c r="CV61" i="1"/>
  <c r="G56" i="1"/>
  <c r="Y56" i="1"/>
  <c r="AK56" i="1"/>
  <c r="AN63" i="1"/>
  <c r="BO63" i="1"/>
  <c r="AW69" i="1"/>
  <c r="AK70" i="1"/>
  <c r="M66" i="1"/>
  <c r="BU66" i="1"/>
  <c r="J68" i="1"/>
  <c r="BR68" i="1"/>
  <c r="BX75" i="1"/>
  <c r="FE80" i="1"/>
  <c r="BR61" i="1"/>
  <c r="CM61" i="1"/>
  <c r="G77" i="1"/>
  <c r="FG77" i="1"/>
  <c r="FF77" i="1"/>
  <c r="AT77" i="1"/>
  <c r="P76" i="1"/>
  <c r="CG76" i="1"/>
  <c r="CY73" i="1"/>
  <c r="AK61" i="1"/>
  <c r="CP61" i="1"/>
  <c r="V88" i="1"/>
  <c r="BX88" i="1"/>
  <c r="P61" i="1"/>
  <c r="AN61" i="1"/>
  <c r="V76" i="1"/>
  <c r="V84" i="1"/>
  <c r="AE80" i="1"/>
  <c r="AT80" i="1"/>
  <c r="CV88" i="1"/>
  <c r="FG92" i="1"/>
  <c r="AE77" i="1"/>
  <c r="J64" i="1"/>
  <c r="AH73" i="1"/>
  <c r="FE56" i="1"/>
  <c r="CV63" i="1"/>
  <c r="CG70" i="1"/>
  <c r="AH66" i="1"/>
  <c r="BL66" i="1"/>
  <c r="G68" i="1"/>
  <c r="FG68" i="1"/>
  <c r="FF68" i="1"/>
  <c r="BX68" i="1"/>
  <c r="DB68" i="1"/>
  <c r="G75" i="1"/>
  <c r="FG75" i="1"/>
  <c r="FF75" i="1"/>
  <c r="CV75" i="1"/>
  <c r="FE75" i="1"/>
  <c r="AQ61" i="1"/>
  <c r="AZ76" i="1"/>
  <c r="FG87" i="1"/>
  <c r="AZ84" i="1"/>
  <c r="CP84" i="1"/>
  <c r="FD43" i="1"/>
  <c r="Y33" i="1"/>
  <c r="AK33" i="1"/>
  <c r="CV33" i="1"/>
  <c r="J49" i="1"/>
  <c r="CG49" i="1"/>
  <c r="CS49" i="1"/>
  <c r="BR62" i="1"/>
  <c r="S63" i="1"/>
  <c r="FF69" i="1"/>
  <c r="G69" i="1"/>
  <c r="CS69" i="1"/>
  <c r="V66" i="1"/>
  <c r="AK66" i="1"/>
  <c r="AZ66" i="1"/>
  <c r="CP66" i="1"/>
  <c r="AT68" i="1"/>
  <c r="BO75" i="1"/>
  <c r="BO80" i="1"/>
  <c r="CY88" i="1"/>
  <c r="CY61" i="1"/>
  <c r="Y87" i="1"/>
  <c r="CS84" i="1"/>
  <c r="CV64" i="1"/>
  <c r="BO56" i="1"/>
  <c r="FE33" i="1"/>
  <c r="FD62" i="1"/>
  <c r="CG69" i="1"/>
  <c r="FF70" i="1"/>
  <c r="AE70" i="1"/>
  <c r="FD70" i="1"/>
  <c r="V75" i="1"/>
  <c r="AK75" i="1"/>
  <c r="BR75" i="1"/>
  <c r="BR80" i="1"/>
  <c r="CM80" i="1"/>
  <c r="AE88" i="1"/>
  <c r="CD61" i="1"/>
  <c r="CY77" i="1"/>
  <c r="J62" i="1"/>
  <c r="CG62" i="1"/>
  <c r="CS62" i="1"/>
  <c r="AW63" i="1"/>
  <c r="S70" i="1"/>
  <c r="CD68" i="1"/>
  <c r="J88" i="1"/>
  <c r="M77" i="1"/>
  <c r="FE49" i="1"/>
  <c r="J63" i="1"/>
  <c r="AK63" i="1"/>
  <c r="S69" i="1"/>
  <c r="BX70" i="1"/>
  <c r="V68" i="1"/>
  <c r="CM75" i="1"/>
  <c r="DB75" i="1"/>
  <c r="V80" i="1"/>
  <c r="FD80" i="1"/>
  <c r="AH88" i="1"/>
  <c r="BO88" i="1"/>
  <c r="K92" i="1"/>
  <c r="AZ61" i="1"/>
  <c r="P77" i="1"/>
  <c r="CY87" i="1"/>
  <c r="CG54" i="1"/>
  <c r="CS54" i="1"/>
  <c r="BO33" i="1"/>
  <c r="G49" i="1"/>
  <c r="AN49" i="1"/>
  <c r="Y62" i="1"/>
  <c r="AK62" i="1"/>
  <c r="CV62" i="1"/>
  <c r="FE62" i="1"/>
  <c r="Y63" i="1"/>
  <c r="CA63" i="1"/>
  <c r="FD63" i="1"/>
  <c r="DB70" i="1"/>
  <c r="AQ66" i="1"/>
  <c r="AK68" i="1"/>
  <c r="BO68" i="1"/>
  <c r="FD68" i="1"/>
  <c r="J75" i="1"/>
  <c r="BX80" i="1"/>
  <c r="CM88" i="1"/>
  <c r="FD88" i="1"/>
  <c r="AE61" i="1"/>
  <c r="AQ77" i="1"/>
  <c r="CD76" i="1"/>
  <c r="FE81" i="1"/>
  <c r="AW58" i="1"/>
  <c r="P84" i="1"/>
  <c r="AW64" i="1"/>
  <c r="AZ73" i="1"/>
  <c r="V102" i="1"/>
  <c r="G61" i="1"/>
  <c r="BX61" i="1"/>
  <c r="BU77" i="1"/>
  <c r="DB77" i="1"/>
  <c r="G76" i="1"/>
  <c r="CS76" i="1"/>
  <c r="FD76" i="1"/>
  <c r="AQ87" i="1"/>
  <c r="BU87" i="1"/>
  <c r="DB87" i="1"/>
  <c r="FG84" i="1"/>
  <c r="FF84" i="1"/>
  <c r="G84" i="1"/>
  <c r="FE84" i="1"/>
  <c r="CN94" i="1"/>
  <c r="BU64" i="1"/>
  <c r="BU73" i="1"/>
  <c r="AE78" i="1"/>
  <c r="CG78" i="1"/>
  <c r="DB92" i="1"/>
  <c r="BX77" i="1"/>
  <c r="AK76" i="1"/>
  <c r="BO76" i="1"/>
  <c r="M87" i="1"/>
  <c r="AT87" i="1"/>
  <c r="BX87" i="1"/>
  <c r="AK84" i="1"/>
  <c r="BO84" i="1"/>
  <c r="FE94" i="1"/>
  <c r="J73" i="1"/>
  <c r="AK73" i="1"/>
  <c r="CA73" i="1"/>
  <c r="BO71" i="1"/>
  <c r="AK78" i="1"/>
  <c r="CM78" i="1"/>
  <c r="AT88" i="1"/>
  <c r="BO61" i="1"/>
  <c r="FG61" i="1"/>
  <c r="CY76" i="1"/>
  <c r="CD64" i="1"/>
  <c r="M73" i="1"/>
  <c r="AN73" i="1"/>
  <c r="CD73" i="1"/>
  <c r="CJ81" i="1"/>
  <c r="CS66" i="1"/>
  <c r="DB61" i="1"/>
  <c r="P87" i="1"/>
  <c r="DB84" i="1"/>
  <c r="FF64" i="1"/>
  <c r="FE64" i="1"/>
  <c r="S71" i="1"/>
  <c r="G80" i="1"/>
  <c r="AK80" i="1"/>
  <c r="DB80" i="1"/>
  <c r="G88" i="1"/>
  <c r="AK88" i="1"/>
  <c r="DB88" i="1"/>
  <c r="G92" i="1"/>
  <c r="AT61" i="1"/>
  <c r="FD61" i="1"/>
  <c r="AK77" i="1"/>
  <c r="CS77" i="1"/>
  <c r="FD77" i="1"/>
  <c r="AQ76" i="1"/>
  <c r="BU76" i="1"/>
  <c r="DB76" i="1"/>
  <c r="G87" i="1"/>
  <c r="CS87" i="1"/>
  <c r="FD87" i="1"/>
  <c r="AQ84" i="1"/>
  <c r="BU84" i="1"/>
  <c r="CJ84" i="1"/>
  <c r="AL94" i="1"/>
  <c r="CG64" i="1"/>
  <c r="AW71" i="1"/>
  <c r="J47" i="1"/>
  <c r="G66" i="1"/>
  <c r="BO66" i="1"/>
  <c r="FG66" i="1"/>
  <c r="FF80" i="1"/>
  <c r="FF88" i="1"/>
  <c r="CV77" i="1"/>
  <c r="S78" i="1"/>
  <c r="G70" i="1"/>
  <c r="BO70" i="1"/>
  <c r="FG70" i="1"/>
  <c r="P68" i="1"/>
  <c r="CS68" i="1"/>
  <c r="P75" i="1"/>
  <c r="CS75" i="1"/>
  <c r="P80" i="1"/>
  <c r="CS80" i="1"/>
  <c r="P88" i="1"/>
  <c r="CS88" i="1"/>
  <c r="Q92" i="1"/>
  <c r="CS61" i="1"/>
  <c r="BO77" i="1"/>
  <c r="M76" i="1"/>
  <c r="AT76" i="1"/>
  <c r="BX76" i="1"/>
  <c r="AK87" i="1"/>
  <c r="BO87" i="1"/>
  <c r="M84" i="1"/>
  <c r="AT84" i="1"/>
  <c r="BR94" i="1"/>
  <c r="CY94" i="1"/>
  <c r="V64" i="1"/>
  <c r="CM73" i="1"/>
  <c r="CD71" i="1"/>
  <c r="AZ78" i="1"/>
  <c r="CY58" i="1"/>
  <c r="BL71" i="1"/>
  <c r="AH78" i="1"/>
  <c r="CM81" i="1"/>
  <c r="Y102" i="1"/>
  <c r="AT58" i="1"/>
  <c r="J81" i="1"/>
  <c r="CP81" i="1"/>
  <c r="FF47" i="1"/>
  <c r="FG47" i="1"/>
  <c r="DB47" i="1"/>
  <c r="FD47" i="1"/>
  <c r="BR58" i="1"/>
  <c r="AQ79" i="1"/>
  <c r="AH82" i="1"/>
  <c r="AH64" i="1"/>
  <c r="BL73" i="1"/>
  <c r="AH71" i="1"/>
  <c r="BX81" i="1"/>
  <c r="AE102" i="1"/>
  <c r="CY102" i="1"/>
  <c r="AN47" i="1"/>
  <c r="FD83" i="1"/>
  <c r="M91" i="1"/>
  <c r="Y73" i="1"/>
  <c r="BO73" i="1"/>
  <c r="AK71" i="1"/>
  <c r="AZ71" i="1"/>
  <c r="CG71" i="1"/>
  <c r="V78" i="1"/>
  <c r="M81" i="1"/>
  <c r="AB81" i="1"/>
  <c r="CG102" i="1"/>
  <c r="AQ47" i="1"/>
  <c r="CM47" i="1"/>
  <c r="AB58" i="1"/>
  <c r="CP79" i="1"/>
  <c r="AH94" i="1"/>
  <c r="CP73" i="1"/>
  <c r="V71" i="1"/>
  <c r="AH102" i="1"/>
  <c r="AW102" i="1"/>
  <c r="CJ102" i="1"/>
  <c r="FE47" i="1"/>
  <c r="BU79" i="1"/>
  <c r="CS79" i="1"/>
  <c r="Y64" i="1"/>
  <c r="G73" i="1"/>
  <c r="FG73" i="1"/>
  <c r="CS73" i="1"/>
  <c r="Y78" i="1"/>
  <c r="BL81" i="1"/>
  <c r="AT47" i="1"/>
  <c r="BL47" i="1"/>
  <c r="M58" i="1"/>
  <c r="AH58" i="1"/>
  <c r="CV79" i="1"/>
  <c r="BL64" i="1"/>
  <c r="Y71" i="1"/>
  <c r="CP78" i="1"/>
  <c r="G81" i="1"/>
  <c r="FF81" i="1"/>
  <c r="S81" i="1"/>
  <c r="AW81" i="1"/>
  <c r="FG81" i="1"/>
  <c r="CM102" i="1"/>
  <c r="G47" i="1"/>
  <c r="Y47" i="1"/>
  <c r="AW47" i="1"/>
  <c r="S82" i="1"/>
  <c r="BR91" i="1"/>
  <c r="BO64" i="1"/>
  <c r="CG73" i="1"/>
  <c r="CA78" i="1"/>
  <c r="CS78" i="1"/>
  <c r="CG81" i="1"/>
  <c r="BR102" i="1"/>
  <c r="CP102" i="1"/>
  <c r="S58" i="1"/>
  <c r="AE79" i="1"/>
  <c r="CP64" i="1"/>
  <c r="CP71" i="1"/>
  <c r="BL78" i="1"/>
  <c r="AE47" i="1"/>
  <c r="CV47" i="1"/>
  <c r="AN58" i="1"/>
  <c r="CS64" i="1"/>
  <c r="G71" i="1"/>
  <c r="CA71" i="1"/>
  <c r="CS71" i="1"/>
  <c r="G78" i="1"/>
  <c r="AW78" i="1"/>
  <c r="BO78" i="1"/>
  <c r="CD78" i="1"/>
  <c r="AN81" i="1"/>
  <c r="BR81" i="1"/>
  <c r="DB81" i="1"/>
  <c r="BX102" i="1"/>
  <c r="FE102" i="1"/>
  <c r="BL58" i="1"/>
  <c r="CG58" i="1"/>
  <c r="AK79" i="1"/>
  <c r="BU74" i="1"/>
  <c r="CV58" i="1"/>
  <c r="AH79" i="1"/>
  <c r="CA79" i="1"/>
  <c r="M82" i="1"/>
  <c r="AW82" i="1"/>
  <c r="AQ83" i="1"/>
  <c r="BL91" i="1"/>
  <c r="Y74" i="1"/>
  <c r="AQ85" i="1"/>
  <c r="CV86" i="1"/>
  <c r="FE79" i="1"/>
  <c r="BL83" i="1"/>
  <c r="J91" i="1"/>
  <c r="BR74" i="1"/>
  <c r="AE86" i="1"/>
  <c r="CA86" i="1"/>
  <c r="DB86" i="1"/>
  <c r="BU95" i="1"/>
  <c r="FE98" i="1"/>
  <c r="CP72" i="1"/>
  <c r="FG71" i="1"/>
  <c r="FG78" i="1"/>
  <c r="AT81" i="1"/>
  <c r="FF102" i="1"/>
  <c r="AT102" i="1"/>
  <c r="FF58" i="1"/>
  <c r="Y58" i="1"/>
  <c r="BX58" i="1"/>
  <c r="DB82" i="1"/>
  <c r="BO83" i="1"/>
  <c r="P91" i="1"/>
  <c r="CV91" i="1"/>
  <c r="FD91" i="1"/>
  <c r="J74" i="1"/>
  <c r="AE74" i="1"/>
  <c r="BU85" i="1"/>
  <c r="CM58" i="1"/>
  <c r="DB58" i="1"/>
  <c r="J79" i="1"/>
  <c r="AN79" i="1"/>
  <c r="BR82" i="1"/>
  <c r="CM82" i="1"/>
  <c r="BR83" i="1"/>
  <c r="BX91" i="1"/>
  <c r="AB85" i="1"/>
  <c r="P81" i="1"/>
  <c r="DB102" i="1"/>
  <c r="P58" i="1"/>
  <c r="CY79" i="1"/>
  <c r="BU82" i="1"/>
  <c r="CM83" i="1"/>
  <c r="AN91" i="1"/>
  <c r="DB91" i="1"/>
  <c r="AK74" i="1"/>
  <c r="CY74" i="1"/>
  <c r="CY85" i="1"/>
  <c r="P102" i="1"/>
  <c r="FG102" i="1"/>
  <c r="P47" i="1"/>
  <c r="CP58" i="1"/>
  <c r="CP82" i="1"/>
  <c r="P83" i="1"/>
  <c r="FF91" i="1"/>
  <c r="G91" i="1"/>
  <c r="FG91" i="1"/>
  <c r="P74" i="1"/>
  <c r="AN74" i="1"/>
  <c r="M86" i="1"/>
  <c r="AE58" i="1"/>
  <c r="AT79" i="1"/>
  <c r="Y82" i="1"/>
  <c r="AQ82" i="1"/>
  <c r="S83" i="1"/>
  <c r="CP83" i="1"/>
  <c r="Y91" i="1"/>
  <c r="CG91" i="1"/>
  <c r="CG74" i="1"/>
  <c r="AT86" i="1"/>
  <c r="G102" i="1"/>
  <c r="BX47" i="1"/>
  <c r="G58" i="1"/>
  <c r="CS58" i="1"/>
  <c r="FF79" i="1"/>
  <c r="G79" i="1"/>
  <c r="FG79" i="1"/>
  <c r="CA82" i="1"/>
  <c r="M85" i="1"/>
  <c r="BU89" i="1"/>
  <c r="FD79" i="1"/>
  <c r="CV82" i="1"/>
  <c r="CM91" i="1"/>
  <c r="AT74" i="1"/>
  <c r="CJ85" i="1"/>
  <c r="BO82" i="1"/>
  <c r="FF83" i="1"/>
  <c r="G83" i="1"/>
  <c r="FG83" i="1"/>
  <c r="M74" i="1"/>
  <c r="AQ74" i="1"/>
  <c r="FD85" i="1"/>
  <c r="CM86" i="1"/>
  <c r="P89" i="1"/>
  <c r="AZ95" i="1"/>
  <c r="CN98" i="1"/>
  <c r="BR72" i="1"/>
  <c r="AB96" i="1"/>
  <c r="CD99" i="1"/>
  <c r="BX86" i="1"/>
  <c r="P95" i="1"/>
  <c r="T98" i="1"/>
  <c r="M72" i="1"/>
  <c r="M90" i="1"/>
  <c r="AH90" i="1"/>
  <c r="CD90" i="1"/>
  <c r="BO79" i="1"/>
  <c r="AE83" i="1"/>
  <c r="DB83" i="1"/>
  <c r="AK91" i="1"/>
  <c r="FF74" i="1"/>
  <c r="G74" i="1"/>
  <c r="BX74" i="1"/>
  <c r="CM74" i="1"/>
  <c r="DB74" i="1"/>
  <c r="CS86" i="1"/>
  <c r="DB95" i="1"/>
  <c r="AH72" i="1"/>
  <c r="AN90" i="1"/>
  <c r="CY90" i="1"/>
  <c r="CA96" i="1"/>
  <c r="CM79" i="1"/>
  <c r="FF82" i="1"/>
  <c r="G82" i="1"/>
  <c r="AK82" i="1"/>
  <c r="P85" i="1"/>
  <c r="AE85" i="1"/>
  <c r="AT85" i="1"/>
  <c r="BX85" i="1"/>
  <c r="CM85" i="1"/>
  <c r="DB85" i="1"/>
  <c r="P86" i="1"/>
  <c r="AW86" i="1"/>
  <c r="CD86" i="1"/>
  <c r="Y89" i="1"/>
  <c r="AQ90" i="1"/>
  <c r="DB96" i="1"/>
  <c r="AT99" i="1"/>
  <c r="AH111" i="1"/>
  <c r="BO58" i="1"/>
  <c r="AT83" i="1"/>
  <c r="FF85" i="1"/>
  <c r="G85" i="1"/>
  <c r="G86" i="1"/>
  <c r="FF86" i="1"/>
  <c r="CG86" i="1"/>
  <c r="BX89" i="1"/>
  <c r="CP89" i="1"/>
  <c r="Y95" i="1"/>
  <c r="BM98" i="1"/>
  <c r="AN72" i="1"/>
  <c r="CD72" i="1"/>
  <c r="CV72" i="1"/>
  <c r="V90" i="1"/>
  <c r="AT90" i="1"/>
  <c r="M96" i="1"/>
  <c r="CS82" i="1"/>
  <c r="CS83" i="1"/>
  <c r="BO91" i="1"/>
  <c r="CS91" i="1"/>
  <c r="FD74" i="1"/>
  <c r="BO86" i="1"/>
  <c r="CY86" i="1"/>
  <c r="BX95" i="1"/>
  <c r="V72" i="1"/>
  <c r="AQ72" i="1"/>
  <c r="P96" i="1"/>
  <c r="AQ96" i="1"/>
  <c r="AE89" i="1"/>
  <c r="CS89" i="1"/>
  <c r="FE95" i="1"/>
  <c r="CY72" i="1"/>
  <c r="BR90" i="1"/>
  <c r="AT96" i="1"/>
  <c r="CS115" i="1"/>
  <c r="AK83" i="1"/>
  <c r="AE91" i="1"/>
  <c r="BO74" i="1"/>
  <c r="CS74" i="1"/>
  <c r="FG74" i="1"/>
  <c r="BR86" i="1"/>
  <c r="M89" i="1"/>
  <c r="AH89" i="1"/>
  <c r="BL89" i="1"/>
  <c r="AE95" i="1"/>
  <c r="CS95" i="1"/>
  <c r="AT72" i="1"/>
  <c r="AB90" i="1"/>
  <c r="CP90" i="1"/>
  <c r="V96" i="1"/>
  <c r="AE82" i="1"/>
  <c r="BX83" i="1"/>
  <c r="AT91" i="1"/>
  <c r="BU91" i="1"/>
  <c r="CY91" i="1"/>
  <c r="AK85" i="1"/>
  <c r="BO85" i="1"/>
  <c r="CS85" i="1"/>
  <c r="AZ89" i="1"/>
  <c r="CY89" i="1"/>
  <c r="M95" i="1"/>
  <c r="AH95" i="1"/>
  <c r="BL95" i="1"/>
  <c r="DB98" i="1"/>
  <c r="AB72" i="1"/>
  <c r="G89" i="1"/>
  <c r="AK89" i="1"/>
  <c r="AW89" i="1"/>
  <c r="FF89" i="1"/>
  <c r="G95" i="1"/>
  <c r="AK95" i="1"/>
  <c r="AW95" i="1"/>
  <c r="FD95" i="1"/>
  <c r="G72" i="1"/>
  <c r="CS72" i="1"/>
  <c r="G90" i="1"/>
  <c r="CS90" i="1"/>
  <c r="G96" i="1"/>
  <c r="FF96" i="1"/>
  <c r="CM96" i="1"/>
  <c r="CG99" i="1"/>
  <c r="T106" i="1"/>
  <c r="BL114" i="1"/>
  <c r="AK111" i="1"/>
  <c r="P115" i="1"/>
  <c r="AQ115" i="1"/>
  <c r="M93" i="1"/>
  <c r="CV90" i="1"/>
  <c r="AW96" i="1"/>
  <c r="DB106" i="1"/>
  <c r="BO114" i="1"/>
  <c r="AN111" i="1"/>
  <c r="BU115" i="1"/>
  <c r="AH97" i="1"/>
  <c r="BL96" i="1"/>
  <c r="BL99" i="1"/>
  <c r="FD106" i="1"/>
  <c r="CM114" i="1"/>
  <c r="BL111" i="1"/>
  <c r="CP103" i="1"/>
  <c r="AK86" i="1"/>
  <c r="FD89" i="1"/>
  <c r="CJ72" i="1"/>
  <c r="CJ90" i="1"/>
  <c r="G99" i="1"/>
  <c r="FF99" i="1"/>
  <c r="AH99" i="1"/>
  <c r="BO93" i="1"/>
  <c r="CS93" i="1"/>
  <c r="J97" i="1"/>
  <c r="S89" i="1"/>
  <c r="S95" i="1"/>
  <c r="AL98" i="1"/>
  <c r="FD98" i="1"/>
  <c r="FD72" i="1"/>
  <c r="FD90" i="1"/>
  <c r="AK96" i="1"/>
  <c r="BO96" i="1"/>
  <c r="S99" i="1"/>
  <c r="FD99" i="1"/>
  <c r="K106" i="1"/>
  <c r="M114" i="1"/>
  <c r="J72" i="1"/>
  <c r="J90" i="1"/>
  <c r="J96" i="1"/>
  <c r="AN96" i="1"/>
  <c r="V99" i="1"/>
  <c r="AK99" i="1"/>
  <c r="BU99" i="1"/>
  <c r="AC106" i="1"/>
  <c r="CN106" i="1"/>
  <c r="BR111" i="1"/>
  <c r="BO89" i="1"/>
  <c r="CA89" i="1"/>
  <c r="BO95" i="1"/>
  <c r="CA95" i="1"/>
  <c r="G98" i="1"/>
  <c r="AK72" i="1"/>
  <c r="AK90" i="1"/>
  <c r="BR96" i="1"/>
  <c r="FG96" i="1"/>
  <c r="AN99" i="1"/>
  <c r="CS99" i="1"/>
  <c r="CY114" i="1"/>
  <c r="CV111" i="1"/>
  <c r="S97" i="1"/>
  <c r="AW97" i="1"/>
  <c r="AZ103" i="1"/>
  <c r="DB104" i="1"/>
  <c r="BX99" i="1"/>
  <c r="AN114" i="1"/>
  <c r="CY111" i="1"/>
  <c r="G103" i="1"/>
  <c r="FG103" i="1"/>
  <c r="FF103" i="1"/>
  <c r="FG95" i="1"/>
  <c r="Q98" i="1"/>
  <c r="BO72" i="1"/>
  <c r="BO90" i="1"/>
  <c r="AQ99" i="1"/>
  <c r="CA99" i="1"/>
  <c r="Q106" i="1"/>
  <c r="AK115" i="1"/>
  <c r="CS96" i="1"/>
  <c r="AH114" i="1"/>
  <c r="CJ114" i="1"/>
  <c r="FG111" i="1"/>
  <c r="AE111" i="1"/>
  <c r="M115" i="1"/>
  <c r="AH115" i="1"/>
  <c r="J93" i="1"/>
  <c r="AB93" i="1"/>
  <c r="AW93" i="1"/>
  <c r="BR93" i="1"/>
  <c r="AK97" i="1"/>
  <c r="AB103" i="1"/>
  <c r="AN97" i="1"/>
  <c r="CJ97" i="1"/>
  <c r="BO101" i="1"/>
  <c r="T104" i="1"/>
  <c r="DB121" i="1"/>
  <c r="AT105" i="1"/>
  <c r="CG111" i="1"/>
  <c r="FE93" i="1"/>
  <c r="BL97" i="1"/>
  <c r="CG103" i="1"/>
  <c r="FG104" i="1"/>
  <c r="BU105" i="1"/>
  <c r="CV99" i="1"/>
  <c r="S115" i="1"/>
  <c r="AN115" i="1"/>
  <c r="BX115" i="1"/>
  <c r="BX93" i="1"/>
  <c r="BO97" i="1"/>
  <c r="CP97" i="1"/>
  <c r="AT101" i="1"/>
  <c r="FE99" i="1"/>
  <c r="Y114" i="1"/>
  <c r="CP114" i="1"/>
  <c r="BU111" i="1"/>
  <c r="CJ111" i="1"/>
  <c r="AK93" i="1"/>
  <c r="CA93" i="1"/>
  <c r="FG97" i="1"/>
  <c r="BR97" i="1"/>
  <c r="CS97" i="1"/>
  <c r="S101" i="1"/>
  <c r="AW101" i="1"/>
  <c r="J99" i="1"/>
  <c r="BO99" i="1"/>
  <c r="FF114" i="1"/>
  <c r="CY115" i="1"/>
  <c r="G93" i="1"/>
  <c r="S93" i="1"/>
  <c r="CY93" i="1"/>
  <c r="V101" i="1"/>
  <c r="AZ101" i="1"/>
  <c r="CY101" i="1"/>
  <c r="FE96" i="1"/>
  <c r="AB114" i="1"/>
  <c r="Y111" i="1"/>
  <c r="AQ111" i="1"/>
  <c r="CM111" i="1"/>
  <c r="DB115" i="1"/>
  <c r="AN93" i="1"/>
  <c r="DB93" i="1"/>
  <c r="Y101" i="1"/>
  <c r="BR99" i="1"/>
  <c r="G106" i="1"/>
  <c r="FF106" i="1"/>
  <c r="CP111" i="1"/>
  <c r="AB115" i="1"/>
  <c r="AB101" i="1"/>
  <c r="AE114" i="1"/>
  <c r="CG114" i="1"/>
  <c r="M111" i="1"/>
  <c r="AB111" i="1"/>
  <c r="CS111" i="1"/>
  <c r="AE115" i="1"/>
  <c r="AT93" i="1"/>
  <c r="V103" i="1"/>
  <c r="AW103" i="1"/>
  <c r="BU103" i="1"/>
  <c r="FF111" i="1"/>
  <c r="BL93" i="1"/>
  <c r="FD101" i="1"/>
  <c r="CS103" i="1"/>
  <c r="BV121" i="1"/>
  <c r="CJ121" i="1"/>
  <c r="FF115" i="1"/>
  <c r="FD100" i="1"/>
  <c r="BU101" i="1"/>
  <c r="BX103" i="1"/>
  <c r="J105" i="1"/>
  <c r="AH105" i="1"/>
  <c r="AE93" i="1"/>
  <c r="BX101" i="1"/>
  <c r="CS101" i="1"/>
  <c r="M103" i="1"/>
  <c r="CA103" i="1"/>
  <c r="BM104" i="1"/>
  <c r="P121" i="1"/>
  <c r="FD121" i="1"/>
  <c r="CS110" i="1"/>
  <c r="M101" i="1"/>
  <c r="CA101" i="1"/>
  <c r="P103" i="1"/>
  <c r="AK103" i="1"/>
  <c r="FF121" i="1"/>
  <c r="FG121" i="1"/>
  <c r="G121" i="1"/>
  <c r="T121" i="1"/>
  <c r="P105" i="1"/>
  <c r="AN105" i="1"/>
  <c r="DB105" i="1"/>
  <c r="CM115" i="1"/>
  <c r="AH93" i="1"/>
  <c r="CM93" i="1"/>
  <c r="P101" i="1"/>
  <c r="AK101" i="1"/>
  <c r="S103" i="1"/>
  <c r="DB103" i="1"/>
  <c r="K104" i="1"/>
  <c r="AQ105" i="1"/>
  <c r="BL105" i="1"/>
  <c r="G110" i="1"/>
  <c r="CP115" i="1"/>
  <c r="FG93" i="1"/>
  <c r="FF93" i="1"/>
  <c r="CP93" i="1"/>
  <c r="G101" i="1"/>
  <c r="CG101" i="1"/>
  <c r="DB101" i="1"/>
  <c r="AQ103" i="1"/>
  <c r="CJ103" i="1"/>
  <c r="FE103" i="1"/>
  <c r="Q104" i="1"/>
  <c r="AL104" i="1"/>
  <c r="CE121" i="1"/>
  <c r="V112" i="1"/>
  <c r="FG115" i="1"/>
  <c r="AE97" i="1"/>
  <c r="CM97" i="1"/>
  <c r="DB100" i="1"/>
  <c r="AQ101" i="1"/>
  <c r="CJ101" i="1"/>
  <c r="FF101" i="1"/>
  <c r="Y103" i="1"/>
  <c r="AT103" i="1"/>
  <c r="BO103" i="1"/>
  <c r="AU121" i="1"/>
  <c r="G104" i="1"/>
  <c r="K121" i="1"/>
  <c r="AE105" i="1"/>
  <c r="S110" i="1"/>
  <c r="AK110" i="1"/>
  <c r="FE110" i="1"/>
  <c r="P112" i="1"/>
  <c r="CJ112" i="1"/>
  <c r="FG118" i="1"/>
  <c r="V118" i="1"/>
  <c r="AZ118" i="1"/>
  <c r="BO118" i="1"/>
  <c r="CS118" i="1"/>
  <c r="FG112" i="1"/>
  <c r="S112" i="1"/>
  <c r="M119" i="1"/>
  <c r="CS105" i="1"/>
  <c r="AQ110" i="1"/>
  <c r="AN112" i="1"/>
  <c r="BU112" i="1"/>
  <c r="CY118" i="1"/>
  <c r="CD120" i="1"/>
  <c r="BX112" i="1"/>
  <c r="FF104" i="1"/>
  <c r="AK105" i="1"/>
  <c r="AB110" i="1"/>
  <c r="BL110" i="1"/>
  <c r="CD110" i="1"/>
  <c r="AH118" i="1"/>
  <c r="V119" i="1"/>
  <c r="AZ119" i="1"/>
  <c r="BO119" i="1"/>
  <c r="FF97" i="1"/>
  <c r="CJ105" i="1"/>
  <c r="CY105" i="1"/>
  <c r="J110" i="1"/>
  <c r="AW110" i="1"/>
  <c r="AT112" i="1"/>
  <c r="CY112" i="1"/>
  <c r="M120" i="1"/>
  <c r="CV103" i="1"/>
  <c r="G105" i="1"/>
  <c r="FG105" i="1"/>
  <c r="FF105" i="1"/>
  <c r="AZ110" i="1"/>
  <c r="CJ110" i="1"/>
  <c r="AT120" i="1"/>
  <c r="AB105" i="1"/>
  <c r="CM105" i="1"/>
  <c r="J112" i="1"/>
  <c r="CJ118" i="1"/>
  <c r="BR103" i="1"/>
  <c r="BO105" i="1"/>
  <c r="AH110" i="1"/>
  <c r="G112" i="1"/>
  <c r="CV112" i="1"/>
  <c r="CV118" i="1"/>
  <c r="J119" i="1"/>
  <c r="DB119" i="1"/>
  <c r="FG124" i="1"/>
  <c r="T124" i="1"/>
  <c r="AW117" i="1"/>
  <c r="AQ107" i="1"/>
  <c r="FE118" i="1"/>
  <c r="CA119" i="1"/>
  <c r="V107" i="1"/>
  <c r="CS107" i="1"/>
  <c r="FD107" i="1"/>
  <c r="AN119" i="1"/>
  <c r="BL119" i="1"/>
  <c r="S120" i="1"/>
  <c r="BR120" i="1"/>
  <c r="CP109" i="1"/>
  <c r="BR110" i="1"/>
  <c r="AH112" i="1"/>
  <c r="FE112" i="1"/>
  <c r="J118" i="1"/>
  <c r="V120" i="1"/>
  <c r="DB120" i="1"/>
  <c r="J117" i="1"/>
  <c r="BU107" i="1"/>
  <c r="AQ109" i="1"/>
  <c r="CP110" i="1"/>
  <c r="BR112" i="1"/>
  <c r="FF118" i="1"/>
  <c r="FF119" i="1"/>
  <c r="AB119" i="1"/>
  <c r="FG119" i="1"/>
  <c r="AN120" i="1"/>
  <c r="M117" i="1"/>
  <c r="AH117" i="1"/>
  <c r="CV117" i="1"/>
  <c r="FF110" i="1"/>
  <c r="CP112" i="1"/>
  <c r="AN118" i="1"/>
  <c r="BL118" i="1"/>
  <c r="BR119" i="1"/>
  <c r="CV119" i="1"/>
  <c r="FD120" i="1"/>
  <c r="DB124" i="1"/>
  <c r="CY117" i="1"/>
  <c r="CA107" i="1"/>
  <c r="FG110" i="1"/>
  <c r="CG119" i="1"/>
  <c r="BX120" i="1"/>
  <c r="BX109" i="1"/>
  <c r="DB109" i="1"/>
  <c r="AN110" i="1"/>
  <c r="AB118" i="1"/>
  <c r="CP118" i="1"/>
  <c r="CA120" i="1"/>
  <c r="CP120" i="1"/>
  <c r="S117" i="1"/>
  <c r="BR118" i="1"/>
  <c r="FE119" i="1"/>
  <c r="AW120" i="1"/>
  <c r="CS120" i="1"/>
  <c r="BV124" i="1"/>
  <c r="FG117" i="1"/>
  <c r="V117" i="1"/>
  <c r="AQ117" i="1"/>
  <c r="BL117" i="1"/>
  <c r="CG117" i="1"/>
  <c r="CJ107" i="1"/>
  <c r="CY113" i="1"/>
  <c r="CV110" i="1"/>
  <c r="BL112" i="1"/>
  <c r="G119" i="1"/>
  <c r="AH119" i="1"/>
  <c r="CM119" i="1"/>
  <c r="BL120" i="1"/>
  <c r="AT117" i="1"/>
  <c r="P107" i="1"/>
  <c r="AN107" i="1"/>
  <c r="DB113" i="1"/>
  <c r="P116" i="1"/>
  <c r="CA116" i="1"/>
  <c r="CY116" i="1"/>
  <c r="CS123" i="1"/>
  <c r="BR117" i="1"/>
  <c r="J107" i="1"/>
  <c r="AH113" i="1"/>
  <c r="BO113" i="1"/>
  <c r="AQ116" i="1"/>
  <c r="CA123" i="1"/>
  <c r="CV120" i="1"/>
  <c r="BX107" i="1"/>
  <c r="AK113" i="1"/>
  <c r="AU123" i="1"/>
  <c r="FE120" i="1"/>
  <c r="CS117" i="1"/>
  <c r="M107" i="1"/>
  <c r="CP107" i="1"/>
  <c r="S113" i="1"/>
  <c r="AN113" i="1"/>
  <c r="AT116" i="1"/>
  <c r="CG116" i="1"/>
  <c r="CE123" i="1"/>
  <c r="J120" i="1"/>
  <c r="BO120" i="1"/>
  <c r="AQ113" i="1"/>
  <c r="Y116" i="1"/>
  <c r="AW116" i="1"/>
  <c r="BL116" i="1"/>
  <c r="Q122" i="1"/>
  <c r="AU122" i="1"/>
  <c r="FE122" i="1"/>
  <c r="DB123" i="1"/>
  <c r="AB109" i="1"/>
  <c r="BX113" i="1"/>
  <c r="CP113" i="1"/>
  <c r="BO116" i="1"/>
  <c r="G124" i="1"/>
  <c r="FE124" i="1"/>
  <c r="BX117" i="1"/>
  <c r="S107" i="1"/>
  <c r="CV107" i="1"/>
  <c r="M109" i="1"/>
  <c r="CG109" i="1"/>
  <c r="AT113" i="1"/>
  <c r="CS113" i="1"/>
  <c r="AK117" i="1"/>
  <c r="AH107" i="1"/>
  <c r="AZ107" i="1"/>
  <c r="FE107" i="1"/>
  <c r="FD109" i="1"/>
  <c r="AW113" i="1"/>
  <c r="CA113" i="1"/>
  <c r="CP116" i="1"/>
  <c r="FD119" i="1"/>
  <c r="G120" i="1"/>
  <c r="AK120" i="1"/>
  <c r="FG120" i="1"/>
  <c r="CA117" i="1"/>
  <c r="P109" i="1"/>
  <c r="BR109" i="1"/>
  <c r="CJ109" i="1"/>
  <c r="BU116" i="1"/>
  <c r="CS119" i="1"/>
  <c r="FF117" i="1"/>
  <c r="G117" i="1"/>
  <c r="AN117" i="1"/>
  <c r="AK107" i="1"/>
  <c r="FF109" i="1"/>
  <c r="FG109" i="1"/>
  <c r="BU109" i="1"/>
  <c r="J113" i="1"/>
  <c r="BL113" i="1"/>
  <c r="M116" i="1"/>
  <c r="FF125" i="1"/>
  <c r="G125" i="1"/>
  <c r="FG125" i="1"/>
  <c r="BR107" i="1"/>
  <c r="CV109" i="1"/>
  <c r="FE109" i="1"/>
  <c r="BR116" i="1"/>
  <c r="FE116" i="1"/>
  <c r="J109" i="1"/>
  <c r="J116" i="1"/>
  <c r="FF123" i="1"/>
  <c r="G123" i="1"/>
  <c r="FG123" i="1"/>
  <c r="FF113" i="1"/>
  <c r="BR113" i="1"/>
  <c r="CS116" i="1"/>
  <c r="FF122" i="1"/>
  <c r="G122" i="1"/>
  <c r="FE113" i="1"/>
  <c r="AK116" i="1"/>
  <c r="DB125" i="1"/>
  <c r="CV116" i="1"/>
  <c r="T123" i="1"/>
  <c r="K125" i="1"/>
  <c r="FF116" i="1"/>
  <c r="G116" i="1"/>
  <c r="AN116" i="1"/>
  <c r="FG116" i="1"/>
  <c r="T122" i="1"/>
  <c r="BR123" i="1"/>
  <c r="FE123" i="1"/>
  <c r="FE125" i="1"/>
  <c r="FF107" i="1"/>
  <c r="AN109" i="1"/>
  <c r="G113" i="1"/>
  <c r="CV113" i="1"/>
  <c r="K123" i="1"/>
  <c r="BV5" i="1" l="1"/>
  <c r="BV59" i="1" s="1"/>
  <c r="AR5" i="1"/>
  <c r="AR97" i="1" s="1"/>
  <c r="AU5" i="1"/>
  <c r="AU119" i="1" s="1"/>
  <c r="BV102" i="1"/>
  <c r="BV120" i="1"/>
  <c r="T5" i="1"/>
  <c r="T63" i="1" s="1"/>
  <c r="BA5" i="1"/>
  <c r="BA50" i="1" s="1"/>
  <c r="BV43" i="1"/>
  <c r="BV32" i="1"/>
  <c r="BV90" i="1"/>
  <c r="CZ5" i="1"/>
  <c r="CZ9" i="1" s="1"/>
  <c r="CE5" i="1"/>
  <c r="CE25" i="1" s="1"/>
  <c r="BV33" i="1"/>
  <c r="BV89" i="1"/>
  <c r="BV31" i="1"/>
  <c r="BV96" i="1"/>
  <c r="BV76" i="1"/>
  <c r="BV10" i="1"/>
  <c r="BV29" i="1"/>
  <c r="BV58" i="1"/>
  <c r="N5" i="1"/>
  <c r="N6" i="1" s="1"/>
  <c r="BV95" i="1"/>
  <c r="BV57" i="1"/>
  <c r="BV50" i="1"/>
  <c r="BV25" i="1"/>
  <c r="BV73" i="1"/>
  <c r="BV87" i="1"/>
  <c r="BV66" i="1"/>
  <c r="BV37" i="1"/>
  <c r="BV65" i="1"/>
  <c r="BV61" i="1"/>
  <c r="BV78" i="1"/>
  <c r="BV114" i="1"/>
  <c r="AR34" i="1"/>
  <c r="CW5" i="1"/>
  <c r="CW60" i="1" s="1"/>
  <c r="BV107" i="1"/>
  <c r="BV103" i="1"/>
  <c r="BV91" i="1"/>
  <c r="BV64" i="1"/>
  <c r="BV54" i="1"/>
  <c r="BV69" i="1"/>
  <c r="BV48" i="1"/>
  <c r="BV63" i="1"/>
  <c r="BV71" i="1"/>
  <c r="BV97" i="1"/>
  <c r="CN5" i="1"/>
  <c r="CN25" i="1" s="1"/>
  <c r="AF5" i="1"/>
  <c r="AF83" i="1" s="1"/>
  <c r="BV18" i="1"/>
  <c r="K5" i="1"/>
  <c r="K6" i="1" s="1"/>
  <c r="H4" i="1"/>
  <c r="H121" i="1" s="1"/>
  <c r="AX5" i="1"/>
  <c r="AX45" i="1" s="1"/>
  <c r="Q5" i="1"/>
  <c r="Q83" i="1" s="1"/>
  <c r="AL5" i="1"/>
  <c r="AL10" i="1" s="1"/>
  <c r="Z5" i="1"/>
  <c r="Z114" i="1" s="1"/>
  <c r="AO5" i="1"/>
  <c r="AO74" i="1" s="1"/>
  <c r="BV14" i="1"/>
  <c r="CT5" i="1"/>
  <c r="CT60" i="1" s="1"/>
  <c r="BV13" i="1"/>
  <c r="CK5" i="1"/>
  <c r="CK117" i="1" s="1"/>
  <c r="CH5" i="1"/>
  <c r="CH65" i="1" s="1"/>
  <c r="BS5" i="1"/>
  <c r="BS22" i="1" s="1"/>
  <c r="BY5" i="1"/>
  <c r="BY28" i="1" s="1"/>
  <c r="AI5" i="1"/>
  <c r="AI12" i="1" s="1"/>
  <c r="BV21" i="1"/>
  <c r="CB5" i="1"/>
  <c r="CB11" i="1" s="1"/>
  <c r="DC5" i="1"/>
  <c r="DC58" i="1" s="1"/>
  <c r="BM5" i="1"/>
  <c r="BM109" i="1" s="1"/>
  <c r="BP5" i="1"/>
  <c r="BP74" i="1" s="1"/>
  <c r="AU40" i="1"/>
  <c r="AU33" i="1"/>
  <c r="W5" i="1"/>
  <c r="W24" i="1" s="1"/>
  <c r="CQ5" i="1"/>
  <c r="CQ9" i="1" s="1"/>
  <c r="AC5" i="1"/>
  <c r="AC57" i="1" s="1"/>
  <c r="AU109" i="1" l="1"/>
  <c r="BV105" i="1"/>
  <c r="BV80" i="1"/>
  <c r="AR13" i="1"/>
  <c r="Q63" i="1"/>
  <c r="BV68" i="1"/>
  <c r="CE13" i="1"/>
  <c r="AU66" i="1"/>
  <c r="AX87" i="1"/>
  <c r="Q53" i="1"/>
  <c r="Q37" i="1"/>
  <c r="Q29" i="1"/>
  <c r="Q17" i="1"/>
  <c r="Q13" i="1"/>
  <c r="Q69" i="1"/>
  <c r="Q54" i="1"/>
  <c r="CZ94" i="1"/>
  <c r="AU37" i="1"/>
  <c r="Q20" i="1"/>
  <c r="CZ20" i="1"/>
  <c r="BA71" i="1"/>
  <c r="CZ99" i="1"/>
  <c r="AX57" i="1"/>
  <c r="Q93" i="1"/>
  <c r="Q123" i="1"/>
  <c r="Q79" i="1"/>
  <c r="Q94" i="1"/>
  <c r="Q99" i="1"/>
  <c r="Q73" i="1"/>
  <c r="AU56" i="1"/>
  <c r="AR52" i="1"/>
  <c r="BV9" i="1"/>
  <c r="H9" i="1"/>
  <c r="T36" i="1"/>
  <c r="N11" i="1"/>
  <c r="AU97" i="1"/>
  <c r="H8" i="1"/>
  <c r="K95" i="1"/>
  <c r="K55" i="1"/>
  <c r="Q67" i="1"/>
  <c r="Q56" i="1"/>
  <c r="Q24" i="1"/>
  <c r="Q35" i="1"/>
  <c r="Q34" i="1"/>
  <c r="Q10" i="1"/>
  <c r="Q82" i="1"/>
  <c r="Q41" i="1"/>
  <c r="CB76" i="1"/>
  <c r="T62" i="1"/>
  <c r="AX44" i="1"/>
  <c r="Q57" i="1"/>
  <c r="Z48" i="1"/>
  <c r="Q27" i="1"/>
  <c r="Q9" i="1"/>
  <c r="BA109" i="1"/>
  <c r="AX75" i="1"/>
  <c r="Q113" i="1"/>
  <c r="Q110" i="1"/>
  <c r="Q32" i="1"/>
  <c r="BA39" i="1"/>
  <c r="Q111" i="1"/>
  <c r="AU57" i="1"/>
  <c r="Q72" i="1"/>
  <c r="AU76" i="1"/>
  <c r="AR80" i="1"/>
  <c r="T67" i="1"/>
  <c r="H34" i="1"/>
  <c r="H98" i="1"/>
  <c r="H88" i="1"/>
  <c r="AF33" i="1"/>
  <c r="AU115" i="1"/>
  <c r="T35" i="1"/>
  <c r="H19" i="1"/>
  <c r="AO86" i="1"/>
  <c r="T74" i="1"/>
  <c r="CZ37" i="1"/>
  <c r="CZ115" i="1"/>
  <c r="T8" i="1"/>
  <c r="H104" i="1"/>
  <c r="AF10" i="1"/>
  <c r="BY63" i="1"/>
  <c r="CQ15" i="1"/>
  <c r="T20" i="1"/>
  <c r="T52" i="1"/>
  <c r="H120" i="1"/>
  <c r="T86" i="1"/>
  <c r="AU31" i="1"/>
  <c r="T21" i="1"/>
  <c r="Q49" i="1"/>
  <c r="BY27" i="1"/>
  <c r="Q23" i="1"/>
  <c r="K84" i="1"/>
  <c r="H13" i="1"/>
  <c r="K25" i="1"/>
  <c r="Q6" i="1"/>
  <c r="AU14" i="1"/>
  <c r="AU89" i="1"/>
  <c r="T32" i="1"/>
  <c r="Q39" i="1"/>
  <c r="T91" i="1"/>
  <c r="CZ103" i="1"/>
  <c r="H81" i="1"/>
  <c r="AR79" i="1"/>
  <c r="BV24" i="1"/>
  <c r="BV119" i="1"/>
  <c r="T79" i="1"/>
  <c r="K21" i="1"/>
  <c r="K23" i="1"/>
  <c r="H12" i="1"/>
  <c r="T59" i="1"/>
  <c r="AU62" i="1"/>
  <c r="AU63" i="1"/>
  <c r="T54" i="1"/>
  <c r="CZ52" i="1"/>
  <c r="CZ34" i="1"/>
  <c r="BY52" i="1"/>
  <c r="T12" i="1"/>
  <c r="T55" i="1"/>
  <c r="T90" i="1"/>
  <c r="H51" i="1"/>
  <c r="CN56" i="1"/>
  <c r="T38" i="1"/>
  <c r="AU35" i="1"/>
  <c r="K85" i="1"/>
  <c r="T40" i="1"/>
  <c r="AU50" i="1"/>
  <c r="CZ29" i="1"/>
  <c r="H87" i="1"/>
  <c r="AF84" i="1"/>
  <c r="T50" i="1"/>
  <c r="AF110" i="1"/>
  <c r="T33" i="1"/>
  <c r="T102" i="1"/>
  <c r="Q118" i="1"/>
  <c r="T27" i="1"/>
  <c r="Q117" i="1"/>
  <c r="AF69" i="1"/>
  <c r="AU18" i="1"/>
  <c r="Q62" i="1"/>
  <c r="T14" i="1"/>
  <c r="T23" i="1"/>
  <c r="CZ31" i="1"/>
  <c r="T80" i="1"/>
  <c r="AU20" i="1"/>
  <c r="CQ27" i="1"/>
  <c r="CB9" i="1"/>
  <c r="CE19" i="1"/>
  <c r="BA21" i="1"/>
  <c r="Z88" i="1"/>
  <c r="AU114" i="1"/>
  <c r="T51" i="1"/>
  <c r="AF99" i="1"/>
  <c r="T76" i="1"/>
  <c r="BV93" i="1"/>
  <c r="BV99" i="1"/>
  <c r="BV82" i="1"/>
  <c r="BV34" i="1"/>
  <c r="BV101" i="1"/>
  <c r="CB91" i="1"/>
  <c r="CQ30" i="1"/>
  <c r="CB77" i="1"/>
  <c r="CB37" i="1"/>
  <c r="AO87" i="1"/>
  <c r="CB34" i="1"/>
  <c r="Z123" i="1"/>
  <c r="CB58" i="1"/>
  <c r="AX112" i="1"/>
  <c r="T61" i="1"/>
  <c r="T82" i="1"/>
  <c r="BA69" i="1"/>
  <c r="BV30" i="1"/>
  <c r="CW37" i="1"/>
  <c r="AU64" i="1"/>
  <c r="CW87" i="1"/>
  <c r="AU59" i="1"/>
  <c r="Z120" i="1"/>
  <c r="AU43" i="1"/>
  <c r="T72" i="1"/>
  <c r="Z60" i="1"/>
  <c r="BA6" i="1"/>
  <c r="AX85" i="1"/>
  <c r="Z17" i="1"/>
  <c r="AU23" i="1"/>
  <c r="Q64" i="1"/>
  <c r="H7" i="1"/>
  <c r="CE42" i="1"/>
  <c r="BA28" i="1"/>
  <c r="BA25" i="1"/>
  <c r="H108" i="1"/>
  <c r="CB112" i="1"/>
  <c r="CW54" i="1"/>
  <c r="AU65" i="1"/>
  <c r="CB10" i="1"/>
  <c r="AU41" i="1"/>
  <c r="T84" i="1"/>
  <c r="Z23" i="1"/>
  <c r="AU12" i="1"/>
  <c r="AU46" i="1"/>
  <c r="H29" i="1"/>
  <c r="AU47" i="1"/>
  <c r="H39" i="1"/>
  <c r="BV67" i="1"/>
  <c r="BV36" i="1"/>
  <c r="BV40" i="1"/>
  <c r="BV86" i="1"/>
  <c r="BV110" i="1"/>
  <c r="CB8" i="1"/>
  <c r="CE21" i="1"/>
  <c r="T56" i="1"/>
  <c r="AF103" i="1"/>
  <c r="AF9" i="1"/>
  <c r="AF109" i="1"/>
  <c r="T114" i="1"/>
  <c r="Q78" i="1"/>
  <c r="Q71" i="1"/>
  <c r="Q38" i="1"/>
  <c r="H26" i="1"/>
  <c r="N72" i="1"/>
  <c r="H30" i="1"/>
  <c r="H46" i="1"/>
  <c r="DC69" i="1"/>
  <c r="DC118" i="1"/>
  <c r="DC18" i="1"/>
  <c r="DC24" i="1"/>
  <c r="CZ84" i="1"/>
  <c r="CZ91" i="1"/>
  <c r="CZ18" i="1"/>
  <c r="CZ28" i="1"/>
  <c r="CZ67" i="1"/>
  <c r="CZ109" i="1"/>
  <c r="CZ61" i="1"/>
  <c r="CZ123" i="1"/>
  <c r="CZ65" i="1"/>
  <c r="CZ96" i="1"/>
  <c r="CW81" i="1"/>
  <c r="CW19" i="1"/>
  <c r="CW69" i="1"/>
  <c r="CW38" i="1"/>
  <c r="CW114" i="1"/>
  <c r="CW78" i="1"/>
  <c r="CW103" i="1"/>
  <c r="CW76" i="1"/>
  <c r="CW11" i="1"/>
  <c r="CW18" i="1"/>
  <c r="CW112" i="1"/>
  <c r="CW24" i="1"/>
  <c r="CW43" i="1"/>
  <c r="CW89" i="1"/>
  <c r="CW71" i="1"/>
  <c r="CW85" i="1"/>
  <c r="CW84" i="1"/>
  <c r="CW6" i="1"/>
  <c r="CW83" i="1"/>
  <c r="CW27" i="1"/>
  <c r="CW93" i="1"/>
  <c r="CW12" i="1"/>
  <c r="CW57" i="1"/>
  <c r="CW102" i="1"/>
  <c r="CT52" i="1"/>
  <c r="CT23" i="1"/>
  <c r="CQ101" i="1"/>
  <c r="CQ47" i="1"/>
  <c r="CQ32" i="1"/>
  <c r="CQ91" i="1"/>
  <c r="CQ10" i="1"/>
  <c r="CN17" i="1"/>
  <c r="CN6" i="1"/>
  <c r="CN99" i="1"/>
  <c r="CN62" i="1"/>
  <c r="CN87" i="1"/>
  <c r="CK87" i="1"/>
  <c r="CK49" i="1"/>
  <c r="CK88" i="1"/>
  <c r="CK24" i="1"/>
  <c r="CK83" i="1"/>
  <c r="CK77" i="1"/>
  <c r="CK95" i="1"/>
  <c r="CE119" i="1"/>
  <c r="CE37" i="1"/>
  <c r="CE55" i="1"/>
  <c r="CE69" i="1"/>
  <c r="CE68" i="1"/>
  <c r="CE52" i="1"/>
  <c r="CE103" i="1"/>
  <c r="CE11" i="1"/>
  <c r="CE17" i="1"/>
  <c r="CE112" i="1"/>
  <c r="CE14" i="1"/>
  <c r="CE6" i="1"/>
  <c r="CE89" i="1"/>
  <c r="CE97" i="1"/>
  <c r="CE73" i="1"/>
  <c r="CE79" i="1"/>
  <c r="CB105" i="1"/>
  <c r="CB52" i="1"/>
  <c r="CB66" i="1"/>
  <c r="CB74" i="1"/>
  <c r="CB21" i="1"/>
  <c r="CB12" i="1"/>
  <c r="CB75" i="1"/>
  <c r="CB121" i="1"/>
  <c r="CB56" i="1"/>
  <c r="CB109" i="1"/>
  <c r="CB46" i="1"/>
  <c r="CB97" i="1"/>
  <c r="CB13" i="1"/>
  <c r="CB59" i="1"/>
  <c r="BY105" i="1"/>
  <c r="BY111" i="1"/>
  <c r="BY50" i="1"/>
  <c r="BY62" i="1"/>
  <c r="BY18" i="1"/>
  <c r="BY41" i="1"/>
  <c r="BY69" i="1"/>
  <c r="BY30" i="1"/>
  <c r="BY23" i="1"/>
  <c r="BV38" i="1"/>
  <c r="BV115" i="1"/>
  <c r="BV44" i="1"/>
  <c r="BV72" i="1"/>
  <c r="BV84" i="1"/>
  <c r="BV28" i="1"/>
  <c r="BV46" i="1"/>
  <c r="BV113" i="1"/>
  <c r="BV109" i="1"/>
  <c r="BV74" i="1"/>
  <c r="BV49" i="1"/>
  <c r="BS18" i="1"/>
  <c r="BA11" i="1"/>
  <c r="BA74" i="1"/>
  <c r="BA53" i="1"/>
  <c r="BA14" i="1"/>
  <c r="BA18" i="1"/>
  <c r="BA27" i="1"/>
  <c r="AU58" i="1"/>
  <c r="AU72" i="1"/>
  <c r="AU13" i="1"/>
  <c r="AU95" i="1"/>
  <c r="AU110" i="1"/>
  <c r="AU55" i="1"/>
  <c r="AU45" i="1"/>
  <c r="AU70" i="1"/>
  <c r="AU73" i="1"/>
  <c r="AU17" i="1"/>
  <c r="AU111" i="1"/>
  <c r="AU15" i="1"/>
  <c r="AU48" i="1"/>
  <c r="AU32" i="1"/>
  <c r="AU84" i="1"/>
  <c r="AU69" i="1"/>
  <c r="AU107" i="1"/>
  <c r="AU10" i="1"/>
  <c r="AU75" i="1"/>
  <c r="AU53" i="1"/>
  <c r="AO17" i="1"/>
  <c r="AO76" i="1"/>
  <c r="AL14" i="1"/>
  <c r="AL112" i="1"/>
  <c r="AL59" i="1"/>
  <c r="AL13" i="1"/>
  <c r="Z55" i="1"/>
  <c r="Z24" i="1"/>
  <c r="T39" i="1"/>
  <c r="T88" i="1"/>
  <c r="T6" i="1"/>
  <c r="T96" i="1"/>
  <c r="T43" i="1"/>
  <c r="T29" i="1"/>
  <c r="T77" i="1"/>
  <c r="T53" i="1"/>
  <c r="T22" i="1"/>
  <c r="T73" i="1"/>
  <c r="T46" i="1"/>
  <c r="T111" i="1"/>
  <c r="T37" i="1"/>
  <c r="T9" i="1"/>
  <c r="T18" i="1"/>
  <c r="T105" i="1"/>
  <c r="T75" i="1"/>
  <c r="T87" i="1"/>
  <c r="T24" i="1"/>
  <c r="T119" i="1"/>
  <c r="T99" i="1"/>
  <c r="N21" i="1"/>
  <c r="N14" i="1"/>
  <c r="N102" i="1"/>
  <c r="N27" i="1"/>
  <c r="K76" i="1"/>
  <c r="K66" i="1"/>
  <c r="K37" i="1"/>
  <c r="K17" i="1"/>
  <c r="K115" i="1"/>
  <c r="H77" i="1"/>
  <c r="H101" i="1"/>
  <c r="H56" i="1"/>
  <c r="H68" i="1"/>
  <c r="H106" i="1"/>
  <c r="H91" i="1"/>
  <c r="AI91" i="1"/>
  <c r="Z53" i="1"/>
  <c r="Z67" i="1"/>
  <c r="AL22" i="1"/>
  <c r="AR49" i="1"/>
  <c r="AR48" i="1"/>
  <c r="AR89" i="1"/>
  <c r="AR59" i="1"/>
  <c r="CE120" i="1"/>
  <c r="Z65" i="1"/>
  <c r="AL28" i="1"/>
  <c r="AR33" i="1"/>
  <c r="H43" i="1"/>
  <c r="AI74" i="1"/>
  <c r="Z8" i="1"/>
  <c r="K71" i="1"/>
  <c r="Z99" i="1"/>
  <c r="CK76" i="1"/>
  <c r="BS25" i="1"/>
  <c r="Z96" i="1"/>
  <c r="CK119" i="1"/>
  <c r="Z35" i="1"/>
  <c r="AI41" i="1"/>
  <c r="CQ63" i="1"/>
  <c r="AO43" i="1"/>
  <c r="Z22" i="1"/>
  <c r="AI103" i="1"/>
  <c r="K32" i="1"/>
  <c r="CB61" i="1"/>
  <c r="CK58" i="1"/>
  <c r="AI108" i="1"/>
  <c r="CQ29" i="1"/>
  <c r="AL20" i="1"/>
  <c r="Z121" i="1"/>
  <c r="BY79" i="1"/>
  <c r="BY114" i="1"/>
  <c r="Z31" i="1"/>
  <c r="CE102" i="1"/>
  <c r="BA10" i="1"/>
  <c r="CE85" i="1"/>
  <c r="AR105" i="1"/>
  <c r="AR24" i="1"/>
  <c r="AI80" i="1"/>
  <c r="AI76" i="1"/>
  <c r="AO22" i="1"/>
  <c r="Z59" i="1"/>
  <c r="Z66" i="1"/>
  <c r="Z29" i="1"/>
  <c r="AI10" i="1"/>
  <c r="AL114" i="1"/>
  <c r="CK80" i="1"/>
  <c r="Z27" i="1"/>
  <c r="Z86" i="1"/>
  <c r="Z15" i="1"/>
  <c r="AL54" i="1"/>
  <c r="AI15" i="1"/>
  <c r="AI55" i="1"/>
  <c r="AO29" i="1"/>
  <c r="Z50" i="1"/>
  <c r="AI116" i="1"/>
  <c r="Z68" i="1"/>
  <c r="AO84" i="1"/>
  <c r="AL40" i="1"/>
  <c r="AL31" i="1"/>
  <c r="Z38" i="1"/>
  <c r="AL64" i="1"/>
  <c r="AL49" i="1"/>
  <c r="Z109" i="1"/>
  <c r="AO14" i="1"/>
  <c r="AI29" i="1"/>
  <c r="BP102" i="1"/>
  <c r="Z34" i="1"/>
  <c r="CK31" i="1"/>
  <c r="AI59" i="1"/>
  <c r="Z32" i="1"/>
  <c r="CK46" i="1"/>
  <c r="AO55" i="1"/>
  <c r="Z107" i="1"/>
  <c r="Z36" i="1"/>
  <c r="AR110" i="1"/>
  <c r="AR65" i="1"/>
  <c r="Q88" i="1"/>
  <c r="AO65" i="1"/>
  <c r="Z81" i="1"/>
  <c r="CK19" i="1"/>
  <c r="AL118" i="1"/>
  <c r="AI32" i="1"/>
  <c r="Z30" i="1"/>
  <c r="AO20" i="1"/>
  <c r="Z90" i="1"/>
  <c r="AO9" i="1"/>
  <c r="K77" i="1"/>
  <c r="Z25" i="1"/>
  <c r="CB114" i="1"/>
  <c r="AO82" i="1"/>
  <c r="K14" i="1"/>
  <c r="AR121" i="1"/>
  <c r="CW32" i="1"/>
  <c r="CE33" i="1"/>
  <c r="H71" i="1"/>
  <c r="CE87" i="1"/>
  <c r="BA48" i="1"/>
  <c r="T69" i="1"/>
  <c r="H78" i="1"/>
  <c r="AI109" i="1"/>
  <c r="Z70" i="1"/>
  <c r="BS51" i="1"/>
  <c r="CK23" i="1"/>
  <c r="AL57" i="1"/>
  <c r="AI14" i="1"/>
  <c r="AO103" i="1"/>
  <c r="AL27" i="1"/>
  <c r="AI123" i="1"/>
  <c r="Z84" i="1"/>
  <c r="Z113" i="1"/>
  <c r="AL81" i="1"/>
  <c r="Z97" i="1"/>
  <c r="AO80" i="1"/>
  <c r="AR73" i="1"/>
  <c r="BA108" i="1"/>
  <c r="AR61" i="1"/>
  <c r="H44" i="1"/>
  <c r="AL30" i="1"/>
  <c r="BA66" i="1"/>
  <c r="AR113" i="1"/>
  <c r="AR114" i="1"/>
  <c r="Z116" i="1"/>
  <c r="AR95" i="1"/>
  <c r="AR19" i="1"/>
  <c r="CE31" i="1"/>
  <c r="BP47" i="1"/>
  <c r="Z52" i="1"/>
  <c r="CK113" i="1"/>
  <c r="DC31" i="1"/>
  <c r="AL34" i="1"/>
  <c r="AX67" i="1"/>
  <c r="AO71" i="1"/>
  <c r="AX111" i="1"/>
  <c r="AI81" i="1"/>
  <c r="CT102" i="1"/>
  <c r="CB45" i="1"/>
  <c r="CT9" i="1"/>
  <c r="Z110" i="1"/>
  <c r="Z46" i="1"/>
  <c r="BA8" i="1"/>
  <c r="Z105" i="1"/>
  <c r="AX119" i="1"/>
  <c r="Z79" i="1"/>
  <c r="CW53" i="1"/>
  <c r="AF7" i="1"/>
  <c r="AR75" i="1"/>
  <c r="AL65" i="1"/>
  <c r="AL74" i="1"/>
  <c r="H86" i="1"/>
  <c r="AR93" i="1"/>
  <c r="AR50" i="1"/>
  <c r="AL75" i="1"/>
  <c r="AR82" i="1"/>
  <c r="H113" i="1"/>
  <c r="AR63" i="1"/>
  <c r="AR31" i="1"/>
  <c r="T70" i="1"/>
  <c r="AR23" i="1"/>
  <c r="AR102" i="1"/>
  <c r="BA47" i="1"/>
  <c r="T93" i="1"/>
  <c r="BP28" i="1"/>
  <c r="Z28" i="1"/>
  <c r="CK91" i="1"/>
  <c r="DC32" i="1"/>
  <c r="CT121" i="1"/>
  <c r="BP9" i="1"/>
  <c r="AX35" i="1"/>
  <c r="AO59" i="1"/>
  <c r="AX77" i="1"/>
  <c r="AL9" i="1"/>
  <c r="CT36" i="1"/>
  <c r="Z83" i="1"/>
  <c r="AI120" i="1"/>
  <c r="Q19" i="1"/>
  <c r="Z80" i="1"/>
  <c r="Q36" i="1"/>
  <c r="BA19" i="1"/>
  <c r="Z76" i="1"/>
  <c r="AI61" i="1"/>
  <c r="Q60" i="1"/>
  <c r="AX83" i="1"/>
  <c r="Z45" i="1"/>
  <c r="Z93" i="1"/>
  <c r="H15" i="1"/>
  <c r="BA97" i="1"/>
  <c r="AR53" i="1"/>
  <c r="CE43" i="1"/>
  <c r="AR87" i="1"/>
  <c r="AR94" i="1"/>
  <c r="Q59" i="1"/>
  <c r="H61" i="1"/>
  <c r="H102" i="1"/>
  <c r="BA83" i="1"/>
  <c r="AR18" i="1"/>
  <c r="AR38" i="1"/>
  <c r="AU61" i="1"/>
  <c r="CE27" i="1"/>
  <c r="AR54" i="1"/>
  <c r="H23" i="1"/>
  <c r="CE63" i="1"/>
  <c r="T44" i="1"/>
  <c r="AR116" i="1"/>
  <c r="T110" i="1"/>
  <c r="AR40" i="1"/>
  <c r="BV35" i="1"/>
  <c r="BS57" i="1"/>
  <c r="DC43" i="1"/>
  <c r="BM40" i="1"/>
  <c r="BM27" i="1"/>
  <c r="BS28" i="1"/>
  <c r="CQ75" i="1"/>
  <c r="CB41" i="1"/>
  <c r="BS45" i="1"/>
  <c r="DC71" i="1"/>
  <c r="CK118" i="1"/>
  <c r="CK73" i="1"/>
  <c r="BS121" i="1"/>
  <c r="CQ119" i="1"/>
  <c r="AF113" i="1"/>
  <c r="DC12" i="1"/>
  <c r="CQ39" i="1"/>
  <c r="CB108" i="1"/>
  <c r="BS114" i="1"/>
  <c r="CB30" i="1"/>
  <c r="BS30" i="1"/>
  <c r="CN31" i="1"/>
  <c r="CN109" i="1"/>
  <c r="CQ35" i="1"/>
  <c r="DC47" i="1"/>
  <c r="AF59" i="1"/>
  <c r="CN18" i="1"/>
  <c r="CT110" i="1"/>
  <c r="CB89" i="1"/>
  <c r="Z47" i="1"/>
  <c r="BS53" i="1"/>
  <c r="BS75" i="1"/>
  <c r="BS72" i="1"/>
  <c r="BS32" i="1"/>
  <c r="BS107" i="1"/>
  <c r="BS93" i="1"/>
  <c r="BS84" i="1"/>
  <c r="BS77" i="1"/>
  <c r="BM86" i="1"/>
  <c r="DC15" i="1"/>
  <c r="CK96" i="1"/>
  <c r="CQ114" i="1"/>
  <c r="BS7" i="1"/>
  <c r="DC111" i="1"/>
  <c r="BS39" i="1"/>
  <c r="DC51" i="1"/>
  <c r="CQ93" i="1"/>
  <c r="CN24" i="1"/>
  <c r="N84" i="1"/>
  <c r="N66" i="1"/>
  <c r="N113" i="1"/>
  <c r="N82" i="1"/>
  <c r="N49" i="1"/>
  <c r="N53" i="1"/>
  <c r="N56" i="1"/>
  <c r="N85" i="1"/>
  <c r="DC63" i="1"/>
  <c r="DC8" i="1"/>
  <c r="BS10" i="1"/>
  <c r="CT105" i="1"/>
  <c r="CT82" i="1"/>
  <c r="CT47" i="1"/>
  <c r="CT107" i="1"/>
  <c r="CT28" i="1"/>
  <c r="CT95" i="1"/>
  <c r="BS101" i="1"/>
  <c r="DC97" i="1"/>
  <c r="DC14" i="1"/>
  <c r="DC89" i="1"/>
  <c r="DC25" i="1"/>
  <c r="CT55" i="1"/>
  <c r="DC124" i="1"/>
  <c r="DD124" i="1" s="1"/>
  <c r="DF124" i="1" s="1"/>
  <c r="DC115" i="1"/>
  <c r="DC103" i="1"/>
  <c r="DC45" i="1"/>
  <c r="DC23" i="1"/>
  <c r="DC104" i="1"/>
  <c r="DD104" i="1" s="1"/>
  <c r="DF104" i="1" s="1"/>
  <c r="DC100" i="1"/>
  <c r="DD100" i="1" s="1"/>
  <c r="DF100" i="1" s="1"/>
  <c r="DC116" i="1"/>
  <c r="DC27" i="1"/>
  <c r="DC44" i="1"/>
  <c r="DC50" i="1"/>
  <c r="DC98" i="1"/>
  <c r="DD98" i="1" s="1"/>
  <c r="DE98" i="1" s="1"/>
  <c r="DC36" i="1"/>
  <c r="BS21" i="1"/>
  <c r="DC110" i="1"/>
  <c r="BS87" i="1"/>
  <c r="DC64" i="1"/>
  <c r="BS76" i="1"/>
  <c r="CT94" i="1"/>
  <c r="DC62" i="1"/>
  <c r="CT24" i="1"/>
  <c r="DC84" i="1"/>
  <c r="DC102" i="1"/>
  <c r="CB120" i="1"/>
  <c r="DC7" i="1"/>
  <c r="DC48" i="1"/>
  <c r="CT18" i="1"/>
  <c r="DC73" i="1"/>
  <c r="DC33" i="1"/>
  <c r="CQ99" i="1"/>
  <c r="CB88" i="1"/>
  <c r="DC55" i="1"/>
  <c r="DC88" i="1"/>
  <c r="CW31" i="1"/>
  <c r="CW36" i="1"/>
  <c r="CW101" i="1"/>
  <c r="CW25" i="1"/>
  <c r="CW21" i="1"/>
  <c r="CW109" i="1"/>
  <c r="CW55" i="1"/>
  <c r="CW62" i="1"/>
  <c r="CW48" i="1"/>
  <c r="CW13" i="1"/>
  <c r="CW49" i="1"/>
  <c r="CW46" i="1"/>
  <c r="CW50" i="1"/>
  <c r="Q84" i="1"/>
  <c r="DC67" i="1"/>
  <c r="BM37" i="1"/>
  <c r="DC41" i="1"/>
  <c r="CQ70" i="1"/>
  <c r="CB32" i="1"/>
  <c r="Z40" i="1"/>
  <c r="Z103" i="1"/>
  <c r="Z117" i="1"/>
  <c r="Z118" i="1"/>
  <c r="Z7" i="1"/>
  <c r="Z119" i="1"/>
  <c r="Z20" i="1"/>
  <c r="Z102" i="1"/>
  <c r="Z85" i="1"/>
  <c r="Z19" i="1"/>
  <c r="Z112" i="1"/>
  <c r="Z10" i="1"/>
  <c r="Z44" i="1"/>
  <c r="Z39" i="1"/>
  <c r="Z43" i="1"/>
  <c r="Z108" i="1"/>
  <c r="Z56" i="1"/>
  <c r="Z61" i="1"/>
  <c r="CT112" i="1"/>
  <c r="CT17" i="1"/>
  <c r="CT120" i="1"/>
  <c r="BS118" i="1"/>
  <c r="CW7" i="1"/>
  <c r="CQ36" i="1"/>
  <c r="CT8" i="1"/>
  <c r="BM19" i="1"/>
  <c r="CT40" i="1"/>
  <c r="DC9" i="1"/>
  <c r="CQ85" i="1"/>
  <c r="DC17" i="1"/>
  <c r="AF19" i="1"/>
  <c r="DC10" i="1"/>
  <c r="CT13" i="1"/>
  <c r="CT35" i="1"/>
  <c r="CT19" i="1"/>
  <c r="Z82" i="1"/>
  <c r="CW110" i="1"/>
  <c r="CN41" i="1"/>
  <c r="DC96" i="1"/>
  <c r="BS54" i="1"/>
  <c r="CQ79" i="1"/>
  <c r="CQ31" i="1"/>
  <c r="CQ87" i="1"/>
  <c r="CQ59" i="1"/>
  <c r="CQ117" i="1"/>
  <c r="CQ102" i="1"/>
  <c r="CQ38" i="1"/>
  <c r="BS89" i="1"/>
  <c r="DC107" i="1"/>
  <c r="CT12" i="1"/>
  <c r="BS79" i="1"/>
  <c r="CB65" i="1"/>
  <c r="CB117" i="1"/>
  <c r="CB85" i="1"/>
  <c r="CB24" i="1"/>
  <c r="CB14" i="1"/>
  <c r="CB107" i="1"/>
  <c r="CT27" i="1"/>
  <c r="BS73" i="1"/>
  <c r="CQ67" i="1"/>
  <c r="CT29" i="1"/>
  <c r="AF27" i="1"/>
  <c r="BP13" i="1"/>
  <c r="DC13" i="1"/>
  <c r="CT81" i="1"/>
  <c r="Q81" i="1"/>
  <c r="Q114" i="1"/>
  <c r="Q108" i="1"/>
  <c r="Q74" i="1"/>
  <c r="Q105" i="1"/>
  <c r="Q40" i="1"/>
  <c r="Q42" i="1"/>
  <c r="Q44" i="1"/>
  <c r="Q31" i="1"/>
  <c r="Q70" i="1"/>
  <c r="Q25" i="1"/>
  <c r="Q90" i="1"/>
  <c r="Q33" i="1"/>
  <c r="Q109" i="1"/>
  <c r="Q77" i="1"/>
  <c r="Q45" i="1"/>
  <c r="Q30" i="1"/>
  <c r="Q76" i="1"/>
  <c r="Q86" i="1"/>
  <c r="Q116" i="1"/>
  <c r="CK43" i="1"/>
  <c r="CT39" i="1"/>
  <c r="CW64" i="1"/>
  <c r="CW111" i="1"/>
  <c r="AC7" i="1"/>
  <c r="Z115" i="1"/>
  <c r="CW42" i="1"/>
  <c r="CQ7" i="1"/>
  <c r="BS69" i="1"/>
  <c r="DC79" i="1"/>
  <c r="CN64" i="1"/>
  <c r="Q22" i="1"/>
  <c r="Z77" i="1"/>
  <c r="CK120" i="1"/>
  <c r="BM7" i="1"/>
  <c r="CB6" i="1"/>
  <c r="BS88" i="1"/>
  <c r="CQ86" i="1"/>
  <c r="Z12" i="1"/>
  <c r="CB67" i="1"/>
  <c r="CW65" i="1"/>
  <c r="CQ19" i="1"/>
  <c r="BS64" i="1"/>
  <c r="DC112" i="1"/>
  <c r="CK7" i="1"/>
  <c r="Z14" i="1"/>
  <c r="CQ12" i="1"/>
  <c r="CW22" i="1"/>
  <c r="AC62" i="1"/>
  <c r="Z72" i="1"/>
  <c r="CW23" i="1"/>
  <c r="AI19" i="1"/>
  <c r="CT44" i="1"/>
  <c r="Q65" i="1"/>
  <c r="Z18" i="1"/>
  <c r="CQ80" i="1"/>
  <c r="BP112" i="1"/>
  <c r="CW96" i="1"/>
  <c r="Z75" i="1"/>
  <c r="Q97" i="1"/>
  <c r="Z13" i="1"/>
  <c r="CB87" i="1"/>
  <c r="CW70" i="1"/>
  <c r="K113" i="1"/>
  <c r="K34" i="1"/>
  <c r="K50" i="1"/>
  <c r="K114" i="1"/>
  <c r="AF57" i="1"/>
  <c r="CT62" i="1"/>
  <c r="BS58" i="1"/>
  <c r="CN85" i="1"/>
  <c r="N48" i="1"/>
  <c r="BS14" i="1"/>
  <c r="AU44" i="1"/>
  <c r="T30" i="1"/>
  <c r="CZ38" i="1"/>
  <c r="CZ112" i="1"/>
  <c r="CZ14" i="1"/>
  <c r="AU116" i="1"/>
  <c r="CZ24" i="1"/>
  <c r="T42" i="1"/>
  <c r="AU83" i="1"/>
  <c r="H36" i="1"/>
  <c r="AR42" i="1"/>
  <c r="AU24" i="1"/>
  <c r="BV20" i="1"/>
  <c r="BV19" i="1"/>
  <c r="AU88" i="1"/>
  <c r="BA113" i="1"/>
  <c r="T48" i="1"/>
  <c r="AR72" i="1"/>
  <c r="AR120" i="1"/>
  <c r="H35" i="1"/>
  <c r="AU60" i="1"/>
  <c r="AR96" i="1"/>
  <c r="AU78" i="1"/>
  <c r="AU28" i="1"/>
  <c r="AU52" i="1"/>
  <c r="CZ111" i="1"/>
  <c r="AU39" i="1"/>
  <c r="AU29" i="1"/>
  <c r="BY45" i="1"/>
  <c r="AU36" i="1"/>
  <c r="T57" i="1"/>
  <c r="AU34" i="1"/>
  <c r="T31" i="1"/>
  <c r="T116" i="1"/>
  <c r="AU82" i="1"/>
  <c r="T118" i="1"/>
  <c r="CZ13" i="1"/>
  <c r="BA35" i="1"/>
  <c r="AR37" i="1"/>
  <c r="AU74" i="1"/>
  <c r="CZ117" i="1"/>
  <c r="BA95" i="1"/>
  <c r="T45" i="1"/>
  <c r="CZ74" i="1"/>
  <c r="T107" i="1"/>
  <c r="CZ73" i="1"/>
  <c r="AU90" i="1"/>
  <c r="BV45" i="1"/>
  <c r="CE80" i="1"/>
  <c r="BV79" i="1"/>
  <c r="BV81" i="1"/>
  <c r="T28" i="1"/>
  <c r="AU77" i="1"/>
  <c r="H79" i="1"/>
  <c r="AR41" i="1"/>
  <c r="T19" i="1"/>
  <c r="AR83" i="1"/>
  <c r="AU93" i="1"/>
  <c r="BV41" i="1"/>
  <c r="H84" i="1"/>
  <c r="AR117" i="1"/>
  <c r="BV75" i="1"/>
  <c r="AR58" i="1"/>
  <c r="AU68" i="1"/>
  <c r="AU85" i="1"/>
  <c r="AU102" i="1"/>
  <c r="AU96" i="1"/>
  <c r="T95" i="1"/>
  <c r="AU81" i="1"/>
  <c r="AU27" i="1"/>
  <c r="T101" i="1"/>
  <c r="AU19" i="1"/>
  <c r="AU67" i="1"/>
  <c r="CZ47" i="1"/>
  <c r="AU87" i="1"/>
  <c r="T112" i="1"/>
  <c r="CZ60" i="1"/>
  <c r="CZ75" i="1"/>
  <c r="CZ30" i="1"/>
  <c r="BV55" i="1"/>
  <c r="BV77" i="1"/>
  <c r="BV112" i="1"/>
  <c r="BV88" i="1"/>
  <c r="T25" i="1"/>
  <c r="BV39" i="1"/>
  <c r="H58" i="1"/>
  <c r="AU21" i="1"/>
  <c r="BV83" i="1"/>
  <c r="BV62" i="1"/>
  <c r="CH14" i="1"/>
  <c r="CH12" i="1"/>
  <c r="CH8" i="1"/>
  <c r="CH21" i="1"/>
  <c r="CH11" i="1"/>
  <c r="CH114" i="1"/>
  <c r="CH50" i="1"/>
  <c r="CH20" i="1"/>
  <c r="CH102" i="1"/>
  <c r="CH36" i="1"/>
  <c r="CH6" i="1"/>
  <c r="CH113" i="1"/>
  <c r="CH7" i="1"/>
  <c r="CH48" i="1"/>
  <c r="CH86" i="1"/>
  <c r="CH40" i="1"/>
  <c r="CH34" i="1"/>
  <c r="CH76" i="1"/>
  <c r="CH41" i="1"/>
  <c r="CH31" i="1"/>
  <c r="CH119" i="1"/>
  <c r="CH49" i="1"/>
  <c r="CH46" i="1"/>
  <c r="CH61" i="1"/>
  <c r="CH84" i="1"/>
  <c r="CH116" i="1"/>
  <c r="CH78" i="1"/>
  <c r="CH71" i="1"/>
  <c r="CH43" i="1"/>
  <c r="CH62" i="1"/>
  <c r="CH47" i="1"/>
  <c r="CH95" i="1"/>
  <c r="CH70" i="1"/>
  <c r="CH9" i="1"/>
  <c r="CH97" i="1"/>
  <c r="CH111" i="1"/>
  <c r="CH69" i="1"/>
  <c r="CH105" i="1"/>
  <c r="CH25" i="1"/>
  <c r="CH117" i="1"/>
  <c r="CH58" i="1"/>
  <c r="CH73" i="1"/>
  <c r="CH54" i="1"/>
  <c r="CH59" i="1"/>
  <c r="CH91" i="1"/>
  <c r="CH56" i="1"/>
  <c r="CH33" i="1"/>
  <c r="CH103" i="1"/>
  <c r="CH42" i="1"/>
  <c r="CH110" i="1"/>
  <c r="CH89" i="1"/>
  <c r="CH80" i="1"/>
  <c r="CH63" i="1"/>
  <c r="CH74" i="1"/>
  <c r="CH81" i="1"/>
  <c r="CH67" i="1"/>
  <c r="CH115" i="1"/>
  <c r="CH28" i="1"/>
  <c r="BM56" i="1"/>
  <c r="AC13" i="1"/>
  <c r="BM60" i="1"/>
  <c r="CH120" i="1"/>
  <c r="AC86" i="1"/>
  <c r="BM102" i="1"/>
  <c r="BM30" i="1"/>
  <c r="CK86" i="1"/>
  <c r="AX90" i="1"/>
  <c r="BY72" i="1"/>
  <c r="W7" i="1"/>
  <c r="AX51" i="1"/>
  <c r="AO35" i="1"/>
  <c r="AO64" i="1"/>
  <c r="AX55" i="1"/>
  <c r="BY57" i="1"/>
  <c r="CH13" i="1"/>
  <c r="CH39" i="1"/>
  <c r="AI6" i="1"/>
  <c r="AI7" i="1"/>
  <c r="AI8" i="1"/>
  <c r="AI69" i="1"/>
  <c r="AI96" i="1"/>
  <c r="AI28" i="1"/>
  <c r="AI119" i="1"/>
  <c r="AI94" i="1"/>
  <c r="AI48" i="1"/>
  <c r="AI99" i="1"/>
  <c r="AI84" i="1"/>
  <c r="AI52" i="1"/>
  <c r="AI102" i="1"/>
  <c r="AI88" i="1"/>
  <c r="AI97" i="1"/>
  <c r="AI58" i="1"/>
  <c r="AI23" i="1"/>
  <c r="AI21" i="1"/>
  <c r="AI66" i="1"/>
  <c r="AI64" i="1"/>
  <c r="AI86" i="1"/>
  <c r="AI49" i="1"/>
  <c r="AI111" i="1"/>
  <c r="AI93" i="1"/>
  <c r="AI90" i="1"/>
  <c r="AI73" i="1"/>
  <c r="AI22" i="1"/>
  <c r="AI46" i="1"/>
  <c r="AI9" i="1"/>
  <c r="AI47" i="1"/>
  <c r="AI36" i="1"/>
  <c r="AI60" i="1"/>
  <c r="AI39" i="1"/>
  <c r="AI44" i="1"/>
  <c r="AI89" i="1"/>
  <c r="AI51" i="1"/>
  <c r="AI78" i="1"/>
  <c r="AI77" i="1"/>
  <c r="AI53" i="1"/>
  <c r="AI24" i="1"/>
  <c r="AI107" i="1"/>
  <c r="AI110" i="1"/>
  <c r="AI79" i="1"/>
  <c r="AI83" i="1"/>
  <c r="AI105" i="1"/>
  <c r="AI62" i="1"/>
  <c r="AI118" i="1"/>
  <c r="AI71" i="1"/>
  <c r="AI25" i="1"/>
  <c r="AI115" i="1"/>
  <c r="AI72" i="1"/>
  <c r="AI42" i="1"/>
  <c r="AI56" i="1"/>
  <c r="AI50" i="1"/>
  <c r="AI17" i="1"/>
  <c r="AI67" i="1"/>
  <c r="AI38" i="1"/>
  <c r="AI112" i="1"/>
  <c r="AI45" i="1"/>
  <c r="AI70" i="1"/>
  <c r="AI18" i="1"/>
  <c r="AI87" i="1"/>
  <c r="AC56" i="1"/>
  <c r="BY82" i="1"/>
  <c r="AI30" i="1"/>
  <c r="AO101" i="1"/>
  <c r="AX79" i="1"/>
  <c r="BY39" i="1"/>
  <c r="AO11" i="1"/>
  <c r="AC75" i="1"/>
  <c r="BM77" i="1"/>
  <c r="CH82" i="1"/>
  <c r="BY37" i="1"/>
  <c r="AI54" i="1"/>
  <c r="CH112" i="1"/>
  <c r="K102" i="1"/>
  <c r="AO31" i="1"/>
  <c r="BY64" i="1"/>
  <c r="AI11" i="1"/>
  <c r="CH18" i="1"/>
  <c r="BP42" i="1"/>
  <c r="BM10" i="1"/>
  <c r="AC87" i="1"/>
  <c r="AL15" i="1"/>
  <c r="AL21" i="1"/>
  <c r="AL11" i="1"/>
  <c r="AL6" i="1"/>
  <c r="AL8" i="1"/>
  <c r="AL52" i="1"/>
  <c r="AL62" i="1"/>
  <c r="AL80" i="1"/>
  <c r="AL86" i="1"/>
  <c r="AL36" i="1"/>
  <c r="AL66" i="1"/>
  <c r="AL24" i="1"/>
  <c r="AL47" i="1"/>
  <c r="AL119" i="1"/>
  <c r="AL109" i="1"/>
  <c r="AL19" i="1"/>
  <c r="AL67" i="1"/>
  <c r="AL61" i="1"/>
  <c r="AL82" i="1"/>
  <c r="AL53" i="1"/>
  <c r="AL84" i="1"/>
  <c r="AL63" i="1"/>
  <c r="AL73" i="1"/>
  <c r="AL23" i="1"/>
  <c r="AL18" i="1"/>
  <c r="AL101" i="1"/>
  <c r="AL70" i="1"/>
  <c r="AL111" i="1"/>
  <c r="AL116" i="1"/>
  <c r="AL93" i="1"/>
  <c r="AL58" i="1"/>
  <c r="AL88" i="1"/>
  <c r="AL56" i="1"/>
  <c r="AL48" i="1"/>
  <c r="AL97" i="1"/>
  <c r="AL85" i="1"/>
  <c r="AL115" i="1"/>
  <c r="AL103" i="1"/>
  <c r="AL89" i="1"/>
  <c r="AL87" i="1"/>
  <c r="AL91" i="1"/>
  <c r="AL71" i="1"/>
  <c r="AL42" i="1"/>
  <c r="AL76" i="1"/>
  <c r="AL68" i="1"/>
  <c r="AL33" i="1"/>
  <c r="AL79" i="1"/>
  <c r="AL90" i="1"/>
  <c r="AL72" i="1"/>
  <c r="AL120" i="1"/>
  <c r="AL83" i="1"/>
  <c r="AL110" i="1"/>
  <c r="AL45" i="1"/>
  <c r="AL46" i="1"/>
  <c r="AL39" i="1"/>
  <c r="AL117" i="1"/>
  <c r="AL95" i="1"/>
  <c r="AL43" i="1"/>
  <c r="AL29" i="1"/>
  <c r="AL51" i="1"/>
  <c r="AL102" i="1"/>
  <c r="AL105" i="1"/>
  <c r="AL77" i="1"/>
  <c r="AL12" i="1"/>
  <c r="AC30" i="1"/>
  <c r="CK69" i="1"/>
  <c r="BY51" i="1"/>
  <c r="W8" i="1"/>
  <c r="CN52" i="1"/>
  <c r="BP97" i="1"/>
  <c r="AO58" i="1"/>
  <c r="BM42" i="1"/>
  <c r="AF56" i="1"/>
  <c r="AL60" i="1"/>
  <c r="BY76" i="1"/>
  <c r="BM83" i="1"/>
  <c r="CQ97" i="1"/>
  <c r="CQ112" i="1"/>
  <c r="W37" i="1"/>
  <c r="CN93" i="1"/>
  <c r="CN107" i="1"/>
  <c r="AI34" i="1"/>
  <c r="AO36" i="1"/>
  <c r="AF39" i="1"/>
  <c r="K64" i="1"/>
  <c r="CK81" i="1"/>
  <c r="CQ71" i="1"/>
  <c r="BY74" i="1"/>
  <c r="AI114" i="1"/>
  <c r="BP63" i="1"/>
  <c r="N28" i="1"/>
  <c r="CH19" i="1"/>
  <c r="BP50" i="1"/>
  <c r="BP69" i="1"/>
  <c r="CH64" i="1"/>
  <c r="BM110" i="1"/>
  <c r="CN37" i="1"/>
  <c r="BS65" i="1"/>
  <c r="K59" i="1"/>
  <c r="N69" i="1"/>
  <c r="CH109" i="1"/>
  <c r="AF64" i="1"/>
  <c r="BP96" i="1"/>
  <c r="CH75" i="1"/>
  <c r="CH15" i="1"/>
  <c r="AC69" i="1"/>
  <c r="AX15" i="1"/>
  <c r="AX13" i="1"/>
  <c r="AX47" i="1"/>
  <c r="AX28" i="1"/>
  <c r="AX53" i="1"/>
  <c r="AX69" i="1"/>
  <c r="AX41" i="1"/>
  <c r="AX66" i="1"/>
  <c r="AX105" i="1"/>
  <c r="AX9" i="1"/>
  <c r="AX99" i="1"/>
  <c r="AX18" i="1"/>
  <c r="AX76" i="1"/>
  <c r="AX19" i="1"/>
  <c r="AX50" i="1"/>
  <c r="AX33" i="1"/>
  <c r="AX23" i="1"/>
  <c r="AX82" i="1"/>
  <c r="AX65" i="1"/>
  <c r="AX63" i="1"/>
  <c r="AX103" i="1"/>
  <c r="AX36" i="1"/>
  <c r="AX60" i="1"/>
  <c r="AX84" i="1"/>
  <c r="AX27" i="1"/>
  <c r="AX12" i="1"/>
  <c r="AX42" i="1"/>
  <c r="AX46" i="1"/>
  <c r="AX17" i="1"/>
  <c r="AX102" i="1"/>
  <c r="AX89" i="1"/>
  <c r="AX117" i="1"/>
  <c r="AX113" i="1"/>
  <c r="AX64" i="1"/>
  <c r="AX25" i="1"/>
  <c r="AX6" i="1"/>
  <c r="AX110" i="1"/>
  <c r="AX97" i="1"/>
  <c r="AX116" i="1"/>
  <c r="AX58" i="1"/>
  <c r="AX71" i="1"/>
  <c r="AX101" i="1"/>
  <c r="AX68" i="1"/>
  <c r="AX118" i="1"/>
  <c r="AX120" i="1"/>
  <c r="AX62" i="1"/>
  <c r="AX22" i="1"/>
  <c r="BY95" i="1"/>
  <c r="CK111" i="1"/>
  <c r="BP56" i="1"/>
  <c r="W64" i="1"/>
  <c r="BM93" i="1"/>
  <c r="BP40" i="1"/>
  <c r="AF52" i="1"/>
  <c r="CK105" i="1"/>
  <c r="AF74" i="1"/>
  <c r="CT79" i="1"/>
  <c r="CT93" i="1"/>
  <c r="CK109" i="1"/>
  <c r="BA13" i="1"/>
  <c r="BA9" i="1"/>
  <c r="BA107" i="1"/>
  <c r="BA44" i="1"/>
  <c r="BA82" i="1"/>
  <c r="BA90" i="1"/>
  <c r="BA7" i="1"/>
  <c r="BA84" i="1"/>
  <c r="BA31" i="1"/>
  <c r="BA93" i="1"/>
  <c r="BA87" i="1"/>
  <c r="BA29" i="1"/>
  <c r="BA15" i="1"/>
  <c r="BA61" i="1"/>
  <c r="BA70" i="1"/>
  <c r="BA72" i="1"/>
  <c r="BA117" i="1"/>
  <c r="BA55" i="1"/>
  <c r="BA116" i="1"/>
  <c r="BA91" i="1"/>
  <c r="BA40" i="1"/>
  <c r="BA102" i="1"/>
  <c r="BA24" i="1"/>
  <c r="BA120" i="1"/>
  <c r="BA37" i="1"/>
  <c r="BA111" i="1"/>
  <c r="BA33" i="1"/>
  <c r="BA12" i="1"/>
  <c r="BA57" i="1"/>
  <c r="BA85" i="1"/>
  <c r="BA60" i="1"/>
  <c r="BA46" i="1"/>
  <c r="BA56" i="1"/>
  <c r="BA43" i="1"/>
  <c r="BA94" i="1"/>
  <c r="BA105" i="1"/>
  <c r="BA75" i="1"/>
  <c r="BA41" i="1"/>
  <c r="BA110" i="1"/>
  <c r="BA65" i="1"/>
  <c r="BA67" i="1"/>
  <c r="BA63" i="1"/>
  <c r="BA79" i="1"/>
  <c r="BA64" i="1"/>
  <c r="BA80" i="1"/>
  <c r="BA17" i="1"/>
  <c r="BA101" i="1"/>
  <c r="BA103" i="1"/>
  <c r="BA78" i="1"/>
  <c r="BA62" i="1"/>
  <c r="BA114" i="1"/>
  <c r="BA96" i="1"/>
  <c r="BA81" i="1"/>
  <c r="BA32" i="1"/>
  <c r="BA30" i="1"/>
  <c r="BA68" i="1"/>
  <c r="BA123" i="1"/>
  <c r="BA121" i="1"/>
  <c r="BA99" i="1"/>
  <c r="BA36" i="1"/>
  <c r="BA73" i="1"/>
  <c r="BA112" i="1"/>
  <c r="BA52" i="1"/>
  <c r="BA59" i="1"/>
  <c r="BA49" i="1"/>
  <c r="BA89" i="1"/>
  <c r="BA115" i="1"/>
  <c r="BA77" i="1"/>
  <c r="BA34" i="1"/>
  <c r="BA22" i="1"/>
  <c r="BA42" i="1"/>
  <c r="BA119" i="1"/>
  <c r="BA23" i="1"/>
  <c r="BA38" i="1"/>
  <c r="BA20" i="1"/>
  <c r="BA88" i="1"/>
  <c r="CN118" i="1"/>
  <c r="CQ116" i="1"/>
  <c r="AC113" i="1"/>
  <c r="AX7" i="1"/>
  <c r="BM46" i="1"/>
  <c r="BP99" i="1"/>
  <c r="CK32" i="1"/>
  <c r="CH44" i="1"/>
  <c r="BY29" i="1"/>
  <c r="BY101" i="1"/>
  <c r="AI65" i="1"/>
  <c r="CK45" i="1"/>
  <c r="AO114" i="1"/>
  <c r="AO66" i="1"/>
  <c r="AX81" i="1"/>
  <c r="N31" i="1"/>
  <c r="AF40" i="1"/>
  <c r="AC101" i="1"/>
  <c r="BA58" i="1"/>
  <c r="CN19" i="1"/>
  <c r="CQ46" i="1"/>
  <c r="AX56" i="1"/>
  <c r="BP11" i="1"/>
  <c r="BP27" i="1"/>
  <c r="BP21" i="1"/>
  <c r="BP15" i="1"/>
  <c r="BP12" i="1"/>
  <c r="BP64" i="1"/>
  <c r="BP113" i="1"/>
  <c r="BP36" i="1"/>
  <c r="BP81" i="1"/>
  <c r="BP17" i="1"/>
  <c r="BP19" i="1"/>
  <c r="BP66" i="1"/>
  <c r="BP33" i="1"/>
  <c r="BP49" i="1"/>
  <c r="BP8" i="1"/>
  <c r="BP61" i="1"/>
  <c r="BP75" i="1"/>
  <c r="BP86" i="1"/>
  <c r="BP52" i="1"/>
  <c r="BP44" i="1"/>
  <c r="BP41" i="1"/>
  <c r="BP48" i="1"/>
  <c r="BP76" i="1"/>
  <c r="BP53" i="1"/>
  <c r="BP85" i="1"/>
  <c r="BP84" i="1"/>
  <c r="BP10" i="1"/>
  <c r="BP14" i="1"/>
  <c r="BP110" i="1"/>
  <c r="BP25" i="1"/>
  <c r="BP105" i="1"/>
  <c r="BP20" i="1"/>
  <c r="BP88" i="1"/>
  <c r="BP72" i="1"/>
  <c r="BP116" i="1"/>
  <c r="BP79" i="1"/>
  <c r="BP80" i="1"/>
  <c r="BP55" i="1"/>
  <c r="BP71" i="1"/>
  <c r="BP90" i="1"/>
  <c r="BP87" i="1"/>
  <c r="BP62" i="1"/>
  <c r="BP38" i="1"/>
  <c r="BP95" i="1"/>
  <c r="BP78" i="1"/>
  <c r="BP70" i="1"/>
  <c r="BP119" i="1"/>
  <c r="BP46" i="1"/>
  <c r="BP89" i="1"/>
  <c r="BP31" i="1"/>
  <c r="BP51" i="1"/>
  <c r="BP77" i="1"/>
  <c r="BP91" i="1"/>
  <c r="BP59" i="1"/>
  <c r="BP60" i="1"/>
  <c r="BP120" i="1"/>
  <c r="BP43" i="1"/>
  <c r="BP68" i="1"/>
  <c r="BP54" i="1"/>
  <c r="BP39" i="1"/>
  <c r="CH83" i="1"/>
  <c r="BP30" i="1"/>
  <c r="BM11" i="1"/>
  <c r="BM12" i="1"/>
  <c r="BM21" i="1"/>
  <c r="BM8" i="1"/>
  <c r="BM6" i="1"/>
  <c r="BM117" i="1"/>
  <c r="BM96" i="1"/>
  <c r="BM31" i="1"/>
  <c r="BM114" i="1"/>
  <c r="BM52" i="1"/>
  <c r="BM53" i="1"/>
  <c r="BM38" i="1"/>
  <c r="BM9" i="1"/>
  <c r="BM54" i="1"/>
  <c r="BM87" i="1"/>
  <c r="BM39" i="1"/>
  <c r="BM97" i="1"/>
  <c r="BM113" i="1"/>
  <c r="BM63" i="1"/>
  <c r="BM64" i="1"/>
  <c r="BM116" i="1"/>
  <c r="BM105" i="1"/>
  <c r="BM69" i="1"/>
  <c r="BM76" i="1"/>
  <c r="BM81" i="1"/>
  <c r="BM36" i="1"/>
  <c r="BM75" i="1"/>
  <c r="BM118" i="1"/>
  <c r="BM47" i="1"/>
  <c r="BM112" i="1"/>
  <c r="BM55" i="1"/>
  <c r="BM51" i="1"/>
  <c r="BM88" i="1"/>
  <c r="BM72" i="1"/>
  <c r="BM29" i="1"/>
  <c r="BM49" i="1"/>
  <c r="BM73" i="1"/>
  <c r="BM58" i="1"/>
  <c r="BM18" i="1"/>
  <c r="BM119" i="1"/>
  <c r="BM71" i="1"/>
  <c r="BM25" i="1"/>
  <c r="BM91" i="1"/>
  <c r="BM48" i="1"/>
  <c r="BM78" i="1"/>
  <c r="BM80" i="1"/>
  <c r="BM89" i="1"/>
  <c r="BM24" i="1"/>
  <c r="BM120" i="1"/>
  <c r="BM20" i="1"/>
  <c r="BM28" i="1"/>
  <c r="BM34" i="1"/>
  <c r="BM14" i="1"/>
  <c r="BM66" i="1"/>
  <c r="BM65" i="1"/>
  <c r="BM45" i="1"/>
  <c r="BM50" i="1"/>
  <c r="BM61" i="1"/>
  <c r="BM84" i="1"/>
  <c r="AX59" i="1"/>
  <c r="BY20" i="1"/>
  <c r="BY7" i="1"/>
  <c r="AX30" i="1"/>
  <c r="CK11" i="1"/>
  <c r="CK12" i="1"/>
  <c r="CK8" i="1"/>
  <c r="CK15" i="1"/>
  <c r="CK6" i="1"/>
  <c r="CK112" i="1"/>
  <c r="CK18" i="1"/>
  <c r="CK60" i="1"/>
  <c r="CK36" i="1"/>
  <c r="CK56" i="1"/>
  <c r="CK115" i="1"/>
  <c r="CK61" i="1"/>
  <c r="CK14" i="1"/>
  <c r="CK75" i="1"/>
  <c r="CK103" i="1"/>
  <c r="CK54" i="1"/>
  <c r="CK40" i="1"/>
  <c r="CK47" i="1"/>
  <c r="CK17" i="1"/>
  <c r="CK97" i="1"/>
  <c r="CK42" i="1"/>
  <c r="CK21" i="1"/>
  <c r="CK102" i="1"/>
  <c r="CK121" i="1"/>
  <c r="CK37" i="1"/>
  <c r="CK66" i="1"/>
  <c r="CK62" i="1"/>
  <c r="CK28" i="1"/>
  <c r="CK9" i="1"/>
  <c r="CK79" i="1"/>
  <c r="CK29" i="1"/>
  <c r="CK25" i="1"/>
  <c r="CK55" i="1"/>
  <c r="CK39" i="1"/>
  <c r="CK107" i="1"/>
  <c r="CK30" i="1"/>
  <c r="CK114" i="1"/>
  <c r="CK110" i="1"/>
  <c r="CK52" i="1"/>
  <c r="CK57" i="1"/>
  <c r="CK51" i="1"/>
  <c r="CK35" i="1"/>
  <c r="CK90" i="1"/>
  <c r="CK53" i="1"/>
  <c r="CK108" i="1"/>
  <c r="CK13" i="1"/>
  <c r="CK64" i="1"/>
  <c r="CK101" i="1"/>
  <c r="CH72" i="1"/>
  <c r="BY66" i="1"/>
  <c r="CH38" i="1"/>
  <c r="AX61" i="1"/>
  <c r="CK34" i="1"/>
  <c r="CH23" i="1"/>
  <c r="BP24" i="1"/>
  <c r="BY19" i="1"/>
  <c r="AC99" i="1"/>
  <c r="AX80" i="1"/>
  <c r="BY33" i="1"/>
  <c r="AO46" i="1"/>
  <c r="BY54" i="1"/>
  <c r="AO45" i="1"/>
  <c r="BM82" i="1"/>
  <c r="K15" i="1"/>
  <c r="K13" i="1"/>
  <c r="K27" i="1"/>
  <c r="K83" i="1"/>
  <c r="K48" i="1"/>
  <c r="K39" i="1"/>
  <c r="K82" i="1"/>
  <c r="K42" i="1"/>
  <c r="K107" i="1"/>
  <c r="K45" i="1"/>
  <c r="K8" i="1"/>
  <c r="K78" i="1"/>
  <c r="K56" i="1"/>
  <c r="K111" i="1"/>
  <c r="K70" i="1"/>
  <c r="K103" i="1"/>
  <c r="K36" i="1"/>
  <c r="K43" i="1"/>
  <c r="K112" i="1"/>
  <c r="K79" i="1"/>
  <c r="K101" i="1"/>
  <c r="K35" i="1"/>
  <c r="K24" i="1"/>
  <c r="K88" i="1"/>
  <c r="K80" i="1"/>
  <c r="K81" i="1"/>
  <c r="K28" i="1"/>
  <c r="K38" i="1"/>
  <c r="K93" i="1"/>
  <c r="K120" i="1"/>
  <c r="K74" i="1"/>
  <c r="K73" i="1"/>
  <c r="K51" i="1"/>
  <c r="K62" i="1"/>
  <c r="K117" i="1"/>
  <c r="K96" i="1"/>
  <c r="K118" i="1"/>
  <c r="K47" i="1"/>
  <c r="K33" i="1"/>
  <c r="K110" i="1"/>
  <c r="K65" i="1"/>
  <c r="K119" i="1"/>
  <c r="K53" i="1"/>
  <c r="K75" i="1"/>
  <c r="K68" i="1"/>
  <c r="K49" i="1"/>
  <c r="K105" i="1"/>
  <c r="K60" i="1"/>
  <c r="K116" i="1"/>
  <c r="K72" i="1"/>
  <c r="K9" i="1"/>
  <c r="K99" i="1"/>
  <c r="K29" i="1"/>
  <c r="K46" i="1"/>
  <c r="K44" i="1"/>
  <c r="K30" i="1"/>
  <c r="K97" i="1"/>
  <c r="K20" i="1"/>
  <c r="K31" i="1"/>
  <c r="K61" i="1"/>
  <c r="CK70" i="1"/>
  <c r="AF22" i="1"/>
  <c r="AI31" i="1"/>
  <c r="AL38" i="1"/>
  <c r="AI33" i="1"/>
  <c r="W88" i="1"/>
  <c r="AI95" i="1"/>
  <c r="AC114" i="1"/>
  <c r="AF82" i="1"/>
  <c r="CK116" i="1"/>
  <c r="CN95" i="1"/>
  <c r="CN20" i="1"/>
  <c r="AL37" i="1"/>
  <c r="BM95" i="1"/>
  <c r="K52" i="1"/>
  <c r="W93" i="1"/>
  <c r="BP45" i="1"/>
  <c r="K91" i="1"/>
  <c r="CB93" i="1"/>
  <c r="AF62" i="1"/>
  <c r="BS33" i="1"/>
  <c r="BS82" i="1"/>
  <c r="CN22" i="1"/>
  <c r="BS44" i="1"/>
  <c r="K54" i="1"/>
  <c r="BP7" i="1"/>
  <c r="CH66" i="1"/>
  <c r="AC97" i="1"/>
  <c r="BM107" i="1"/>
  <c r="AX21" i="1"/>
  <c r="AX14" i="1"/>
  <c r="AX38" i="1"/>
  <c r="BY6" i="1"/>
  <c r="BY12" i="1"/>
  <c r="BY8" i="1"/>
  <c r="BY21" i="1"/>
  <c r="BY11" i="1"/>
  <c r="BY93" i="1"/>
  <c r="BY80" i="1"/>
  <c r="BY42" i="1"/>
  <c r="BY113" i="1"/>
  <c r="BY49" i="1"/>
  <c r="BY71" i="1"/>
  <c r="BY96" i="1"/>
  <c r="BY58" i="1"/>
  <c r="BY109" i="1"/>
  <c r="BY68" i="1"/>
  <c r="BY36" i="1"/>
  <c r="BY117" i="1"/>
  <c r="BY90" i="1"/>
  <c r="BY32" i="1"/>
  <c r="BY13" i="1"/>
  <c r="BY10" i="1"/>
  <c r="BY91" i="1"/>
  <c r="BY75" i="1"/>
  <c r="BY86" i="1"/>
  <c r="BY48" i="1"/>
  <c r="BY35" i="1"/>
  <c r="BY85" i="1"/>
  <c r="BY22" i="1"/>
  <c r="BY115" i="1"/>
  <c r="BY81" i="1"/>
  <c r="BY53" i="1"/>
  <c r="BY46" i="1"/>
  <c r="BY112" i="1"/>
  <c r="BY103" i="1"/>
  <c r="BY99" i="1"/>
  <c r="BY67" i="1"/>
  <c r="BY47" i="1"/>
  <c r="BY77" i="1"/>
  <c r="BY43" i="1"/>
  <c r="BY40" i="1"/>
  <c r="BY120" i="1"/>
  <c r="BY70" i="1"/>
  <c r="BY44" i="1"/>
  <c r="BY34" i="1"/>
  <c r="BY84" i="1"/>
  <c r="BY97" i="1"/>
  <c r="BY65" i="1"/>
  <c r="CH118" i="1"/>
  <c r="W32" i="1"/>
  <c r="BP107" i="1"/>
  <c r="CK82" i="1"/>
  <c r="BY25" i="1"/>
  <c r="CH88" i="1"/>
  <c r="AX109" i="1"/>
  <c r="BY60" i="1"/>
  <c r="CH51" i="1"/>
  <c r="CK20" i="1"/>
  <c r="AC68" i="1"/>
  <c r="AX43" i="1"/>
  <c r="CK65" i="1"/>
  <c r="CH53" i="1"/>
  <c r="BP35" i="1"/>
  <c r="AX74" i="1"/>
  <c r="CK99" i="1"/>
  <c r="BM15" i="1"/>
  <c r="AC84" i="1"/>
  <c r="AX49" i="1"/>
  <c r="BP111" i="1"/>
  <c r="BM68" i="1"/>
  <c r="AI13" i="1"/>
  <c r="CH93" i="1"/>
  <c r="K7" i="1"/>
  <c r="BP65" i="1"/>
  <c r="BY24" i="1"/>
  <c r="AX96" i="1"/>
  <c r="AI113" i="1"/>
  <c r="CK89" i="1"/>
  <c r="CN33" i="1"/>
  <c r="AO51" i="1"/>
  <c r="AI57" i="1"/>
  <c r="AX95" i="1"/>
  <c r="K40" i="1"/>
  <c r="AI117" i="1"/>
  <c r="W74" i="1"/>
  <c r="AI20" i="1"/>
  <c r="CH99" i="1"/>
  <c r="CN117" i="1"/>
  <c r="K57" i="1"/>
  <c r="AF24" i="1"/>
  <c r="BP22" i="1"/>
  <c r="K41" i="1"/>
  <c r="CT78" i="1"/>
  <c r="BS70" i="1"/>
  <c r="W114" i="1"/>
  <c r="AC102" i="1"/>
  <c r="BM79" i="1"/>
  <c r="W9" i="1"/>
  <c r="BP109" i="1"/>
  <c r="AX20" i="1"/>
  <c r="BY15" i="1"/>
  <c r="CH90" i="1"/>
  <c r="BP67" i="1"/>
  <c r="BM101" i="1"/>
  <c r="CK63" i="1"/>
  <c r="CH57" i="1"/>
  <c r="AX73" i="1"/>
  <c r="BY31" i="1"/>
  <c r="W15" i="1"/>
  <c r="AC48" i="1"/>
  <c r="BM90" i="1"/>
  <c r="AX88" i="1"/>
  <c r="CK38" i="1"/>
  <c r="W11" i="1"/>
  <c r="AO8" i="1"/>
  <c r="AO85" i="1"/>
  <c r="AX40" i="1"/>
  <c r="BP34" i="1"/>
  <c r="BP32" i="1"/>
  <c r="BM59" i="1"/>
  <c r="AI27" i="1"/>
  <c r="W12" i="1"/>
  <c r="CH79" i="1"/>
  <c r="AF11" i="1"/>
  <c r="W41" i="1"/>
  <c r="CN21" i="1"/>
  <c r="CN13" i="1"/>
  <c r="CN9" i="1"/>
  <c r="CN11" i="1"/>
  <c r="CN114" i="1"/>
  <c r="CN51" i="1"/>
  <c r="CN103" i="1"/>
  <c r="CN110" i="1"/>
  <c r="CN102" i="1"/>
  <c r="CN80" i="1"/>
  <c r="CN55" i="1"/>
  <c r="CN89" i="1"/>
  <c r="CN59" i="1"/>
  <c r="CN23" i="1"/>
  <c r="CN39" i="1"/>
  <c r="CN50" i="1"/>
  <c r="CN12" i="1"/>
  <c r="CN101" i="1"/>
  <c r="CN65" i="1"/>
  <c r="CN61" i="1"/>
  <c r="CN83" i="1"/>
  <c r="CN82" i="1"/>
  <c r="CN46" i="1"/>
  <c r="CN120" i="1"/>
  <c r="CN97" i="1"/>
  <c r="CN74" i="1"/>
  <c r="CN63" i="1"/>
  <c r="CN79" i="1"/>
  <c r="CN14" i="1"/>
  <c r="CN42" i="1"/>
  <c r="CN113" i="1"/>
  <c r="CN70" i="1"/>
  <c r="CN36" i="1"/>
  <c r="CN90" i="1"/>
  <c r="CN96" i="1"/>
  <c r="CN78" i="1"/>
  <c r="CN28" i="1"/>
  <c r="CN30" i="1"/>
  <c r="CN69" i="1"/>
  <c r="CN44" i="1"/>
  <c r="CN58" i="1"/>
  <c r="CN115" i="1"/>
  <c r="CN38" i="1"/>
  <c r="CN10" i="1"/>
  <c r="CN48" i="1"/>
  <c r="CN40" i="1"/>
  <c r="CN68" i="1"/>
  <c r="CN86" i="1"/>
  <c r="CN43" i="1"/>
  <c r="CN119" i="1"/>
  <c r="CN54" i="1"/>
  <c r="CN71" i="1"/>
  <c r="CN72" i="1"/>
  <c r="CN105" i="1"/>
  <c r="CN91" i="1"/>
  <c r="CN81" i="1"/>
  <c r="CN32" i="1"/>
  <c r="CN60" i="1"/>
  <c r="CN15" i="1"/>
  <c r="CN67" i="1"/>
  <c r="CN49" i="1"/>
  <c r="CN88" i="1"/>
  <c r="CN57" i="1"/>
  <c r="CN27" i="1"/>
  <c r="CN73" i="1"/>
  <c r="CN66" i="1"/>
  <c r="CN8" i="1"/>
  <c r="CN76" i="1"/>
  <c r="CN84" i="1"/>
  <c r="CN53" i="1"/>
  <c r="CK67" i="1"/>
  <c r="AL78" i="1"/>
  <c r="CN47" i="1"/>
  <c r="BM111" i="1"/>
  <c r="BY107" i="1"/>
  <c r="AC103" i="1"/>
  <c r="CK71" i="1"/>
  <c r="CN29" i="1"/>
  <c r="BM22" i="1"/>
  <c r="AO42" i="1"/>
  <c r="AC67" i="1"/>
  <c r="CK85" i="1"/>
  <c r="AL99" i="1"/>
  <c r="AL113" i="1"/>
  <c r="AC53" i="1"/>
  <c r="N7" i="1"/>
  <c r="N51" i="1"/>
  <c r="N17" i="1"/>
  <c r="N9" i="1"/>
  <c r="N96" i="1"/>
  <c r="N43" i="1"/>
  <c r="N86" i="1"/>
  <c r="N110" i="1"/>
  <c r="N93" i="1"/>
  <c r="N119" i="1"/>
  <c r="N57" i="1"/>
  <c r="N79" i="1"/>
  <c r="N38" i="1"/>
  <c r="N74" i="1"/>
  <c r="N25" i="1"/>
  <c r="N116" i="1"/>
  <c r="N55" i="1"/>
  <c r="N19" i="1"/>
  <c r="N33" i="1"/>
  <c r="N107" i="1"/>
  <c r="N29" i="1"/>
  <c r="N50" i="1"/>
  <c r="N70" i="1"/>
  <c r="N67" i="1"/>
  <c r="N15" i="1"/>
  <c r="N42" i="1"/>
  <c r="N77" i="1"/>
  <c r="N12" i="1"/>
  <c r="N39" i="1"/>
  <c r="N60" i="1"/>
  <c r="N83" i="1"/>
  <c r="N115" i="1"/>
  <c r="N30" i="1"/>
  <c r="N24" i="1"/>
  <c r="N65" i="1"/>
  <c r="N23" i="1"/>
  <c r="N97" i="1"/>
  <c r="N40" i="1"/>
  <c r="N95" i="1"/>
  <c r="N61" i="1"/>
  <c r="N10" i="1"/>
  <c r="N117" i="1"/>
  <c r="N80" i="1"/>
  <c r="N81" i="1"/>
  <c r="N36" i="1"/>
  <c r="N41" i="1"/>
  <c r="N37" i="1"/>
  <c r="N109" i="1"/>
  <c r="N111" i="1"/>
  <c r="N78" i="1"/>
  <c r="N120" i="1"/>
  <c r="N99" i="1"/>
  <c r="N91" i="1"/>
  <c r="N88" i="1"/>
  <c r="N89" i="1"/>
  <c r="N46" i="1"/>
  <c r="N73" i="1"/>
  <c r="N32" i="1"/>
  <c r="N105" i="1"/>
  <c r="N103" i="1"/>
  <c r="N87" i="1"/>
  <c r="N35" i="1"/>
  <c r="N18" i="1"/>
  <c r="N22" i="1"/>
  <c r="N114" i="1"/>
  <c r="N54" i="1"/>
  <c r="N101" i="1"/>
  <c r="N34" i="1"/>
  <c r="N118" i="1"/>
  <c r="N71" i="1"/>
  <c r="N13" i="1"/>
  <c r="N76" i="1"/>
  <c r="N52" i="1"/>
  <c r="N20" i="1"/>
  <c r="W63" i="1"/>
  <c r="W53" i="1"/>
  <c r="CT38" i="1"/>
  <c r="CT37" i="1"/>
  <c r="W80" i="1"/>
  <c r="BP83" i="1"/>
  <c r="BP114" i="1"/>
  <c r="CT101" i="1"/>
  <c r="W62" i="1"/>
  <c r="W19" i="1"/>
  <c r="AO30" i="1"/>
  <c r="CN111" i="1"/>
  <c r="BP73" i="1"/>
  <c r="K109" i="1"/>
  <c r="BY17" i="1"/>
  <c r="BM41" i="1"/>
  <c r="BY55" i="1"/>
  <c r="CT54" i="1"/>
  <c r="BP118" i="1"/>
  <c r="CH22" i="1"/>
  <c r="AO53" i="1"/>
  <c r="AX78" i="1"/>
  <c r="BP37" i="1"/>
  <c r="BM103" i="1"/>
  <c r="CH77" i="1"/>
  <c r="AC74" i="1"/>
  <c r="BP29" i="1"/>
  <c r="BM43" i="1"/>
  <c r="CK50" i="1"/>
  <c r="AX8" i="1"/>
  <c r="CH30" i="1"/>
  <c r="BP117" i="1"/>
  <c r="AX39" i="1"/>
  <c r="CK93" i="1"/>
  <c r="CH27" i="1"/>
  <c r="AO95" i="1"/>
  <c r="BM62" i="1"/>
  <c r="BY9" i="1"/>
  <c r="AC107" i="1"/>
  <c r="AX54" i="1"/>
  <c r="AI121" i="1"/>
  <c r="AO34" i="1"/>
  <c r="AX91" i="1"/>
  <c r="BY59" i="1"/>
  <c r="CK27" i="1"/>
  <c r="AF13" i="1"/>
  <c r="AF8" i="1"/>
  <c r="AF6" i="1"/>
  <c r="AF32" i="1"/>
  <c r="AF51" i="1"/>
  <c r="AF38" i="1"/>
  <c r="AF81" i="1"/>
  <c r="AF42" i="1"/>
  <c r="AF72" i="1"/>
  <c r="AF25" i="1"/>
  <c r="AF71" i="1"/>
  <c r="AF15" i="1"/>
  <c r="AF101" i="1"/>
  <c r="AF65" i="1"/>
  <c r="AF46" i="1"/>
  <c r="AF118" i="1"/>
  <c r="AF41" i="1"/>
  <c r="AF119" i="1"/>
  <c r="AF95" i="1"/>
  <c r="AF79" i="1"/>
  <c r="AF61" i="1"/>
  <c r="AF14" i="1"/>
  <c r="AF12" i="1"/>
  <c r="AF31" i="1"/>
  <c r="AF66" i="1"/>
  <c r="AF37" i="1"/>
  <c r="AF67" i="1"/>
  <c r="AF75" i="1"/>
  <c r="AF102" i="1"/>
  <c r="AF54" i="1"/>
  <c r="AF87" i="1"/>
  <c r="AF76" i="1"/>
  <c r="AF88" i="1"/>
  <c r="AF20" i="1"/>
  <c r="AF63" i="1"/>
  <c r="AF93" i="1"/>
  <c r="AF112" i="1"/>
  <c r="AF18" i="1"/>
  <c r="AF86" i="1"/>
  <c r="AF43" i="1"/>
  <c r="AF73" i="1"/>
  <c r="AF50" i="1"/>
  <c r="AF111" i="1"/>
  <c r="AF44" i="1"/>
  <c r="AF23" i="1"/>
  <c r="AF107" i="1"/>
  <c r="AF21" i="1"/>
  <c r="AF28" i="1"/>
  <c r="AF70" i="1"/>
  <c r="AF91" i="1"/>
  <c r="AF36" i="1"/>
  <c r="AF89" i="1"/>
  <c r="AF48" i="1"/>
  <c r="AF47" i="1"/>
  <c r="AF35" i="1"/>
  <c r="AF53" i="1"/>
  <c r="AF105" i="1"/>
  <c r="AF34" i="1"/>
  <c r="AF29" i="1"/>
  <c r="AF77" i="1"/>
  <c r="AF90" i="1"/>
  <c r="CN7" i="1"/>
  <c r="AX32" i="1"/>
  <c r="CK44" i="1"/>
  <c r="BP103" i="1"/>
  <c r="AF58" i="1"/>
  <c r="W89" i="1"/>
  <c r="CQ48" i="1"/>
  <c r="AF60" i="1"/>
  <c r="CQ64" i="1"/>
  <c r="AF120" i="1"/>
  <c r="W36" i="1"/>
  <c r="N112" i="1"/>
  <c r="BM23" i="1"/>
  <c r="N62" i="1"/>
  <c r="BY61" i="1"/>
  <c r="AI82" i="1"/>
  <c r="CQ103" i="1"/>
  <c r="AO118" i="1"/>
  <c r="AI35" i="1"/>
  <c r="CH45" i="1"/>
  <c r="AF115" i="1"/>
  <c r="CQ41" i="1"/>
  <c r="CT91" i="1"/>
  <c r="CK72" i="1"/>
  <c r="CT30" i="1"/>
  <c r="AL69" i="1"/>
  <c r="AF85" i="1"/>
  <c r="W13" i="1"/>
  <c r="W55" i="1"/>
  <c r="W97" i="1"/>
  <c r="W33" i="1"/>
  <c r="W44" i="1"/>
  <c r="W28" i="1"/>
  <c r="W90" i="1"/>
  <c r="W65" i="1"/>
  <c r="W38" i="1"/>
  <c r="W91" i="1"/>
  <c r="W102" i="1"/>
  <c r="W69" i="1"/>
  <c r="W61" i="1"/>
  <c r="W21" i="1"/>
  <c r="W73" i="1"/>
  <c r="W67" i="1"/>
  <c r="W120" i="1"/>
  <c r="W10" i="1"/>
  <c r="W40" i="1"/>
  <c r="W111" i="1"/>
  <c r="W43" i="1"/>
  <c r="W25" i="1"/>
  <c r="W79" i="1"/>
  <c r="W68" i="1"/>
  <c r="W83" i="1"/>
  <c r="W58" i="1"/>
  <c r="W34" i="1"/>
  <c r="W78" i="1"/>
  <c r="W49" i="1"/>
  <c r="W118" i="1"/>
  <c r="W29" i="1"/>
  <c r="W105" i="1"/>
  <c r="W113" i="1"/>
  <c r="W86" i="1"/>
  <c r="W30" i="1"/>
  <c r="W71" i="1"/>
  <c r="W50" i="1"/>
  <c r="W82" i="1"/>
  <c r="W17" i="1"/>
  <c r="W116" i="1"/>
  <c r="W60" i="1"/>
  <c r="W119" i="1"/>
  <c r="W115" i="1"/>
  <c r="W66" i="1"/>
  <c r="W23" i="1"/>
  <c r="W96" i="1"/>
  <c r="W70" i="1"/>
  <c r="W35" i="1"/>
  <c r="W57" i="1"/>
  <c r="W6" i="1"/>
  <c r="W46" i="1"/>
  <c r="W103" i="1"/>
  <c r="W47" i="1"/>
  <c r="W117" i="1"/>
  <c r="W76" i="1"/>
  <c r="W39" i="1"/>
  <c r="W56" i="1"/>
  <c r="W84" i="1"/>
  <c r="W85" i="1"/>
  <c r="W87" i="1"/>
  <c r="W22" i="1"/>
  <c r="W51" i="1"/>
  <c r="W101" i="1"/>
  <c r="W109" i="1"/>
  <c r="W18" i="1"/>
  <c r="W42" i="1"/>
  <c r="W110" i="1"/>
  <c r="W112" i="1"/>
  <c r="W75" i="1"/>
  <c r="W52" i="1"/>
  <c r="W95" i="1"/>
  <c r="W45" i="1"/>
  <c r="W20" i="1"/>
  <c r="AC112" i="1"/>
  <c r="AC24" i="1"/>
  <c r="W81" i="1"/>
  <c r="W14" i="1"/>
  <c r="BP18" i="1"/>
  <c r="CH37" i="1"/>
  <c r="CH10" i="1"/>
  <c r="AX52" i="1"/>
  <c r="AO15" i="1"/>
  <c r="AO13" i="1"/>
  <c r="AO63" i="1"/>
  <c r="AO39" i="1"/>
  <c r="AO50" i="1"/>
  <c r="AO62" i="1"/>
  <c r="AO70" i="1"/>
  <c r="AO27" i="1"/>
  <c r="AO69" i="1"/>
  <c r="AO19" i="1"/>
  <c r="AO32" i="1"/>
  <c r="AO88" i="1"/>
  <c r="AO38" i="1"/>
  <c r="AO33" i="1"/>
  <c r="AO37" i="1"/>
  <c r="AO111" i="1"/>
  <c r="AO116" i="1"/>
  <c r="AO112" i="1"/>
  <c r="AO83" i="1"/>
  <c r="AO12" i="1"/>
  <c r="AO23" i="1"/>
  <c r="AO120" i="1"/>
  <c r="AO119" i="1"/>
  <c r="AO79" i="1"/>
  <c r="AO60" i="1"/>
  <c r="AO97" i="1"/>
  <c r="AO67" i="1"/>
  <c r="AO40" i="1"/>
  <c r="AO61" i="1"/>
  <c r="AO44" i="1"/>
  <c r="AO81" i="1"/>
  <c r="AO10" i="1"/>
  <c r="AO56" i="1"/>
  <c r="AO99" i="1"/>
  <c r="AO105" i="1"/>
  <c r="AO73" i="1"/>
  <c r="AO54" i="1"/>
  <c r="AO28" i="1"/>
  <c r="AO49" i="1"/>
  <c r="AO47" i="1"/>
  <c r="AO110" i="1"/>
  <c r="AO41" i="1"/>
  <c r="AO91" i="1"/>
  <c r="AO57" i="1"/>
  <c r="AO107" i="1"/>
  <c r="AO115" i="1"/>
  <c r="AO93" i="1"/>
  <c r="AO96" i="1"/>
  <c r="AO90" i="1"/>
  <c r="AO72" i="1"/>
  <c r="AO48" i="1"/>
  <c r="AO113" i="1"/>
  <c r="AO52" i="1"/>
  <c r="AO21" i="1"/>
  <c r="AO77" i="1"/>
  <c r="AO78" i="1"/>
  <c r="AO6" i="1"/>
  <c r="AO117" i="1"/>
  <c r="AX37" i="1"/>
  <c r="CK123" i="1"/>
  <c r="W48" i="1"/>
  <c r="W99" i="1"/>
  <c r="BY83" i="1"/>
  <c r="W77" i="1"/>
  <c r="BM35" i="1"/>
  <c r="CH32" i="1"/>
  <c r="BY88" i="1"/>
  <c r="AX93" i="1"/>
  <c r="K90" i="1"/>
  <c r="AF96" i="1"/>
  <c r="AC39" i="1"/>
  <c r="AF78" i="1"/>
  <c r="BP93" i="1"/>
  <c r="AO24" i="1"/>
  <c r="BS119" i="1"/>
  <c r="CN35" i="1"/>
  <c r="K69" i="1"/>
  <c r="CQ56" i="1"/>
  <c r="CT58" i="1"/>
  <c r="BM99" i="1"/>
  <c r="AC12" i="1"/>
  <c r="AC6" i="1"/>
  <c r="AC15" i="1"/>
  <c r="AC118" i="1"/>
  <c r="AC32" i="1"/>
  <c r="AC119" i="1"/>
  <c r="AC43" i="1"/>
  <c r="AC110" i="1"/>
  <c r="AC93" i="1"/>
  <c r="AC82" i="1"/>
  <c r="AC18" i="1"/>
  <c r="AC25" i="1"/>
  <c r="AC65" i="1"/>
  <c r="AC83" i="1"/>
  <c r="AC63" i="1"/>
  <c r="AC10" i="1"/>
  <c r="AC20" i="1"/>
  <c r="AC35" i="1"/>
  <c r="AC105" i="1"/>
  <c r="AC42" i="1"/>
  <c r="AC58" i="1"/>
  <c r="AC9" i="1"/>
  <c r="AC117" i="1"/>
  <c r="AC50" i="1"/>
  <c r="AC51" i="1"/>
  <c r="AC40" i="1"/>
  <c r="AC95" i="1"/>
  <c r="AC81" i="1"/>
  <c r="AC72" i="1"/>
  <c r="AC28" i="1"/>
  <c r="AC111" i="1"/>
  <c r="AC29" i="1"/>
  <c r="AC70" i="1"/>
  <c r="AC33" i="1"/>
  <c r="AC116" i="1"/>
  <c r="AC55" i="1"/>
  <c r="AC90" i="1"/>
  <c r="AC22" i="1"/>
  <c r="AC59" i="1"/>
  <c r="AC96" i="1"/>
  <c r="AC23" i="1"/>
  <c r="AC109" i="1"/>
  <c r="AC52" i="1"/>
  <c r="AC31" i="1"/>
  <c r="AC21" i="1"/>
  <c r="AC115" i="1"/>
  <c r="AC85" i="1"/>
  <c r="AC37" i="1"/>
  <c r="AC8" i="1"/>
  <c r="AC66" i="1"/>
  <c r="AC19" i="1"/>
  <c r="AC36" i="1"/>
  <c r="AC60" i="1"/>
  <c r="AC45" i="1"/>
  <c r="CH107" i="1"/>
  <c r="AC41" i="1"/>
  <c r="CH35" i="1"/>
  <c r="AC47" i="1"/>
  <c r="AX48" i="1"/>
  <c r="AC17" i="1"/>
  <c r="AC54" i="1"/>
  <c r="AC89" i="1"/>
  <c r="CH85" i="1"/>
  <c r="AO102" i="1"/>
  <c r="BM57" i="1"/>
  <c r="CK68" i="1"/>
  <c r="AC14" i="1"/>
  <c r="AF30" i="1"/>
  <c r="AC34" i="1"/>
  <c r="AL25" i="1"/>
  <c r="BY116" i="1"/>
  <c r="AI85" i="1"/>
  <c r="CB27" i="1"/>
  <c r="CB15" i="1"/>
  <c r="CB36" i="1"/>
  <c r="CB18" i="1"/>
  <c r="CB94" i="1"/>
  <c r="CB51" i="1"/>
  <c r="CB33" i="1"/>
  <c r="CB83" i="1"/>
  <c r="CB20" i="1"/>
  <c r="CB84" i="1"/>
  <c r="CB69" i="1"/>
  <c r="CB68" i="1"/>
  <c r="CB82" i="1"/>
  <c r="CB62" i="1"/>
  <c r="CB72" i="1"/>
  <c r="CB64" i="1"/>
  <c r="CB31" i="1"/>
  <c r="CB43" i="1"/>
  <c r="CB42" i="1"/>
  <c r="CB17" i="1"/>
  <c r="CB38" i="1"/>
  <c r="CB119" i="1"/>
  <c r="CB70" i="1"/>
  <c r="CB90" i="1"/>
  <c r="CB54" i="1"/>
  <c r="CB19" i="1"/>
  <c r="CB28" i="1"/>
  <c r="CB123" i="1"/>
  <c r="CB86" i="1"/>
  <c r="CB116" i="1"/>
  <c r="CB103" i="1"/>
  <c r="CB40" i="1"/>
  <c r="CB50" i="1"/>
  <c r="CB101" i="1"/>
  <c r="CB63" i="1"/>
  <c r="CB23" i="1"/>
  <c r="CB44" i="1"/>
  <c r="CB99" i="1"/>
  <c r="CB48" i="1"/>
  <c r="CB60" i="1"/>
  <c r="CB22" i="1"/>
  <c r="CB113" i="1"/>
  <c r="CB78" i="1"/>
  <c r="CB71" i="1"/>
  <c r="CB96" i="1"/>
  <c r="CB25" i="1"/>
  <c r="CB118" i="1"/>
  <c r="CB49" i="1"/>
  <c r="CB53" i="1"/>
  <c r="CB47" i="1"/>
  <c r="CH96" i="1"/>
  <c r="AC71" i="1"/>
  <c r="CB110" i="1"/>
  <c r="BM44" i="1"/>
  <c r="CK48" i="1"/>
  <c r="AI63" i="1"/>
  <c r="CH24" i="1"/>
  <c r="K87" i="1"/>
  <c r="AC80" i="1"/>
  <c r="CB102" i="1"/>
  <c r="AX107" i="1"/>
  <c r="BY119" i="1"/>
  <c r="K19" i="1"/>
  <c r="AF49" i="1"/>
  <c r="AC91" i="1"/>
  <c r="BP23" i="1"/>
  <c r="AX29" i="1"/>
  <c r="CK78" i="1"/>
  <c r="AC11" i="1"/>
  <c r="K89" i="1"/>
  <c r="CN77" i="1"/>
  <c r="AO68" i="1"/>
  <c r="BY110" i="1"/>
  <c r="AL17" i="1"/>
  <c r="BS31" i="1"/>
  <c r="N8" i="1"/>
  <c r="AC73" i="1"/>
  <c r="AX34" i="1"/>
  <c r="AI75" i="1"/>
  <c r="CH68" i="1"/>
  <c r="AO7" i="1"/>
  <c r="BM74" i="1"/>
  <c r="AC120" i="1"/>
  <c r="CB81" i="1"/>
  <c r="AX10" i="1"/>
  <c r="AC76" i="1"/>
  <c r="CB80" i="1"/>
  <c r="AL32" i="1"/>
  <c r="CK74" i="1"/>
  <c r="AI37" i="1"/>
  <c r="K11" i="1"/>
  <c r="CQ51" i="1"/>
  <c r="N63" i="1"/>
  <c r="CT10" i="1"/>
  <c r="AL50" i="1"/>
  <c r="AL55" i="1"/>
  <c r="K63" i="1"/>
  <c r="BP58" i="1"/>
  <c r="CB95" i="1"/>
  <c r="AO109" i="1"/>
  <c r="BM33" i="1"/>
  <c r="W59" i="1"/>
  <c r="N64" i="1"/>
  <c r="CN34" i="1"/>
  <c r="AF45" i="1"/>
  <c r="N59" i="1"/>
  <c r="BA76" i="1"/>
  <c r="BY87" i="1"/>
  <c r="BY102" i="1"/>
  <c r="CQ89" i="1"/>
  <c r="W107" i="1"/>
  <c r="CH52" i="1"/>
  <c r="AF68" i="1"/>
  <c r="BA54" i="1"/>
  <c r="N68" i="1"/>
  <c r="BA51" i="1"/>
  <c r="AX70" i="1"/>
  <c r="BP82" i="1"/>
  <c r="CH101" i="1"/>
  <c r="AX86" i="1"/>
  <c r="BA118" i="1"/>
  <c r="CE51" i="1"/>
  <c r="CE101" i="1"/>
  <c r="CE95" i="1"/>
  <c r="CE60" i="1"/>
  <c r="CE86" i="1"/>
  <c r="CE77" i="1"/>
  <c r="CE7" i="1"/>
  <c r="CE28" i="1"/>
  <c r="CE118" i="1"/>
  <c r="CE111" i="1"/>
  <c r="CE32" i="1"/>
  <c r="CE29" i="1"/>
  <c r="CE41" i="1"/>
  <c r="CE91" i="1"/>
  <c r="CE57" i="1"/>
  <c r="CE59" i="1"/>
  <c r="CE9" i="1"/>
  <c r="CE38" i="1"/>
  <c r="CE116" i="1"/>
  <c r="CE45" i="1"/>
  <c r="CE88" i="1"/>
  <c r="CE93" i="1"/>
  <c r="CE30" i="1"/>
  <c r="CE47" i="1"/>
  <c r="CE40" i="1"/>
  <c r="CE39" i="1"/>
  <c r="CE15" i="1"/>
  <c r="CE35" i="1"/>
  <c r="CE61" i="1"/>
  <c r="CE84" i="1"/>
  <c r="CE90" i="1"/>
  <c r="CE83" i="1"/>
  <c r="CE113" i="1"/>
  <c r="CE71" i="1"/>
  <c r="CE44" i="1"/>
  <c r="CE18" i="1"/>
  <c r="CE10" i="1"/>
  <c r="CE82" i="1"/>
  <c r="CE64" i="1"/>
  <c r="CE99" i="1"/>
  <c r="CE115" i="1"/>
  <c r="CE76" i="1"/>
  <c r="CE67" i="1"/>
  <c r="CE105" i="1"/>
  <c r="CE65" i="1"/>
  <c r="CE107" i="1"/>
  <c r="CE110" i="1"/>
  <c r="CE24" i="1"/>
  <c r="CE12" i="1"/>
  <c r="CE49" i="1"/>
  <c r="CE81" i="1"/>
  <c r="CE20" i="1"/>
  <c r="CE109" i="1"/>
  <c r="CE54" i="1"/>
  <c r="CE114" i="1"/>
  <c r="CE46" i="1"/>
  <c r="CE22" i="1"/>
  <c r="CE56" i="1"/>
  <c r="CE23" i="1"/>
  <c r="CE117" i="1"/>
  <c r="CE62" i="1"/>
  <c r="CE36" i="1"/>
  <c r="CE50" i="1"/>
  <c r="CE78" i="1"/>
  <c r="CE34" i="1"/>
  <c r="CE74" i="1"/>
  <c r="CE75" i="1"/>
  <c r="CE48" i="1"/>
  <c r="CE96" i="1"/>
  <c r="CE8" i="1"/>
  <c r="CE70" i="1"/>
  <c r="CE58" i="1"/>
  <c r="CE53" i="1"/>
  <c r="CE66" i="1"/>
  <c r="N58" i="1"/>
  <c r="K18" i="1"/>
  <c r="CE72" i="1"/>
  <c r="CH55" i="1"/>
  <c r="AC44" i="1"/>
  <c r="AC77" i="1"/>
  <c r="AC49" i="1"/>
  <c r="CH17" i="1"/>
  <c r="BM85" i="1"/>
  <c r="AC61" i="1"/>
  <c r="BM70" i="1"/>
  <c r="W54" i="1"/>
  <c r="AC78" i="1"/>
  <c r="CK10" i="1"/>
  <c r="BP57" i="1"/>
  <c r="BM32" i="1"/>
  <c r="AX31" i="1"/>
  <c r="AX11" i="1"/>
  <c r="AO75" i="1"/>
  <c r="CB39" i="1"/>
  <c r="AL35" i="1"/>
  <c r="BM13" i="1"/>
  <c r="CK41" i="1"/>
  <c r="CQ8" i="1"/>
  <c r="CQ11" i="1"/>
  <c r="CQ13" i="1"/>
  <c r="CQ21" i="1"/>
  <c r="CQ6" i="1"/>
  <c r="CQ82" i="1"/>
  <c r="CQ61" i="1"/>
  <c r="CQ37" i="1"/>
  <c r="CQ40" i="1"/>
  <c r="CQ55" i="1"/>
  <c r="CQ110" i="1"/>
  <c r="CQ45" i="1"/>
  <c r="CQ14" i="1"/>
  <c r="CQ76" i="1"/>
  <c r="CQ78" i="1"/>
  <c r="CQ28" i="1"/>
  <c r="CQ68" i="1"/>
  <c r="CQ54" i="1"/>
  <c r="CQ113" i="1"/>
  <c r="CQ73" i="1"/>
  <c r="CQ49" i="1"/>
  <c r="CQ53" i="1"/>
  <c r="CQ111" i="1"/>
  <c r="CQ34" i="1"/>
  <c r="CQ60" i="1"/>
  <c r="CQ57" i="1"/>
  <c r="CQ62" i="1"/>
  <c r="CQ95" i="1"/>
  <c r="CQ77" i="1"/>
  <c r="CQ43" i="1"/>
  <c r="CQ120" i="1"/>
  <c r="CQ65" i="1"/>
  <c r="CQ33" i="1"/>
  <c r="CQ74" i="1"/>
  <c r="CQ25" i="1"/>
  <c r="CQ96" i="1"/>
  <c r="CQ84" i="1"/>
  <c r="CQ20" i="1"/>
  <c r="CQ107" i="1"/>
  <c r="CQ109" i="1"/>
  <c r="CQ72" i="1"/>
  <c r="CQ115" i="1"/>
  <c r="CQ81" i="1"/>
  <c r="CQ52" i="1"/>
  <c r="CQ18" i="1"/>
  <c r="CQ90" i="1"/>
  <c r="CQ83" i="1"/>
  <c r="CQ44" i="1"/>
  <c r="CQ22" i="1"/>
  <c r="CQ17" i="1"/>
  <c r="CQ66" i="1"/>
  <c r="CQ69" i="1"/>
  <c r="CQ50" i="1"/>
  <c r="CQ118" i="1"/>
  <c r="CQ23" i="1"/>
  <c r="CQ105" i="1"/>
  <c r="CQ88" i="1"/>
  <c r="CQ58" i="1"/>
  <c r="CK22" i="1"/>
  <c r="K22" i="1"/>
  <c r="CN112" i="1"/>
  <c r="AC27" i="1"/>
  <c r="CB35" i="1"/>
  <c r="AX72" i="1"/>
  <c r="BY56" i="1"/>
  <c r="K10" i="1"/>
  <c r="AI68" i="1"/>
  <c r="CB7" i="1"/>
  <c r="CH87" i="1"/>
  <c r="BY14" i="1"/>
  <c r="AC88" i="1"/>
  <c r="CB111" i="1"/>
  <c r="AL44" i="1"/>
  <c r="BY118" i="1"/>
  <c r="AI43" i="1"/>
  <c r="BS8" i="1"/>
  <c r="BS12" i="1"/>
  <c r="BS35" i="1"/>
  <c r="BS15" i="1"/>
  <c r="BS20" i="1"/>
  <c r="BS13" i="1"/>
  <c r="BS9" i="1"/>
  <c r="BS38" i="1"/>
  <c r="BS71" i="1"/>
  <c r="BS116" i="1"/>
  <c r="BS97" i="1"/>
  <c r="BS67" i="1"/>
  <c r="BS23" i="1"/>
  <c r="BS108" i="1"/>
  <c r="BS105" i="1"/>
  <c r="BS115" i="1"/>
  <c r="BS48" i="1"/>
  <c r="BS74" i="1"/>
  <c r="BS55" i="1"/>
  <c r="BS34" i="1"/>
  <c r="BS110" i="1"/>
  <c r="BS47" i="1"/>
  <c r="BS50" i="1"/>
  <c r="BS66" i="1"/>
  <c r="BS117" i="1"/>
  <c r="BS102" i="1"/>
  <c r="BS83" i="1"/>
  <c r="BS62" i="1"/>
  <c r="BS85" i="1"/>
  <c r="BS11" i="1"/>
  <c r="BS37" i="1"/>
  <c r="BS120" i="1"/>
  <c r="BS19" i="1"/>
  <c r="BS40" i="1"/>
  <c r="BS61" i="1"/>
  <c r="BS46" i="1"/>
  <c r="BS103" i="1"/>
  <c r="BS99" i="1"/>
  <c r="BS78" i="1"/>
  <c r="BS111" i="1"/>
  <c r="BS86" i="1"/>
  <c r="BS27" i="1"/>
  <c r="BS52" i="1"/>
  <c r="BS6" i="1"/>
  <c r="BS90" i="1"/>
  <c r="BS56" i="1"/>
  <c r="BS36" i="1"/>
  <c r="BS81" i="1"/>
  <c r="BS95" i="1"/>
  <c r="BS63" i="1"/>
  <c r="BS94" i="1"/>
  <c r="BS60" i="1"/>
  <c r="BS17" i="1"/>
  <c r="BS123" i="1"/>
  <c r="BS96" i="1"/>
  <c r="BS68" i="1"/>
  <c r="BS80" i="1"/>
  <c r="BS49" i="1"/>
  <c r="BS29" i="1"/>
  <c r="BS109" i="1"/>
  <c r="BS91" i="1"/>
  <c r="BS24" i="1"/>
  <c r="BS43" i="1"/>
  <c r="BS42" i="1"/>
  <c r="BS113" i="1"/>
  <c r="CQ24" i="1"/>
  <c r="CH29" i="1"/>
  <c r="K67" i="1"/>
  <c r="AF116" i="1"/>
  <c r="AC46" i="1"/>
  <c r="CB57" i="1"/>
  <c r="AX114" i="1"/>
  <c r="BY78" i="1"/>
  <c r="W27" i="1"/>
  <c r="CT11" i="1"/>
  <c r="CT6" i="1"/>
  <c r="CT14" i="1"/>
  <c r="CT68" i="1"/>
  <c r="CT88" i="1"/>
  <c r="CT50" i="1"/>
  <c r="CT70" i="1"/>
  <c r="CT46" i="1"/>
  <c r="CT111" i="1"/>
  <c r="CT61" i="1"/>
  <c r="CT7" i="1"/>
  <c r="CT114" i="1"/>
  <c r="CT97" i="1"/>
  <c r="CT48" i="1"/>
  <c r="CT83" i="1"/>
  <c r="CT116" i="1"/>
  <c r="CT33" i="1"/>
  <c r="CT96" i="1"/>
  <c r="CT25" i="1"/>
  <c r="CT31" i="1"/>
  <c r="CT41" i="1"/>
  <c r="CT119" i="1"/>
  <c r="CT72" i="1"/>
  <c r="CT42" i="1"/>
  <c r="CT86" i="1"/>
  <c r="CT77" i="1"/>
  <c r="CT89" i="1"/>
  <c r="CT59" i="1"/>
  <c r="CT53" i="1"/>
  <c r="CT87" i="1"/>
  <c r="CT84" i="1"/>
  <c r="CT113" i="1"/>
  <c r="CT15" i="1"/>
  <c r="CT90" i="1"/>
  <c r="CT71" i="1"/>
  <c r="CT73" i="1"/>
  <c r="CT51" i="1"/>
  <c r="CT20" i="1"/>
  <c r="CT22" i="1"/>
  <c r="CT85" i="1"/>
  <c r="CT63" i="1"/>
  <c r="CT32" i="1"/>
  <c r="CT103" i="1"/>
  <c r="CT74" i="1"/>
  <c r="CT80" i="1"/>
  <c r="CT21" i="1"/>
  <c r="CT117" i="1"/>
  <c r="CT76" i="1"/>
  <c r="CT99" i="1"/>
  <c r="CT43" i="1"/>
  <c r="CT69" i="1"/>
  <c r="CT34" i="1"/>
  <c r="CT64" i="1"/>
  <c r="CT123" i="1"/>
  <c r="CT67" i="1"/>
  <c r="CT115" i="1"/>
  <c r="CT118" i="1"/>
  <c r="CT108" i="1"/>
  <c r="CT75" i="1"/>
  <c r="CT45" i="1"/>
  <c r="CT109" i="1"/>
  <c r="CN116" i="1"/>
  <c r="AC64" i="1"/>
  <c r="CB115" i="1"/>
  <c r="BM115" i="1"/>
  <c r="CK33" i="1"/>
  <c r="K58" i="1"/>
  <c r="AO25" i="1"/>
  <c r="BY73" i="1"/>
  <c r="AI101" i="1"/>
  <c r="BP6" i="1"/>
  <c r="K86" i="1"/>
  <c r="AO89" i="1"/>
  <c r="BM17" i="1"/>
  <c r="AI40" i="1"/>
  <c r="K12" i="1"/>
  <c r="CH60" i="1"/>
  <c r="BP115" i="1"/>
  <c r="BM67" i="1"/>
  <c r="AC79" i="1"/>
  <c r="AL7" i="1"/>
  <c r="AC38" i="1"/>
  <c r="CB55" i="1"/>
  <c r="AX115" i="1"/>
  <c r="CK94" i="1"/>
  <c r="AO18" i="1"/>
  <c r="BY38" i="1"/>
  <c r="BA86" i="1"/>
  <c r="N44" i="1"/>
  <c r="CB29" i="1"/>
  <c r="CT57" i="1"/>
  <c r="CN45" i="1"/>
  <c r="CN75" i="1"/>
  <c r="CB79" i="1"/>
  <c r="BY89" i="1"/>
  <c r="BP101" i="1"/>
  <c r="AF80" i="1"/>
  <c r="CW15" i="1"/>
  <c r="CW9" i="1"/>
  <c r="CW72" i="1"/>
  <c r="CW79" i="1"/>
  <c r="CW119" i="1"/>
  <c r="CW113" i="1"/>
  <c r="CW8" i="1"/>
  <c r="CW118" i="1"/>
  <c r="CW105" i="1"/>
  <c r="CW73" i="1"/>
  <c r="CW95" i="1"/>
  <c r="CW115" i="1"/>
  <c r="CW90" i="1"/>
  <c r="CW61" i="1"/>
  <c r="CW29" i="1"/>
  <c r="CW97" i="1"/>
  <c r="CW35" i="1"/>
  <c r="CW117" i="1"/>
  <c r="CW28" i="1"/>
  <c r="CW10" i="1"/>
  <c r="CW58" i="1"/>
  <c r="CW91" i="1"/>
  <c r="CW39" i="1"/>
  <c r="CW45" i="1"/>
  <c r="CW30" i="1"/>
  <c r="CW59" i="1"/>
  <c r="CW68" i="1"/>
  <c r="CW56" i="1"/>
  <c r="CW99" i="1"/>
  <c r="CW44" i="1"/>
  <c r="CW52" i="1"/>
  <c r="CW41" i="1"/>
  <c r="CW120" i="1"/>
  <c r="CW33" i="1"/>
  <c r="CW20" i="1"/>
  <c r="CW40" i="1"/>
  <c r="CW51" i="1"/>
  <c r="CW63" i="1"/>
  <c r="CW116" i="1"/>
  <c r="CW77" i="1"/>
  <c r="CW75" i="1"/>
  <c r="CW47" i="1"/>
  <c r="CW82" i="1"/>
  <c r="CW14" i="1"/>
  <c r="CW74" i="1"/>
  <c r="CW66" i="1"/>
  <c r="CW34" i="1"/>
  <c r="CW17" i="1"/>
  <c r="CW67" i="1"/>
  <c r="CW88" i="1"/>
  <c r="CW80" i="1"/>
  <c r="AF117" i="1"/>
  <c r="W31" i="1"/>
  <c r="N75" i="1"/>
  <c r="AF17" i="1"/>
  <c r="CT65" i="1"/>
  <c r="BS41" i="1"/>
  <c r="CK59" i="1"/>
  <c r="CT49" i="1"/>
  <c r="CK84" i="1"/>
  <c r="BS112" i="1"/>
  <c r="AL107" i="1"/>
  <c r="AF114" i="1"/>
  <c r="CW86" i="1"/>
  <c r="AF55" i="1"/>
  <c r="BA45" i="1"/>
  <c r="CQ42" i="1"/>
  <c r="BS59" i="1"/>
  <c r="CT56" i="1"/>
  <c r="N90" i="1"/>
  <c r="AF97" i="1"/>
  <c r="CW107" i="1"/>
  <c r="N47" i="1"/>
  <c r="CT66" i="1"/>
  <c r="W72" i="1"/>
  <c r="CZ27" i="1"/>
  <c r="CZ11" i="1"/>
  <c r="CZ7" i="1"/>
  <c r="CZ51" i="1"/>
  <c r="CZ12" i="1"/>
  <c r="CZ53" i="1"/>
  <c r="CZ6" i="1"/>
  <c r="CZ8" i="1"/>
  <c r="CZ21" i="1"/>
  <c r="CZ121" i="1"/>
  <c r="CZ93" i="1"/>
  <c r="CZ63" i="1"/>
  <c r="CZ72" i="1"/>
  <c r="CZ85" i="1"/>
  <c r="CZ25" i="1"/>
  <c r="CZ59" i="1"/>
  <c r="CZ23" i="1"/>
  <c r="CZ64" i="1"/>
  <c r="CZ44" i="1"/>
  <c r="CZ40" i="1"/>
  <c r="CZ95" i="1"/>
  <c r="CZ77" i="1"/>
  <c r="CZ22" i="1"/>
  <c r="CZ79" i="1"/>
  <c r="CZ41" i="1"/>
  <c r="CZ68" i="1"/>
  <c r="CZ97" i="1"/>
  <c r="CZ76" i="1"/>
  <c r="CZ54" i="1"/>
  <c r="CZ42" i="1"/>
  <c r="CZ10" i="1"/>
  <c r="CZ32" i="1"/>
  <c r="CZ107" i="1"/>
  <c r="CZ17" i="1"/>
  <c r="CZ87" i="1"/>
  <c r="CZ70" i="1"/>
  <c r="CZ114" i="1"/>
  <c r="CZ33" i="1"/>
  <c r="CZ78" i="1"/>
  <c r="CZ71" i="1"/>
  <c r="CZ56" i="1"/>
  <c r="CZ36" i="1"/>
  <c r="CZ55" i="1"/>
  <c r="CZ45" i="1"/>
  <c r="CZ90" i="1"/>
  <c r="CZ57" i="1"/>
  <c r="CZ110" i="1"/>
  <c r="CZ88" i="1"/>
  <c r="CZ120" i="1"/>
  <c r="CZ82" i="1"/>
  <c r="CZ39" i="1"/>
  <c r="CZ69" i="1"/>
  <c r="CZ102" i="1"/>
  <c r="CZ101" i="1"/>
  <c r="CZ116" i="1"/>
  <c r="CZ43" i="1"/>
  <c r="CZ119" i="1"/>
  <c r="CZ62" i="1"/>
  <c r="CZ46" i="1"/>
  <c r="CZ19" i="1"/>
  <c r="CZ118" i="1"/>
  <c r="CZ15" i="1"/>
  <c r="CZ105" i="1"/>
  <c r="CZ48" i="1"/>
  <c r="CZ35" i="1"/>
  <c r="CZ89" i="1"/>
  <c r="CZ113" i="1"/>
  <c r="CZ66" i="1"/>
  <c r="CZ50" i="1"/>
  <c r="CZ58" i="1"/>
  <c r="CZ108" i="1"/>
  <c r="CZ81" i="1"/>
  <c r="CZ49" i="1"/>
  <c r="CZ80" i="1"/>
  <c r="CZ86" i="1"/>
  <c r="CZ83" i="1"/>
  <c r="AL41" i="1"/>
  <c r="AL96" i="1"/>
  <c r="CB73" i="1"/>
  <c r="N45" i="1"/>
  <c r="AX24" i="1"/>
  <c r="H37" i="1"/>
  <c r="DC70" i="1"/>
  <c r="H90" i="1"/>
  <c r="DC99" i="1"/>
  <c r="DC122" i="1"/>
  <c r="DD122" i="1" s="1"/>
  <c r="H111" i="1"/>
  <c r="AR46" i="1"/>
  <c r="H14" i="1"/>
  <c r="Q46" i="1"/>
  <c r="H38" i="1"/>
  <c r="T58" i="1"/>
  <c r="AU79" i="1"/>
  <c r="H99" i="1"/>
  <c r="BV111" i="1"/>
  <c r="DC90" i="1"/>
  <c r="Q87" i="1"/>
  <c r="T17" i="1"/>
  <c r="DC39" i="1"/>
  <c r="T113" i="1"/>
  <c r="T41" i="1"/>
  <c r="DC87" i="1"/>
  <c r="T83" i="1"/>
  <c r="T97" i="1"/>
  <c r="H105" i="1"/>
  <c r="Z101" i="1"/>
  <c r="H62" i="1"/>
  <c r="DC76" i="1"/>
  <c r="Z78" i="1"/>
  <c r="AR64" i="1"/>
  <c r="T78" i="1"/>
  <c r="Z91" i="1"/>
  <c r="DC65" i="1"/>
  <c r="H100" i="1"/>
  <c r="H75" i="1"/>
  <c r="H76" i="1"/>
  <c r="T117" i="1"/>
  <c r="BV116" i="1"/>
  <c r="H97" i="1"/>
  <c r="BV117" i="1"/>
  <c r="AR68" i="1"/>
  <c r="DC56" i="1"/>
  <c r="AR70" i="1"/>
  <c r="AU30" i="1"/>
  <c r="DC72" i="1"/>
  <c r="AU80" i="1"/>
  <c r="H64" i="1"/>
  <c r="BV118" i="1"/>
  <c r="BV52" i="1"/>
  <c r="AU86" i="1"/>
  <c r="H125" i="1"/>
  <c r="Q107" i="1"/>
  <c r="Q89" i="1"/>
  <c r="H69" i="1"/>
  <c r="DC49" i="1"/>
  <c r="DC66" i="1"/>
  <c r="AR27" i="1"/>
  <c r="AR6" i="1"/>
  <c r="AR7" i="1"/>
  <c r="AR20" i="1"/>
  <c r="AR21" i="1"/>
  <c r="AR25" i="1"/>
  <c r="AR8" i="1"/>
  <c r="AR11" i="1"/>
  <c r="AR12" i="1"/>
  <c r="AR51" i="1"/>
  <c r="AR14" i="1"/>
  <c r="AR22" i="1"/>
  <c r="AR71" i="1"/>
  <c r="H41" i="1"/>
  <c r="AR9" i="1"/>
  <c r="H16" i="1"/>
  <c r="Z41" i="1"/>
  <c r="H50" i="1"/>
  <c r="Z37" i="1"/>
  <c r="H27" i="1"/>
  <c r="H40" i="1"/>
  <c r="AR60" i="1"/>
  <c r="H33" i="1"/>
  <c r="AU112" i="1"/>
  <c r="AR66" i="1"/>
  <c r="DC28" i="1"/>
  <c r="H17" i="1"/>
  <c r="DC37" i="1"/>
  <c r="AR15" i="1"/>
  <c r="AR43" i="1"/>
  <c r="H10" i="1"/>
  <c r="H24" i="1"/>
  <c r="Q95" i="1"/>
  <c r="H112" i="1"/>
  <c r="H122" i="1"/>
  <c r="DC57" i="1"/>
  <c r="H115" i="1"/>
  <c r="H83" i="1"/>
  <c r="DC93" i="1"/>
  <c r="DC83" i="1"/>
  <c r="T15" i="1"/>
  <c r="T13" i="1"/>
  <c r="T11" i="1"/>
  <c r="T7" i="1"/>
  <c r="DC46" i="1"/>
  <c r="AR29" i="1"/>
  <c r="T60" i="1"/>
  <c r="H57" i="1"/>
  <c r="H52" i="1"/>
  <c r="Z33" i="1"/>
  <c r="Z74" i="1"/>
  <c r="AU51" i="1"/>
  <c r="AU6" i="1"/>
  <c r="AU8" i="1"/>
  <c r="AU7" i="1"/>
  <c r="AU9" i="1"/>
  <c r="T10" i="1"/>
  <c r="DC30" i="1"/>
  <c r="AR17" i="1"/>
  <c r="AR36" i="1"/>
  <c r="AU91" i="1"/>
  <c r="H103" i="1"/>
  <c r="DC26" i="1"/>
  <c r="DD26" i="1" s="1"/>
  <c r="H28" i="1"/>
  <c r="DC68" i="1"/>
  <c r="DC77" i="1"/>
  <c r="DC125" i="1"/>
  <c r="DD125" i="1" s="1"/>
  <c r="DC16" i="1"/>
  <c r="DD16" i="1" s="1"/>
  <c r="Z69" i="1"/>
  <c r="H80" i="1"/>
  <c r="Q112" i="1"/>
  <c r="Q15" i="1"/>
  <c r="H48" i="1"/>
  <c r="DC86" i="1"/>
  <c r="DC95" i="1"/>
  <c r="AR99" i="1"/>
  <c r="Q121" i="1"/>
  <c r="Z42" i="1"/>
  <c r="AU54" i="1"/>
  <c r="H42" i="1"/>
  <c r="AR10" i="1"/>
  <c r="BV11" i="1"/>
  <c r="BV7" i="1"/>
  <c r="BV12" i="1"/>
  <c r="BV27" i="1"/>
  <c r="BV6" i="1"/>
  <c r="BV8" i="1"/>
  <c r="BV51" i="1"/>
  <c r="BV23" i="1"/>
  <c r="Q28" i="1"/>
  <c r="AU42" i="1"/>
  <c r="Q43" i="1"/>
  <c r="AR47" i="1"/>
  <c r="BV85" i="1"/>
  <c r="DC34" i="1"/>
  <c r="H55" i="1"/>
  <c r="DC92" i="1"/>
  <c r="DD92" i="1" s="1"/>
  <c r="Q103" i="1"/>
  <c r="DC119" i="1"/>
  <c r="DC60" i="1"/>
  <c r="H63" i="1"/>
  <c r="H72" i="1"/>
  <c r="Z57" i="1"/>
  <c r="Z73" i="1"/>
  <c r="Q85" i="1"/>
  <c r="DC120" i="1"/>
  <c r="H66" i="1"/>
  <c r="H117" i="1"/>
  <c r="AU38" i="1"/>
  <c r="H94" i="1"/>
  <c r="BV47" i="1"/>
  <c r="AU22" i="1"/>
  <c r="BV15" i="1"/>
  <c r="T65" i="1"/>
  <c r="H95" i="1"/>
  <c r="AR109" i="1"/>
  <c r="AU99" i="1"/>
  <c r="DC54" i="1"/>
  <c r="DC114" i="1"/>
  <c r="Q18" i="1"/>
  <c r="Q7" i="1"/>
  <c r="H21" i="1"/>
  <c r="H11" i="1"/>
  <c r="H6" i="1"/>
  <c r="DC123" i="1"/>
  <c r="T109" i="1"/>
  <c r="Z49" i="1"/>
  <c r="Z54" i="1"/>
  <c r="DC82" i="1"/>
  <c r="H74" i="1"/>
  <c r="H123" i="1"/>
  <c r="DC109" i="1"/>
  <c r="Z87" i="1"/>
  <c r="H124" i="1"/>
  <c r="H60" i="1"/>
  <c r="Z95" i="1"/>
  <c r="AR111" i="1"/>
  <c r="AR45" i="1"/>
  <c r="AR74" i="1"/>
  <c r="H118" i="1"/>
  <c r="DC121" i="1"/>
  <c r="DC101" i="1"/>
  <c r="T66" i="1"/>
  <c r="Q101" i="1"/>
  <c r="DC22" i="1"/>
  <c r="DC74" i="1"/>
  <c r="AU105" i="1"/>
  <c r="DC105" i="1"/>
  <c r="AU117" i="1"/>
  <c r="AR107" i="1"/>
  <c r="AR86" i="1"/>
  <c r="DC19" i="1"/>
  <c r="DC52" i="1"/>
  <c r="H73" i="1"/>
  <c r="Q14" i="1"/>
  <c r="AR118" i="1"/>
  <c r="AR35" i="1"/>
  <c r="Q55" i="1"/>
  <c r="AR90" i="1"/>
  <c r="AU25" i="1"/>
  <c r="AU118" i="1"/>
  <c r="H67" i="1"/>
  <c r="BV70" i="1"/>
  <c r="BV17" i="1"/>
  <c r="AR112" i="1"/>
  <c r="AR62" i="1"/>
  <c r="AR84" i="1"/>
  <c r="H96" i="1"/>
  <c r="DC35" i="1"/>
  <c r="DC94" i="1"/>
  <c r="Q21" i="1"/>
  <c r="Q8" i="1"/>
  <c r="Q12" i="1"/>
  <c r="Q11" i="1"/>
  <c r="H107" i="1"/>
  <c r="DC108" i="1"/>
  <c r="H45" i="1"/>
  <c r="Q75" i="1"/>
  <c r="T85" i="1"/>
  <c r="H92" i="1"/>
  <c r="DC106" i="1"/>
  <c r="DD106" i="1" s="1"/>
  <c r="Z111" i="1"/>
  <c r="H47" i="1"/>
  <c r="DC40" i="1"/>
  <c r="Z63" i="1"/>
  <c r="T81" i="1"/>
  <c r="H119" i="1"/>
  <c r="Q96" i="1"/>
  <c r="H59" i="1"/>
  <c r="T49" i="1"/>
  <c r="AU120" i="1"/>
  <c r="AR39" i="1"/>
  <c r="H89" i="1"/>
  <c r="AU101" i="1"/>
  <c r="AR69" i="1"/>
  <c r="BV22" i="1"/>
  <c r="AR108" i="1"/>
  <c r="H70" i="1"/>
  <c r="AR85" i="1"/>
  <c r="Q68" i="1"/>
  <c r="AU11" i="1"/>
  <c r="Q51" i="1"/>
  <c r="AR91" i="1"/>
  <c r="Q50" i="1"/>
  <c r="AR30" i="1"/>
  <c r="BV56" i="1"/>
  <c r="DC61" i="1"/>
  <c r="H85" i="1"/>
  <c r="Q115" i="1"/>
  <c r="T115" i="1"/>
  <c r="H110" i="1"/>
  <c r="AU71" i="1"/>
  <c r="BV53" i="1"/>
  <c r="DC53" i="1"/>
  <c r="H32" i="1"/>
  <c r="AR78" i="1"/>
  <c r="H53" i="1"/>
  <c r="BV42" i="1"/>
  <c r="H65" i="1"/>
  <c r="DC91" i="1"/>
  <c r="AU103" i="1"/>
  <c r="DC20" i="1"/>
  <c r="DC11" i="1"/>
  <c r="DC6" i="1"/>
  <c r="DC21" i="1"/>
  <c r="DC78" i="1"/>
  <c r="DC38" i="1"/>
  <c r="DC42" i="1"/>
  <c r="Q48" i="1"/>
  <c r="DC29" i="1"/>
  <c r="Q119" i="1"/>
  <c r="DC59" i="1"/>
  <c r="Q120" i="1"/>
  <c r="Z51" i="1"/>
  <c r="Z11" i="1"/>
  <c r="Z9" i="1"/>
  <c r="Z6" i="1"/>
  <c r="Z21" i="1"/>
  <c r="Q66" i="1"/>
  <c r="Z94" i="1"/>
  <c r="T47" i="1"/>
  <c r="H18" i="1"/>
  <c r="H20" i="1"/>
  <c r="DC81" i="1"/>
  <c r="T103" i="1"/>
  <c r="T120" i="1"/>
  <c r="T64" i="1"/>
  <c r="H114" i="1"/>
  <c r="AR55" i="1"/>
  <c r="T68" i="1"/>
  <c r="DC75" i="1"/>
  <c r="AR76" i="1"/>
  <c r="Q58" i="1"/>
  <c r="DC85" i="1"/>
  <c r="H116" i="1"/>
  <c r="AR28" i="1"/>
  <c r="AR81" i="1"/>
  <c r="T34" i="1"/>
  <c r="Q61" i="1"/>
  <c r="AR77" i="1"/>
  <c r="Q80" i="1"/>
  <c r="DC113" i="1"/>
  <c r="Q52" i="1"/>
  <c r="AR115" i="1"/>
  <c r="Q91" i="1"/>
  <c r="H82" i="1"/>
  <c r="H93" i="1"/>
  <c r="H31" i="1"/>
  <c r="DC80" i="1"/>
  <c r="Z62" i="1"/>
  <c r="AR123" i="1"/>
  <c r="H22" i="1"/>
  <c r="T71" i="1"/>
  <c r="Z64" i="1"/>
  <c r="AR103" i="1"/>
  <c r="Z58" i="1"/>
  <c r="AR57" i="1"/>
  <c r="AR67" i="1"/>
  <c r="H54" i="1"/>
  <c r="Q102" i="1"/>
  <c r="Z89" i="1"/>
  <c r="T89" i="1"/>
  <c r="AR101" i="1"/>
  <c r="AU113" i="1"/>
  <c r="BV60" i="1"/>
  <c r="Q47" i="1"/>
  <c r="Z71" i="1"/>
  <c r="H25" i="1"/>
  <c r="AR56" i="1"/>
  <c r="H49" i="1"/>
  <c r="DC117" i="1"/>
  <c r="AR119" i="1"/>
  <c r="AU49" i="1"/>
  <c r="H109" i="1"/>
  <c r="AR88" i="1"/>
  <c r="AR32" i="1"/>
  <c r="AR44" i="1"/>
  <c r="DE100" i="1" l="1"/>
  <c r="DD123" i="1"/>
  <c r="DF123" i="1" s="1"/>
  <c r="DE104" i="1"/>
  <c r="DF98" i="1"/>
  <c r="DE124" i="1"/>
  <c r="FB98" i="1"/>
  <c r="DD71" i="1"/>
  <c r="DD60" i="1"/>
  <c r="DD47" i="1"/>
  <c r="DD108" i="1"/>
  <c r="DE108" i="1" s="1"/>
  <c r="DD113" i="1"/>
  <c r="DD6" i="1"/>
  <c r="DD34" i="1"/>
  <c r="DD84" i="1"/>
  <c r="DD37" i="1"/>
  <c r="DD55" i="1"/>
  <c r="DD50" i="1"/>
  <c r="DD85" i="1"/>
  <c r="DD21" i="1"/>
  <c r="DD114" i="1"/>
  <c r="DD25" i="1"/>
  <c r="DD76" i="1"/>
  <c r="DD23" i="1"/>
  <c r="DD94" i="1"/>
  <c r="DE94" i="1" s="1"/>
  <c r="DD10" i="1"/>
  <c r="FB26" i="1"/>
  <c r="DD17" i="1"/>
  <c r="DD86" i="1"/>
  <c r="DD32" i="1"/>
  <c r="DD115" i="1"/>
  <c r="DD14" i="1"/>
  <c r="DD66" i="1"/>
  <c r="DD95" i="1"/>
  <c r="DD77" i="1"/>
  <c r="FB104" i="1"/>
  <c r="C20" i="2" s="1"/>
  <c r="FB106" i="1"/>
  <c r="C59" i="2" s="1"/>
  <c r="DD64" i="1"/>
  <c r="DD7" i="1"/>
  <c r="DD30" i="1"/>
  <c r="DD49" i="1"/>
  <c r="DD96" i="1"/>
  <c r="DD81" i="1"/>
  <c r="DD103" i="1"/>
  <c r="DD39" i="1"/>
  <c r="DD105" i="1"/>
  <c r="DD36" i="1"/>
  <c r="DD121" i="1"/>
  <c r="FB16" i="1"/>
  <c r="C105" i="2" s="1"/>
  <c r="DD19" i="1"/>
  <c r="DD91" i="1"/>
  <c r="DD44" i="1"/>
  <c r="DD68" i="1"/>
  <c r="DD117" i="1"/>
  <c r="DD80" i="1"/>
  <c r="DD70" i="1"/>
  <c r="DD48" i="1"/>
  <c r="DD38" i="1"/>
  <c r="DD69" i="1"/>
  <c r="DD118" i="1"/>
  <c r="DD28" i="1"/>
  <c r="DF26" i="1"/>
  <c r="DE26" i="1"/>
  <c r="DD18" i="1"/>
  <c r="DD11" i="1"/>
  <c r="DD90" i="1"/>
  <c r="DD57" i="1"/>
  <c r="DD40" i="1"/>
  <c r="DD46" i="1"/>
  <c r="DD75" i="1"/>
  <c r="DD62" i="1"/>
  <c r="DD88" i="1"/>
  <c r="DD111" i="1"/>
  <c r="DD83" i="1"/>
  <c r="DD59" i="1"/>
  <c r="DD109" i="1"/>
  <c r="DD20" i="1"/>
  <c r="DD43" i="1"/>
  <c r="DD58" i="1"/>
  <c r="DD63" i="1"/>
  <c r="DD29" i="1"/>
  <c r="DD53" i="1"/>
  <c r="DD51" i="1"/>
  <c r="DD24" i="1"/>
  <c r="DD56" i="1"/>
  <c r="DD27" i="1"/>
  <c r="DD54" i="1"/>
  <c r="DD42" i="1"/>
  <c r="DD97" i="1"/>
  <c r="DD82" i="1"/>
  <c r="DF16" i="1"/>
  <c r="DE16" i="1"/>
  <c r="DD99" i="1"/>
  <c r="DD119" i="1"/>
  <c r="DD73" i="1"/>
  <c r="DD35" i="1"/>
  <c r="DD78" i="1"/>
  <c r="DD13" i="1"/>
  <c r="DF125" i="1"/>
  <c r="DE125" i="1"/>
  <c r="DD12" i="1"/>
  <c r="DD22" i="1"/>
  <c r="DD89" i="1"/>
  <c r="DD9" i="1"/>
  <c r="DD65" i="1"/>
  <c r="DD74" i="1"/>
  <c r="DD101" i="1"/>
  <c r="DD8" i="1"/>
  <c r="DD15" i="1"/>
  <c r="DD102" i="1"/>
  <c r="DF122" i="1"/>
  <c r="DE122" i="1"/>
  <c r="DD41" i="1"/>
  <c r="DD52" i="1"/>
  <c r="DD61" i="1"/>
  <c r="DD72" i="1"/>
  <c r="DD110" i="1"/>
  <c r="DD120" i="1"/>
  <c r="DD79" i="1"/>
  <c r="DD45" i="1"/>
  <c r="DF106" i="1"/>
  <c r="DE106" i="1"/>
  <c r="DF92" i="1"/>
  <c r="DE92" i="1"/>
  <c r="DD67" i="1"/>
  <c r="DD87" i="1"/>
  <c r="DD31" i="1"/>
  <c r="DD116" i="1"/>
  <c r="DD33" i="1"/>
  <c r="DD93" i="1"/>
  <c r="DD112" i="1"/>
  <c r="DD107" i="1"/>
  <c r="FQ26" i="1" l="1"/>
  <c r="C75" i="2"/>
  <c r="FQ98" i="1"/>
  <c r="C24" i="2"/>
  <c r="DE123" i="1"/>
  <c r="DF108" i="1"/>
  <c r="FM98" i="1"/>
  <c r="FB100" i="1"/>
  <c r="FQ100" i="1" s="1"/>
  <c r="DF94" i="1"/>
  <c r="DE10" i="1"/>
  <c r="FM26" i="1"/>
  <c r="FB92" i="1"/>
  <c r="DE21" i="1"/>
  <c r="DF86" i="1"/>
  <c r="DF64" i="1"/>
  <c r="DE64" i="1"/>
  <c r="DF14" i="1"/>
  <c r="DF37" i="1"/>
  <c r="DE50" i="1"/>
  <c r="DF77" i="1"/>
  <c r="DE86" i="1"/>
  <c r="DF50" i="1"/>
  <c r="DF39" i="1"/>
  <c r="DE39" i="1"/>
  <c r="DE84" i="1"/>
  <c r="DF6" i="1"/>
  <c r="DE32" i="1"/>
  <c r="DE52" i="1"/>
  <c r="DF52" i="1"/>
  <c r="DE8" i="1"/>
  <c r="DF8" i="1"/>
  <c r="DE35" i="1"/>
  <c r="DF35" i="1"/>
  <c r="DE82" i="1"/>
  <c r="DF82" i="1"/>
  <c r="DF59" i="1"/>
  <c r="DE59" i="1"/>
  <c r="DF67" i="1"/>
  <c r="DE67" i="1"/>
  <c r="DF27" i="1"/>
  <c r="DE27" i="1"/>
  <c r="DF83" i="1"/>
  <c r="DE83" i="1"/>
  <c r="DF91" i="1"/>
  <c r="DE91" i="1"/>
  <c r="DF74" i="1"/>
  <c r="DE74" i="1"/>
  <c r="DE60" i="1"/>
  <c r="DF119" i="1"/>
  <c r="DE119" i="1"/>
  <c r="DF56" i="1"/>
  <c r="DE56" i="1"/>
  <c r="DF111" i="1"/>
  <c r="DE111" i="1"/>
  <c r="DE18" i="1"/>
  <c r="DF18" i="1"/>
  <c r="DE19" i="1"/>
  <c r="DF19" i="1"/>
  <c r="DF103" i="1"/>
  <c r="DE103" i="1"/>
  <c r="FQ106" i="1"/>
  <c r="FM106" i="1"/>
  <c r="DF84" i="1"/>
  <c r="DE6" i="1"/>
  <c r="DF71" i="1"/>
  <c r="DF32" i="1"/>
  <c r="DF95" i="1"/>
  <c r="DF33" i="1"/>
  <c r="DE33" i="1"/>
  <c r="DF40" i="1"/>
  <c r="DE40" i="1"/>
  <c r="DF116" i="1"/>
  <c r="DE116" i="1"/>
  <c r="DF72" i="1"/>
  <c r="DE72" i="1"/>
  <c r="DF57" i="1"/>
  <c r="DE57" i="1"/>
  <c r="DF61" i="1"/>
  <c r="DE61" i="1"/>
  <c r="DE78" i="1"/>
  <c r="DF78" i="1"/>
  <c r="DF63" i="1"/>
  <c r="DE63" i="1"/>
  <c r="DE68" i="1"/>
  <c r="DF68" i="1"/>
  <c r="DF87" i="1"/>
  <c r="DE87" i="1"/>
  <c r="DE54" i="1"/>
  <c r="DF54" i="1"/>
  <c r="DF90" i="1"/>
  <c r="DE90" i="1"/>
  <c r="DF44" i="1"/>
  <c r="DE44" i="1"/>
  <c r="DE101" i="1"/>
  <c r="DF101" i="1"/>
  <c r="DF73" i="1"/>
  <c r="DE73" i="1"/>
  <c r="DE97" i="1"/>
  <c r="DF97" i="1"/>
  <c r="DF58" i="1"/>
  <c r="DE58" i="1"/>
  <c r="DE11" i="1"/>
  <c r="DF11" i="1"/>
  <c r="DF41" i="1"/>
  <c r="DE41" i="1"/>
  <c r="DF65" i="1"/>
  <c r="DE65" i="1"/>
  <c r="DF60" i="1"/>
  <c r="DF99" i="1"/>
  <c r="DE99" i="1"/>
  <c r="DF24" i="1"/>
  <c r="DE24" i="1"/>
  <c r="DE88" i="1"/>
  <c r="DF88" i="1"/>
  <c r="DF81" i="1"/>
  <c r="DE81" i="1"/>
  <c r="DF25" i="1"/>
  <c r="DF34" i="1"/>
  <c r="DE71" i="1"/>
  <c r="DE95" i="1"/>
  <c r="DE23" i="1"/>
  <c r="DF118" i="1"/>
  <c r="DE118" i="1"/>
  <c r="DF38" i="1"/>
  <c r="DE38" i="1"/>
  <c r="DF96" i="1"/>
  <c r="DE96" i="1"/>
  <c r="DE25" i="1"/>
  <c r="DE34" i="1"/>
  <c r="DE113" i="1"/>
  <c r="DF23" i="1"/>
  <c r="DF21" i="1"/>
  <c r="DF110" i="1"/>
  <c r="DE110" i="1"/>
  <c r="DE43" i="1"/>
  <c r="DF43" i="1"/>
  <c r="DE102" i="1"/>
  <c r="DF102" i="1"/>
  <c r="DF13" i="1"/>
  <c r="DE13" i="1"/>
  <c r="DF20" i="1"/>
  <c r="DE20" i="1"/>
  <c r="DE31" i="1"/>
  <c r="DF31" i="1"/>
  <c r="DF109" i="1"/>
  <c r="DE109" i="1"/>
  <c r="FQ16" i="1"/>
  <c r="FM16" i="1"/>
  <c r="DF107" i="1"/>
  <c r="DE107" i="1"/>
  <c r="DE89" i="1"/>
  <c r="DF89" i="1"/>
  <c r="DF51" i="1"/>
  <c r="DE51" i="1"/>
  <c r="DF62" i="1"/>
  <c r="DE62" i="1"/>
  <c r="DE79" i="1"/>
  <c r="DF79" i="1"/>
  <c r="DE22" i="1"/>
  <c r="DF22" i="1"/>
  <c r="DF53" i="1"/>
  <c r="DE53" i="1"/>
  <c r="DE75" i="1"/>
  <c r="DF75" i="1"/>
  <c r="DF48" i="1"/>
  <c r="DE48" i="1"/>
  <c r="DF121" i="1"/>
  <c r="DE121" i="1"/>
  <c r="DF49" i="1"/>
  <c r="DE49" i="1"/>
  <c r="DE114" i="1"/>
  <c r="DF113" i="1"/>
  <c r="DF17" i="1"/>
  <c r="DE76" i="1"/>
  <c r="DE15" i="1"/>
  <c r="DF15" i="1"/>
  <c r="DF42" i="1"/>
  <c r="DE42" i="1"/>
  <c r="DF69" i="1"/>
  <c r="DE69" i="1"/>
  <c r="DF45" i="1"/>
  <c r="DE45" i="1"/>
  <c r="DF9" i="1"/>
  <c r="DE9" i="1"/>
  <c r="DF112" i="1"/>
  <c r="DE112" i="1"/>
  <c r="DF93" i="1"/>
  <c r="DE93" i="1"/>
  <c r="DF120" i="1"/>
  <c r="DE120" i="1"/>
  <c r="DE12" i="1"/>
  <c r="DF12" i="1"/>
  <c r="DE29" i="1"/>
  <c r="DF29" i="1"/>
  <c r="DE46" i="1"/>
  <c r="DF46" i="1"/>
  <c r="DF10" i="1"/>
  <c r="DF70" i="1"/>
  <c r="DE70" i="1"/>
  <c r="DF36" i="1"/>
  <c r="DE36" i="1"/>
  <c r="DE30" i="1"/>
  <c r="DF30" i="1"/>
  <c r="DF114" i="1"/>
  <c r="DE85" i="1"/>
  <c r="DF55" i="1"/>
  <c r="DE115" i="1"/>
  <c r="DE66" i="1"/>
  <c r="DE17" i="1"/>
  <c r="DF76" i="1"/>
  <c r="DE28" i="1"/>
  <c r="DF28" i="1"/>
  <c r="DE80" i="1"/>
  <c r="DF80" i="1"/>
  <c r="DE105" i="1"/>
  <c r="DF105" i="1"/>
  <c r="DE47" i="1"/>
  <c r="DD4" i="1"/>
  <c r="DF7" i="1"/>
  <c r="DE7" i="1"/>
  <c r="DF85" i="1"/>
  <c r="DE55" i="1"/>
  <c r="FQ104" i="1"/>
  <c r="FM104" i="1"/>
  <c r="DF115" i="1"/>
  <c r="DF66" i="1"/>
  <c r="DF117" i="1"/>
  <c r="DE117" i="1"/>
  <c r="DF47" i="1"/>
  <c r="DE14" i="1"/>
  <c r="DE37" i="1"/>
  <c r="DE77" i="1"/>
  <c r="FM100" i="1" l="1"/>
  <c r="C52" i="2"/>
  <c r="FM92" i="1"/>
  <c r="C7" i="2"/>
  <c r="FQ92" i="1"/>
  <c r="DE4" i="1"/>
  <c r="DG39" i="1" s="1"/>
  <c r="FB39" i="1" s="1"/>
  <c r="C112" i="2" s="1"/>
  <c r="DG69" i="1" l="1"/>
  <c r="FB69" i="1" s="1"/>
  <c r="C104" i="2" s="1"/>
  <c r="DG13" i="1"/>
  <c r="FB13" i="1" s="1"/>
  <c r="DG32" i="1"/>
  <c r="FB32" i="1" s="1"/>
  <c r="C118" i="2" s="1"/>
  <c r="DG71" i="1"/>
  <c r="FB71" i="1" s="1"/>
  <c r="FM71" i="1" s="1"/>
  <c r="DG24" i="1"/>
  <c r="FB24" i="1" s="1"/>
  <c r="DG84" i="1"/>
  <c r="FB84" i="1" s="1"/>
  <c r="DG109" i="1"/>
  <c r="FB109" i="1" s="1"/>
  <c r="DG40" i="1"/>
  <c r="FB40" i="1" s="1"/>
  <c r="DG49" i="1"/>
  <c r="FB49" i="1" s="1"/>
  <c r="DG28" i="1"/>
  <c r="FB28" i="1" s="1"/>
  <c r="DG8" i="1"/>
  <c r="FB8" i="1" s="1"/>
  <c r="C55" i="2" s="1"/>
  <c r="DG52" i="1"/>
  <c r="FB52" i="1" s="1"/>
  <c r="C41" i="2" s="1"/>
  <c r="DG83" i="1"/>
  <c r="FB83" i="1" s="1"/>
  <c r="DG91" i="1"/>
  <c r="FB91" i="1" s="1"/>
  <c r="C27" i="2" s="1"/>
  <c r="DG35" i="1"/>
  <c r="FB35" i="1" s="1"/>
  <c r="DG38" i="1"/>
  <c r="FB38" i="1" s="1"/>
  <c r="DG70" i="1"/>
  <c r="FB70" i="1" s="1"/>
  <c r="DG23" i="1"/>
  <c r="FB23" i="1" s="1"/>
  <c r="DG27" i="1"/>
  <c r="FB27" i="1" s="1"/>
  <c r="DG111" i="1"/>
  <c r="FB111" i="1" s="1"/>
  <c r="DG102" i="1"/>
  <c r="FB102" i="1" s="1"/>
  <c r="C15" i="2" s="1"/>
  <c r="DG6" i="1"/>
  <c r="FB6" i="1" s="1"/>
  <c r="DG53" i="1"/>
  <c r="FB53" i="1" s="1"/>
  <c r="FQ53" i="1" s="1"/>
  <c r="DG20" i="1"/>
  <c r="FB20" i="1" s="1"/>
  <c r="DG99" i="1"/>
  <c r="FB99" i="1" s="1"/>
  <c r="DG114" i="1"/>
  <c r="FB114" i="1" s="1"/>
  <c r="DG57" i="1"/>
  <c r="FB57" i="1" s="1"/>
  <c r="DG115" i="1"/>
  <c r="FB115" i="1" s="1"/>
  <c r="FM115" i="1" s="1"/>
  <c r="DG25" i="1"/>
  <c r="FB25" i="1" s="1"/>
  <c r="DG51" i="1"/>
  <c r="FB51" i="1" s="1"/>
  <c r="DG54" i="1"/>
  <c r="FB54" i="1" s="1"/>
  <c r="C19" i="2" s="1"/>
  <c r="DG97" i="1"/>
  <c r="FB97" i="1" s="1"/>
  <c r="DG118" i="1"/>
  <c r="FB118" i="1" s="1"/>
  <c r="DG58" i="1"/>
  <c r="FB58" i="1" s="1"/>
  <c r="DG15" i="1"/>
  <c r="FB15" i="1" s="1"/>
  <c r="DG47" i="1"/>
  <c r="FB47" i="1" s="1"/>
  <c r="DG50" i="1"/>
  <c r="FB50" i="1" s="1"/>
  <c r="DG37" i="1"/>
  <c r="FB37" i="1" s="1"/>
  <c r="DG82" i="1"/>
  <c r="FB82" i="1" s="1"/>
  <c r="DG55" i="1"/>
  <c r="FB55" i="1" s="1"/>
  <c r="DG60" i="1"/>
  <c r="FB60" i="1" s="1"/>
  <c r="C67" i="2" s="1"/>
  <c r="DG14" i="1"/>
  <c r="FB14" i="1" s="1"/>
  <c r="FQ14" i="1" s="1"/>
  <c r="DG29" i="1"/>
  <c r="FB29" i="1" s="1"/>
  <c r="DG7" i="1"/>
  <c r="FB7" i="1" s="1"/>
  <c r="DG68" i="1"/>
  <c r="FB68" i="1" s="1"/>
  <c r="DG59" i="1"/>
  <c r="FB59" i="1" s="1"/>
  <c r="DG67" i="1"/>
  <c r="FB67" i="1" s="1"/>
  <c r="DG42" i="1"/>
  <c r="FB42" i="1" s="1"/>
  <c r="DG61" i="1"/>
  <c r="FB61" i="1" s="1"/>
  <c r="DG63" i="1"/>
  <c r="FB63" i="1" s="1"/>
  <c r="DG74" i="1"/>
  <c r="FB74" i="1" s="1"/>
  <c r="C5" i="2" s="1"/>
  <c r="DG119" i="1"/>
  <c r="FB119" i="1" s="1"/>
  <c r="DG116" i="1"/>
  <c r="FB116" i="1" s="1"/>
  <c r="DG103" i="1"/>
  <c r="FB103" i="1" s="1"/>
  <c r="DG89" i="1"/>
  <c r="FB89" i="1" s="1"/>
  <c r="DG87" i="1"/>
  <c r="FB87" i="1" s="1"/>
  <c r="DG72" i="1"/>
  <c r="FB72" i="1" s="1"/>
  <c r="DG78" i="1"/>
  <c r="FB78" i="1" s="1"/>
  <c r="DG46" i="1"/>
  <c r="FB46" i="1" s="1"/>
  <c r="DG101" i="1"/>
  <c r="FB101" i="1" s="1"/>
  <c r="DG117" i="1"/>
  <c r="FB117" i="1" s="1"/>
  <c r="FQ117" i="1" s="1"/>
  <c r="DG110" i="1"/>
  <c r="FB110" i="1" s="1"/>
  <c r="DG112" i="1"/>
  <c r="FB112" i="1" s="1"/>
  <c r="DG73" i="1"/>
  <c r="FB73" i="1" s="1"/>
  <c r="DG41" i="1"/>
  <c r="FB41" i="1" s="1"/>
  <c r="DG107" i="1"/>
  <c r="FB107" i="1" s="1"/>
  <c r="DG64" i="1"/>
  <c r="FB64" i="1" s="1"/>
  <c r="DG9" i="1"/>
  <c r="FB9" i="1" s="1"/>
  <c r="DG96" i="1"/>
  <c r="FB96" i="1" s="1"/>
  <c r="DG44" i="1"/>
  <c r="FB44" i="1" s="1"/>
  <c r="DG12" i="1"/>
  <c r="FB12" i="1" s="1"/>
  <c r="DG80" i="1"/>
  <c r="FB80" i="1" s="1"/>
  <c r="DG31" i="1"/>
  <c r="FB31" i="1" s="1"/>
  <c r="DG81" i="1"/>
  <c r="FB81" i="1" s="1"/>
  <c r="DG77" i="1"/>
  <c r="FB77" i="1" s="1"/>
  <c r="DG86" i="1"/>
  <c r="FB86" i="1" s="1"/>
  <c r="DG30" i="1"/>
  <c r="FB30" i="1" s="1"/>
  <c r="DG48" i="1"/>
  <c r="FB48" i="1" s="1"/>
  <c r="DG22" i="1"/>
  <c r="FB22" i="1" s="1"/>
  <c r="DG85" i="1"/>
  <c r="FB85" i="1" s="1"/>
  <c r="DG36" i="1"/>
  <c r="FB36" i="1" s="1"/>
  <c r="FQ36" i="1" s="1"/>
  <c r="DG121" i="1"/>
  <c r="FB121" i="1" s="1"/>
  <c r="FM121" i="1" s="1"/>
  <c r="DG62" i="1"/>
  <c r="FB62" i="1" s="1"/>
  <c r="DG33" i="1"/>
  <c r="FB33" i="1" s="1"/>
  <c r="FM35" i="1"/>
  <c r="FQ24" i="1"/>
  <c r="FM54" i="1"/>
  <c r="FM6" i="1"/>
  <c r="FQ8" i="1"/>
  <c r="FM8" i="1"/>
  <c r="DG124" i="1"/>
  <c r="FB124" i="1" s="1"/>
  <c r="C14" i="2" s="1"/>
  <c r="DG10" i="1"/>
  <c r="FB10" i="1" s="1"/>
  <c r="C114" i="2" s="1"/>
  <c r="DG123" i="1"/>
  <c r="FB123" i="1" s="1"/>
  <c r="C111" i="2" s="1"/>
  <c r="DG125" i="1"/>
  <c r="FB125" i="1" s="1"/>
  <c r="C32" i="2" s="1"/>
  <c r="DG21" i="1"/>
  <c r="FB21" i="1" s="1"/>
  <c r="C66" i="2" s="1"/>
  <c r="DG94" i="1"/>
  <c r="FB94" i="1" s="1"/>
  <c r="C100" i="2" s="1"/>
  <c r="DG108" i="1"/>
  <c r="FB108" i="1" s="1"/>
  <c r="C86" i="2" s="1"/>
  <c r="DG122" i="1"/>
  <c r="FB122" i="1" s="1"/>
  <c r="C53" i="2" s="1"/>
  <c r="DG34" i="1"/>
  <c r="FB34" i="1" s="1"/>
  <c r="C61" i="2" s="1"/>
  <c r="DG113" i="1"/>
  <c r="FB113" i="1" s="1"/>
  <c r="C93" i="2" s="1"/>
  <c r="DG18" i="1"/>
  <c r="FB18" i="1" s="1"/>
  <c r="C16" i="2" s="1"/>
  <c r="DG19" i="1"/>
  <c r="FB19" i="1" s="1"/>
  <c r="C36" i="2" s="1"/>
  <c r="DG120" i="1"/>
  <c r="FB120" i="1" s="1"/>
  <c r="C22" i="2" s="1"/>
  <c r="FM32" i="1"/>
  <c r="FQ60" i="1"/>
  <c r="FM7" i="1"/>
  <c r="FQ69" i="1"/>
  <c r="FM69" i="1"/>
  <c r="FQ39" i="1"/>
  <c r="FM39" i="1"/>
  <c r="DG79" i="1"/>
  <c r="FB79" i="1" s="1"/>
  <c r="C12" i="2" s="1"/>
  <c r="DG76" i="1"/>
  <c r="FB76" i="1" s="1"/>
  <c r="C26" i="2" s="1"/>
  <c r="DG11" i="1"/>
  <c r="FB11" i="1" s="1"/>
  <c r="C109" i="2" s="1"/>
  <c r="DG17" i="1"/>
  <c r="FB17" i="1" s="1"/>
  <c r="C106" i="2" s="1"/>
  <c r="DG95" i="1"/>
  <c r="FB95" i="1" s="1"/>
  <c r="C102" i="2" s="1"/>
  <c r="DG93" i="1"/>
  <c r="FB93" i="1" s="1"/>
  <c r="C91" i="2" s="1"/>
  <c r="DG65" i="1"/>
  <c r="FB65" i="1" s="1"/>
  <c r="C113" i="2" s="1"/>
  <c r="DG43" i="1"/>
  <c r="FB43" i="1" s="1"/>
  <c r="C42" i="2" s="1"/>
  <c r="DG56" i="1"/>
  <c r="FB56" i="1" s="1"/>
  <c r="C84" i="2" s="1"/>
  <c r="DG66" i="1"/>
  <c r="FB66" i="1" s="1"/>
  <c r="C13" i="2" s="1"/>
  <c r="DG90" i="1"/>
  <c r="FB90" i="1" s="1"/>
  <c r="C50" i="2" s="1"/>
  <c r="DG75" i="1"/>
  <c r="FB75" i="1" s="1"/>
  <c r="C80" i="2" s="1"/>
  <c r="DG45" i="1"/>
  <c r="FB45" i="1" s="1"/>
  <c r="C28" i="2" s="1"/>
  <c r="DG88" i="1"/>
  <c r="FB88" i="1" s="1"/>
  <c r="C18" i="2" s="1"/>
  <c r="DG105" i="1"/>
  <c r="FB105" i="1" s="1"/>
  <c r="C68" i="2" s="1"/>
  <c r="FM91" i="1" l="1"/>
  <c r="FQ91" i="1"/>
  <c r="FM74" i="1"/>
  <c r="FM102" i="1"/>
  <c r="FQ32" i="1"/>
  <c r="FQ74" i="1"/>
  <c r="FQ102" i="1"/>
  <c r="FQ54" i="1"/>
  <c r="FQ52" i="1"/>
  <c r="FM52" i="1"/>
  <c r="FM60" i="1"/>
  <c r="FQ96" i="1"/>
  <c r="C30" i="2"/>
  <c r="FQ46" i="1"/>
  <c r="C98" i="2"/>
  <c r="FQ61" i="1"/>
  <c r="C119" i="2"/>
  <c r="FQ82" i="1"/>
  <c r="C69" i="2"/>
  <c r="FQ25" i="1"/>
  <c r="C40" i="2"/>
  <c r="FM27" i="1"/>
  <c r="C87" i="2"/>
  <c r="FM49" i="1"/>
  <c r="C79" i="2"/>
  <c r="FQ78" i="1"/>
  <c r="C89" i="2"/>
  <c r="FQ42" i="1"/>
  <c r="C8" i="2"/>
  <c r="FQ37" i="1"/>
  <c r="C95" i="2"/>
  <c r="FM23" i="1"/>
  <c r="C120" i="2"/>
  <c r="FM40" i="1"/>
  <c r="C10" i="2"/>
  <c r="FM30" i="1"/>
  <c r="C88" i="2"/>
  <c r="FQ64" i="1"/>
  <c r="C117" i="2"/>
  <c r="FQ72" i="1"/>
  <c r="C83" i="2"/>
  <c r="FQ67" i="1"/>
  <c r="C74" i="2"/>
  <c r="FQ50" i="1"/>
  <c r="C60" i="2"/>
  <c r="FQ57" i="1"/>
  <c r="C99" i="2"/>
  <c r="FQ70" i="1"/>
  <c r="C4" i="2"/>
  <c r="FQ109" i="1"/>
  <c r="C9" i="2"/>
  <c r="FQ9" i="1"/>
  <c r="C78" i="2"/>
  <c r="FQ86" i="1"/>
  <c r="C97" i="2"/>
  <c r="FM107" i="1"/>
  <c r="C71" i="2"/>
  <c r="FQ87" i="1"/>
  <c r="C101" i="2"/>
  <c r="FQ59" i="1"/>
  <c r="C39" i="2"/>
  <c r="FQ47" i="1"/>
  <c r="C56" i="2"/>
  <c r="FQ114" i="1"/>
  <c r="C81" i="2"/>
  <c r="FQ38" i="1"/>
  <c r="C77" i="2"/>
  <c r="FM84" i="1"/>
  <c r="C64" i="2"/>
  <c r="FQ85" i="1"/>
  <c r="C17" i="2"/>
  <c r="FQ55" i="1"/>
  <c r="C38" i="2"/>
  <c r="FQ28" i="1"/>
  <c r="C72" i="2"/>
  <c r="FQ48" i="1"/>
  <c r="C108" i="2"/>
  <c r="FM77" i="1"/>
  <c r="C62" i="2"/>
  <c r="FQ41" i="1"/>
  <c r="C54" i="2"/>
  <c r="FQ89" i="1"/>
  <c r="C92" i="2"/>
  <c r="FM68" i="1"/>
  <c r="C96" i="2"/>
  <c r="FQ15" i="1"/>
  <c r="C94" i="2"/>
  <c r="FM99" i="1"/>
  <c r="C51" i="2"/>
  <c r="FQ35" i="1"/>
  <c r="C49" i="2"/>
  <c r="FM24" i="1"/>
  <c r="C46" i="2"/>
  <c r="FQ63" i="1"/>
  <c r="C6" i="2"/>
  <c r="FM22" i="1"/>
  <c r="C47" i="2"/>
  <c r="FQ33" i="1"/>
  <c r="C121" i="2"/>
  <c r="FQ81" i="1"/>
  <c r="C107" i="2"/>
  <c r="FQ73" i="1"/>
  <c r="C58" i="2"/>
  <c r="FQ103" i="1"/>
  <c r="C90" i="2"/>
  <c r="FQ7" i="1"/>
  <c r="C110" i="2"/>
  <c r="FQ58" i="1"/>
  <c r="C73" i="2"/>
  <c r="FQ20" i="1"/>
  <c r="C25" i="2"/>
  <c r="FQ71" i="1"/>
  <c r="C65" i="2"/>
  <c r="FM44" i="1"/>
  <c r="C35" i="2"/>
  <c r="FM51" i="1"/>
  <c r="C45" i="2"/>
  <c r="FQ62" i="1"/>
  <c r="C57" i="2"/>
  <c r="FM112" i="1"/>
  <c r="C48" i="2"/>
  <c r="FQ29" i="1"/>
  <c r="C76" i="2"/>
  <c r="FM118" i="1"/>
  <c r="C33" i="2"/>
  <c r="FM53" i="1"/>
  <c r="C23" i="2"/>
  <c r="FQ83" i="1"/>
  <c r="C43" i="2"/>
  <c r="FM80" i="1"/>
  <c r="C85" i="2"/>
  <c r="FQ110" i="1"/>
  <c r="C11" i="2"/>
  <c r="FQ119" i="1"/>
  <c r="C2" i="2"/>
  <c r="FM97" i="1"/>
  <c r="C63" i="2"/>
  <c r="FQ6" i="1"/>
  <c r="C44" i="2"/>
  <c r="FQ13" i="1"/>
  <c r="C103" i="2"/>
  <c r="FM101" i="1"/>
  <c r="C34" i="2"/>
  <c r="FM111" i="1"/>
  <c r="C116" i="2"/>
  <c r="FQ31" i="1"/>
  <c r="C3" i="2"/>
  <c r="FM116" i="1"/>
  <c r="C31" i="2"/>
  <c r="FM83" i="1"/>
  <c r="FM36" i="1"/>
  <c r="C70" i="2"/>
  <c r="FQ12" i="1"/>
  <c r="C37" i="2"/>
  <c r="FM20" i="1"/>
  <c r="FQ99" i="1"/>
  <c r="FQ112" i="1"/>
  <c r="FQ118" i="1"/>
  <c r="FQ77" i="1"/>
  <c r="FM15" i="1"/>
  <c r="FQ116" i="1"/>
  <c r="FM117" i="1"/>
  <c r="FM12" i="1"/>
  <c r="FM110" i="1"/>
  <c r="FM119" i="1"/>
  <c r="FM62" i="1"/>
  <c r="FM59" i="1"/>
  <c r="FM73" i="1"/>
  <c r="FM29" i="1"/>
  <c r="FM31" i="1"/>
  <c r="FQ121" i="1"/>
  <c r="FQ97" i="1"/>
  <c r="FQ80" i="1"/>
  <c r="FM14" i="1"/>
  <c r="FQ40" i="1"/>
  <c r="FQ23" i="1"/>
  <c r="FM86" i="1"/>
  <c r="FQ115" i="1"/>
  <c r="FQ107" i="1"/>
  <c r="FM67" i="1"/>
  <c r="FM41" i="1"/>
  <c r="FQ68" i="1"/>
  <c r="FM58" i="1"/>
  <c r="FM33" i="1"/>
  <c r="FM25" i="1"/>
  <c r="FM13" i="1"/>
  <c r="FQ27" i="1"/>
  <c r="FM64" i="1"/>
  <c r="FM42" i="1"/>
  <c r="FQ51" i="1"/>
  <c r="FM46" i="1"/>
  <c r="FC50" i="1"/>
  <c r="FL50" i="1" s="1"/>
  <c r="FQ101" i="1"/>
  <c r="FM50" i="1"/>
  <c r="FQ49" i="1"/>
  <c r="FM85" i="1"/>
  <c r="FM28" i="1"/>
  <c r="FM81" i="1"/>
  <c r="FM78" i="1"/>
  <c r="FM70" i="1"/>
  <c r="FM89" i="1"/>
  <c r="FM55" i="1"/>
  <c r="FM61" i="1"/>
  <c r="FM72" i="1"/>
  <c r="FM57" i="1"/>
  <c r="FQ44" i="1"/>
  <c r="FM109" i="1"/>
  <c r="FM9" i="1"/>
  <c r="FM48" i="1"/>
  <c r="FM63" i="1"/>
  <c r="FM96" i="1"/>
  <c r="FQ22" i="1"/>
  <c r="FQ30" i="1"/>
  <c r="FM37" i="1"/>
  <c r="FQ84" i="1"/>
  <c r="FM82" i="1"/>
  <c r="FM103" i="1"/>
  <c r="FM87" i="1"/>
  <c r="FM114" i="1"/>
  <c r="FM47" i="1"/>
  <c r="FM38" i="1"/>
  <c r="FQ111" i="1"/>
  <c r="FQ88" i="1"/>
  <c r="FC88" i="1"/>
  <c r="FM88" i="1"/>
  <c r="FQ17" i="1"/>
  <c r="FC17" i="1"/>
  <c r="FM17" i="1"/>
  <c r="FC84" i="1"/>
  <c r="FC112" i="1"/>
  <c r="FC26" i="1"/>
  <c r="FC12" i="1"/>
  <c r="FC15" i="1"/>
  <c r="FQ113" i="1"/>
  <c r="FC113" i="1"/>
  <c r="FM113" i="1"/>
  <c r="FC70" i="1"/>
  <c r="FC33" i="1"/>
  <c r="FC71" i="1"/>
  <c r="FC25" i="1"/>
  <c r="FC111" i="1"/>
  <c r="FC34" i="1"/>
  <c r="FM34" i="1"/>
  <c r="FQ34" i="1"/>
  <c r="FC109" i="1"/>
  <c r="FC97" i="1"/>
  <c r="FC31" i="1"/>
  <c r="FC35" i="1"/>
  <c r="FC121" i="1"/>
  <c r="FC37" i="1"/>
  <c r="FC102" i="1"/>
  <c r="FC57" i="1"/>
  <c r="FC78" i="1"/>
  <c r="FQ122" i="1"/>
  <c r="FC122" i="1"/>
  <c r="FM122" i="1"/>
  <c r="FC46" i="1"/>
  <c r="FC63" i="1"/>
  <c r="FC117" i="1"/>
  <c r="FQ11" i="1"/>
  <c r="FC11" i="1"/>
  <c r="FM11" i="1"/>
  <c r="FC36" i="1"/>
  <c r="FC86" i="1"/>
  <c r="FQ75" i="1"/>
  <c r="FC75" i="1"/>
  <c r="FM75" i="1"/>
  <c r="FC7" i="1"/>
  <c r="FC76" i="1"/>
  <c r="FQ76" i="1"/>
  <c r="FM76" i="1"/>
  <c r="FQ79" i="1"/>
  <c r="FC79" i="1"/>
  <c r="FM79" i="1"/>
  <c r="FC101" i="1"/>
  <c r="FQ94" i="1"/>
  <c r="FC94" i="1"/>
  <c r="FM94" i="1"/>
  <c r="FC103" i="1"/>
  <c r="FC100" i="1"/>
  <c r="FC62" i="1"/>
  <c r="FC110" i="1"/>
  <c r="FQ21" i="1"/>
  <c r="FC21" i="1"/>
  <c r="FM21" i="1"/>
  <c r="FC41" i="1"/>
  <c r="FC14" i="1"/>
  <c r="FC64" i="1"/>
  <c r="FC22" i="1"/>
  <c r="FC90" i="1"/>
  <c r="FQ90" i="1"/>
  <c r="FM90" i="1"/>
  <c r="FQ43" i="1"/>
  <c r="FC43" i="1"/>
  <c r="FM43" i="1"/>
  <c r="FC55" i="1"/>
  <c r="FC74" i="1"/>
  <c r="FC39" i="1"/>
  <c r="FC69" i="1"/>
  <c r="FC104" i="1"/>
  <c r="FC116" i="1"/>
  <c r="FQ125" i="1"/>
  <c r="FC125" i="1"/>
  <c r="FM125" i="1"/>
  <c r="FC9" i="1"/>
  <c r="FC77" i="1"/>
  <c r="FC20" i="1"/>
  <c r="FQ45" i="1"/>
  <c r="FC45" i="1"/>
  <c r="FM45" i="1"/>
  <c r="FC59" i="1"/>
  <c r="FC108" i="1"/>
  <c r="FQ108" i="1"/>
  <c r="FM108" i="1"/>
  <c r="FC119" i="1"/>
  <c r="FC13" i="1"/>
  <c r="FC72" i="1"/>
  <c r="FQ65" i="1"/>
  <c r="FC65" i="1"/>
  <c r="FM65" i="1"/>
  <c r="FC67" i="1"/>
  <c r="FC53" i="1"/>
  <c r="FQ66" i="1"/>
  <c r="FC66" i="1"/>
  <c r="FM66" i="1"/>
  <c r="FC115" i="1"/>
  <c r="FC106" i="1"/>
  <c r="FC38" i="1"/>
  <c r="FC42" i="1"/>
  <c r="FC107" i="1"/>
  <c r="FC32" i="1"/>
  <c r="FC30" i="1"/>
  <c r="FC52" i="1"/>
  <c r="FQ123" i="1"/>
  <c r="FC123" i="1"/>
  <c r="FM123" i="1"/>
  <c r="FC51" i="1"/>
  <c r="FC48" i="1"/>
  <c r="FC96" i="1"/>
  <c r="FC19" i="1"/>
  <c r="FQ19" i="1"/>
  <c r="FM19" i="1"/>
  <c r="FC87" i="1"/>
  <c r="FD4" i="1"/>
  <c r="FC27" i="1"/>
  <c r="FC6" i="1"/>
  <c r="FC89" i="1"/>
  <c r="FC49" i="1"/>
  <c r="FC8" i="1"/>
  <c r="FC54" i="1"/>
  <c r="FQ56" i="1"/>
  <c r="FC56" i="1"/>
  <c r="FM56" i="1"/>
  <c r="FC114" i="1"/>
  <c r="FC118" i="1"/>
  <c r="FC85" i="1"/>
  <c r="FC16" i="1"/>
  <c r="FC80" i="1"/>
  <c r="FQ120" i="1"/>
  <c r="FC120" i="1"/>
  <c r="FM120" i="1"/>
  <c r="FC83" i="1"/>
  <c r="FC58" i="1"/>
  <c r="FQ93" i="1"/>
  <c r="FC93" i="1"/>
  <c r="FM93" i="1"/>
  <c r="FC91" i="1"/>
  <c r="FC99" i="1"/>
  <c r="FC92" i="1"/>
  <c r="FC60" i="1"/>
  <c r="FC29" i="1"/>
  <c r="FC10" i="1"/>
  <c r="FQ10" i="1"/>
  <c r="FM10" i="1"/>
  <c r="FC24" i="1"/>
  <c r="FC40" i="1"/>
  <c r="FC44" i="1"/>
  <c r="FQ105" i="1"/>
  <c r="FC105" i="1"/>
  <c r="FM105" i="1"/>
  <c r="FQ95" i="1"/>
  <c r="FC95" i="1"/>
  <c r="FM95" i="1"/>
  <c r="FC81" i="1"/>
  <c r="FC23" i="1"/>
  <c r="FC98" i="1"/>
  <c r="FC68" i="1"/>
  <c r="FC61" i="1"/>
  <c r="FC73" i="1"/>
  <c r="FQ18" i="1"/>
  <c r="FC18" i="1"/>
  <c r="FM18" i="1"/>
  <c r="FQ124" i="1"/>
  <c r="FC124" i="1"/>
  <c r="FM124" i="1"/>
  <c r="FC82" i="1"/>
  <c r="FC28" i="1"/>
  <c r="FC47" i="1"/>
  <c r="FP50" i="1" l="1"/>
  <c r="FP65" i="1"/>
  <c r="FL65" i="1"/>
  <c r="FL39" i="1"/>
  <c r="FP39" i="1"/>
  <c r="FL44" i="1"/>
  <c r="FP44" i="1"/>
  <c r="FL98" i="1"/>
  <c r="FP98" i="1"/>
  <c r="FL13" i="1"/>
  <c r="FP13" i="1"/>
  <c r="FL60" i="1"/>
  <c r="FP60" i="1"/>
  <c r="FL120" i="1"/>
  <c r="FP120" i="1"/>
  <c r="FL54" i="1"/>
  <c r="FP54" i="1"/>
  <c r="FP19" i="1"/>
  <c r="FL19" i="1"/>
  <c r="FL107" i="1"/>
  <c r="FP107" i="1"/>
  <c r="FL104" i="1"/>
  <c r="FP104" i="1"/>
  <c r="FL90" i="1"/>
  <c r="FP90" i="1"/>
  <c r="FL100" i="1"/>
  <c r="FP100" i="1"/>
  <c r="FL37" i="1"/>
  <c r="FP37" i="1"/>
  <c r="FL25" i="1"/>
  <c r="FP25" i="1"/>
  <c r="FL112" i="1"/>
  <c r="FP112" i="1"/>
  <c r="FP117" i="1"/>
  <c r="FL117" i="1"/>
  <c r="FP121" i="1"/>
  <c r="FL121" i="1"/>
  <c r="FL71" i="1"/>
  <c r="FP71" i="1"/>
  <c r="FL84" i="1"/>
  <c r="FP84" i="1"/>
  <c r="FL99" i="1"/>
  <c r="FP99" i="1"/>
  <c r="FL63" i="1"/>
  <c r="FP63" i="1"/>
  <c r="FP35" i="1"/>
  <c r="FL35" i="1"/>
  <c r="FL33" i="1"/>
  <c r="FP33" i="1"/>
  <c r="FL42" i="1"/>
  <c r="FP42" i="1"/>
  <c r="FL47" i="1"/>
  <c r="FP47" i="1"/>
  <c r="FL28" i="1"/>
  <c r="FP28" i="1"/>
  <c r="FL106" i="1"/>
  <c r="FP106" i="1"/>
  <c r="FP74" i="1"/>
  <c r="FL74" i="1"/>
  <c r="FP14" i="1"/>
  <c r="FL14" i="1"/>
  <c r="FP94" i="1"/>
  <c r="FL94" i="1"/>
  <c r="FP46" i="1"/>
  <c r="FL46" i="1"/>
  <c r="FP31" i="1"/>
  <c r="FL31" i="1"/>
  <c r="FL70" i="1"/>
  <c r="FP70" i="1"/>
  <c r="FL17" i="1"/>
  <c r="FP17" i="1"/>
  <c r="FL96" i="1"/>
  <c r="FP96" i="1"/>
  <c r="FL61" i="1"/>
  <c r="FP61" i="1"/>
  <c r="FL64" i="1"/>
  <c r="FP64" i="1"/>
  <c r="FL89" i="1"/>
  <c r="FP89" i="1"/>
  <c r="FL85" i="1"/>
  <c r="FP85" i="1"/>
  <c r="FL77" i="1"/>
  <c r="FP77" i="1"/>
  <c r="FL55" i="1"/>
  <c r="FP55" i="1"/>
  <c r="FP41" i="1"/>
  <c r="FL41" i="1"/>
  <c r="FL75" i="1"/>
  <c r="FP75" i="1"/>
  <c r="FP97" i="1"/>
  <c r="FL97" i="1"/>
  <c r="FL92" i="1"/>
  <c r="FP92" i="1"/>
  <c r="FP103" i="1"/>
  <c r="FL103" i="1"/>
  <c r="FP38" i="1"/>
  <c r="FL38" i="1"/>
  <c r="FL51" i="1"/>
  <c r="FP51" i="1"/>
  <c r="FL24" i="1"/>
  <c r="FP24" i="1"/>
  <c r="FP101" i="1"/>
  <c r="FL101" i="1"/>
  <c r="FP122" i="1"/>
  <c r="FL122" i="1"/>
  <c r="FP109" i="1"/>
  <c r="FL109" i="1"/>
  <c r="FP113" i="1"/>
  <c r="FL113" i="1"/>
  <c r="FL8" i="1"/>
  <c r="FP8" i="1"/>
  <c r="FL76" i="1"/>
  <c r="FP76" i="1"/>
  <c r="FL7" i="1"/>
  <c r="FP7" i="1"/>
  <c r="FP72" i="1"/>
  <c r="FL72" i="1"/>
  <c r="FL43" i="1"/>
  <c r="FP43" i="1"/>
  <c r="FL88" i="1"/>
  <c r="FP88" i="1"/>
  <c r="FP105" i="1"/>
  <c r="FL105" i="1"/>
  <c r="FL22" i="1"/>
  <c r="FP22" i="1"/>
  <c r="FL48" i="1"/>
  <c r="FP48" i="1"/>
  <c r="FL68" i="1"/>
  <c r="FP68" i="1"/>
  <c r="FP20" i="1"/>
  <c r="FL20" i="1"/>
  <c r="FP115" i="1"/>
  <c r="FL115" i="1"/>
  <c r="FL118" i="1"/>
  <c r="FP118" i="1"/>
  <c r="FP123" i="1"/>
  <c r="FL123" i="1"/>
  <c r="FP124" i="1"/>
  <c r="FL124" i="1"/>
  <c r="FP21" i="1"/>
  <c r="FL21" i="1"/>
  <c r="FL58" i="1"/>
  <c r="FP58" i="1"/>
  <c r="FL125" i="1"/>
  <c r="FP125" i="1"/>
  <c r="FL79" i="1"/>
  <c r="FP79" i="1"/>
  <c r="FP36" i="1"/>
  <c r="FL36" i="1"/>
  <c r="FL78" i="1"/>
  <c r="FP78" i="1"/>
  <c r="FP15" i="1"/>
  <c r="FL15" i="1"/>
  <c r="FP45" i="1"/>
  <c r="FL45" i="1"/>
  <c r="FL80" i="1"/>
  <c r="FP80" i="1"/>
  <c r="FL91" i="1"/>
  <c r="FP91" i="1"/>
  <c r="FL82" i="1"/>
  <c r="FP82" i="1"/>
  <c r="FL6" i="1"/>
  <c r="FP6" i="1"/>
  <c r="FP93" i="1"/>
  <c r="FL93" i="1"/>
  <c r="FL119" i="1"/>
  <c r="FP119" i="1"/>
  <c r="FL81" i="1"/>
  <c r="FP81" i="1"/>
  <c r="FP66" i="1"/>
  <c r="FL66" i="1"/>
  <c r="FL87" i="1"/>
  <c r="FP87" i="1"/>
  <c r="FL95" i="1"/>
  <c r="FP95" i="1"/>
  <c r="FL83" i="1"/>
  <c r="FP83" i="1"/>
  <c r="FP53" i="1"/>
  <c r="FL53" i="1"/>
  <c r="FL57" i="1"/>
  <c r="FP57" i="1"/>
  <c r="FP73" i="1"/>
  <c r="FL73" i="1"/>
  <c r="FL69" i="1"/>
  <c r="FP69" i="1"/>
  <c r="FP49" i="1"/>
  <c r="FL49" i="1"/>
  <c r="FP16" i="1"/>
  <c r="FL16" i="1"/>
  <c r="FL40" i="1"/>
  <c r="FP40" i="1"/>
  <c r="FL23" i="1"/>
  <c r="FP23" i="1"/>
  <c r="FL27" i="1"/>
  <c r="FP27" i="1"/>
  <c r="FL9" i="1"/>
  <c r="FP9" i="1"/>
  <c r="FP114" i="1"/>
  <c r="FL114" i="1"/>
  <c r="FL86" i="1"/>
  <c r="FP86" i="1"/>
  <c r="FP52" i="1"/>
  <c r="FL52" i="1"/>
  <c r="FL10" i="1"/>
  <c r="FP10" i="1"/>
  <c r="FL56" i="1"/>
  <c r="FP56" i="1"/>
  <c r="FL30" i="1"/>
  <c r="FP30" i="1"/>
  <c r="FL108" i="1"/>
  <c r="FP108" i="1"/>
  <c r="FL110" i="1"/>
  <c r="FP110" i="1"/>
  <c r="FL34" i="1"/>
  <c r="FP34" i="1"/>
  <c r="FL12" i="1"/>
  <c r="FP12" i="1"/>
  <c r="FL18" i="1"/>
  <c r="FP18" i="1"/>
  <c r="FP29" i="1"/>
  <c r="FL29" i="1"/>
  <c r="FP32" i="1"/>
  <c r="FL32" i="1"/>
  <c r="FL67" i="1"/>
  <c r="FP67" i="1"/>
  <c r="FL59" i="1"/>
  <c r="FP59" i="1"/>
  <c r="FP116" i="1"/>
  <c r="FL116" i="1"/>
  <c r="FL62" i="1"/>
  <c r="FP62" i="1"/>
  <c r="FP11" i="1"/>
  <c r="FL11" i="1"/>
  <c r="FL102" i="1"/>
  <c r="FP102" i="1"/>
  <c r="FP111" i="1"/>
  <c r="FL111" i="1"/>
  <c r="FP26" i="1"/>
  <c r="FL26" i="1"/>
</calcChain>
</file>

<file path=xl/sharedStrings.xml><?xml version="1.0" encoding="utf-8"?>
<sst xmlns="http://schemas.openxmlformats.org/spreadsheetml/2006/main" count="2631" uniqueCount="196">
  <si>
    <t>COURSE HISTORY</t>
  </si>
  <si>
    <t>GOLFER</t>
  </si>
  <si>
    <t>ODDS</t>
  </si>
  <si>
    <t>STATISTCS</t>
  </si>
  <si>
    <t>LAST FIVE EVENTS</t>
  </si>
  <si>
    <t>FORM</t>
  </si>
  <si>
    <t>RATING</t>
  </si>
  <si>
    <t>DRAFTKINGS</t>
  </si>
  <si>
    <t>FANDUEL</t>
  </si>
  <si>
    <t>SG: OTT</t>
  </si>
  <si>
    <t>T-DRIVING</t>
  </si>
  <si>
    <t>ACCURACY</t>
  </si>
  <si>
    <t>SG: APP</t>
  </si>
  <si>
    <t>SG: BS</t>
  </si>
  <si>
    <t>PROXIMITY</t>
  </si>
  <si>
    <t>GIR</t>
  </si>
  <si>
    <t>BOB%</t>
  </si>
  <si>
    <t>BA</t>
  </si>
  <si>
    <t>SG: ATG</t>
  </si>
  <si>
    <t>SG: PUTT</t>
  </si>
  <si>
    <t>TOT</t>
  </si>
  <si>
    <t>IN TOURNAMENT</t>
  </si>
  <si>
    <t>To Win</t>
  </si>
  <si>
    <t>Group Win</t>
  </si>
  <si>
    <t>Top 10</t>
  </si>
  <si>
    <t>Top 20</t>
  </si>
  <si>
    <t>Top 40</t>
  </si>
  <si>
    <t>L8 Months</t>
  </si>
  <si>
    <t>L12 Months</t>
  </si>
  <si>
    <t>L3 Months</t>
  </si>
  <si>
    <t>L6 Months</t>
  </si>
  <si>
    <t>Bermuda</t>
  </si>
  <si>
    <t>STAT RANK</t>
  </si>
  <si>
    <t>Avg. Stat</t>
  </si>
  <si>
    <t>BS</t>
  </si>
  <si>
    <t>T2G</t>
  </si>
  <si>
    <t xml:space="preserve"> TOTAL</t>
  </si>
  <si>
    <t xml:space="preserve"> RANK</t>
  </si>
  <si>
    <t>CH1</t>
  </si>
  <si>
    <t>CH2</t>
  </si>
  <si>
    <t>CH3</t>
  </si>
  <si>
    <t>CH Rating</t>
  </si>
  <si>
    <t>HOLE YARD</t>
  </si>
  <si>
    <t>PASPALUM</t>
  </si>
  <si>
    <t>DIFFICULT</t>
  </si>
  <si>
    <t>Events</t>
  </si>
  <si>
    <t>M-TERM</t>
  </si>
  <si>
    <t>S-TERM</t>
  </si>
  <si>
    <t>FIELD</t>
  </si>
  <si>
    <t>CUT %</t>
  </si>
  <si>
    <t>TOP 36%</t>
  </si>
  <si>
    <t>TOP 24%</t>
  </si>
  <si>
    <t>TOP 12%</t>
  </si>
  <si>
    <t>TOP 6%</t>
  </si>
  <si>
    <t>TOP 3</t>
  </si>
  <si>
    <t>ADJUST</t>
  </si>
  <si>
    <t>RANK</t>
  </si>
  <si>
    <t>DK Rank</t>
  </si>
  <si>
    <t>FD Rank</t>
  </si>
  <si>
    <t>Odds</t>
  </si>
  <si>
    <t>Odds Rank</t>
  </si>
  <si>
    <t>Tee Time</t>
  </si>
  <si>
    <t>Tee Group</t>
  </si>
  <si>
    <t>SALARY</t>
  </si>
  <si>
    <t>OWN %</t>
  </si>
  <si>
    <t>RANK +/-</t>
  </si>
  <si>
    <t>RAT / $</t>
  </si>
  <si>
    <t>Wyndham Clark</t>
  </si>
  <si>
    <t>Joel Dahmen</t>
  </si>
  <si>
    <t>Taylor Pendrith</t>
  </si>
  <si>
    <t>Thomas Detry</t>
  </si>
  <si>
    <t>Ben Martin</t>
  </si>
  <si>
    <t>Matt Wallace</t>
  </si>
  <si>
    <t>Erik Van Rooyen</t>
  </si>
  <si>
    <t>Patrick Rodgers</t>
  </si>
  <si>
    <t>Emiliano Grillo</t>
  </si>
  <si>
    <t>Nicolai Hojgaard</t>
  </si>
  <si>
    <t>Kramer Hickok</t>
  </si>
  <si>
    <t>Chad Ramey</t>
  </si>
  <si>
    <t>Akshay Bhatia</t>
  </si>
  <si>
    <t>Tyler Duncan</t>
  </si>
  <si>
    <t>Adam Long</t>
  </si>
  <si>
    <t>Cameron Percy</t>
  </si>
  <si>
    <t>Fabrizio Zanotti</t>
  </si>
  <si>
    <t>Michael Kim</t>
  </si>
  <si>
    <t>Nick Hardy</t>
  </si>
  <si>
    <t>Sam Stevens</t>
  </si>
  <si>
    <t>Mark Hubbard</t>
  </si>
  <si>
    <t>Andrew Novak</t>
  </si>
  <si>
    <t>Ryan Gerard</t>
  </si>
  <si>
    <t>Dylan Wu</t>
  </si>
  <si>
    <t>Scott Piercy</t>
  </si>
  <si>
    <t>Charley Hoffman</t>
  </si>
  <si>
    <t>Harry Hall</t>
  </si>
  <si>
    <t>Aaron Baddeley</t>
  </si>
  <si>
    <t>Chesson Hadley</t>
  </si>
  <si>
    <t>Harry Higgs</t>
  </si>
  <si>
    <t>Cody Gribble</t>
  </si>
  <si>
    <t>Vincent Norrman</t>
  </si>
  <si>
    <t>Justin Lower</t>
  </si>
  <si>
    <t>Doug Ghim</t>
  </si>
  <si>
    <t>Kevin Tway</t>
  </si>
  <si>
    <t>Henrik Norlander</t>
  </si>
  <si>
    <t>Hank Lebioda</t>
  </si>
  <si>
    <t>Matthias Schwab</t>
  </si>
  <si>
    <t>Augusto Nunez</t>
  </si>
  <si>
    <t>Tano Goya</t>
  </si>
  <si>
    <t>Carl Yuan</t>
  </si>
  <si>
    <t>Sean O'Hair</t>
  </si>
  <si>
    <t>Santiago Tarrio</t>
  </si>
  <si>
    <t>Brice Garnett</t>
  </si>
  <si>
    <t>Kevin Chappell</t>
  </si>
  <si>
    <t>Paul Haley</t>
  </si>
  <si>
    <t>Russell Knox</t>
  </si>
  <si>
    <t>Seung-Yul Noh</t>
  </si>
  <si>
    <t>Kevin Roy</t>
  </si>
  <si>
    <t>Chris Stroud</t>
  </si>
  <si>
    <t>Matthias Schmid</t>
  </si>
  <si>
    <t>Harrison Endycott</t>
  </si>
  <si>
    <t>Carson Young</t>
  </si>
  <si>
    <t>Austin Eckroat</t>
  </si>
  <si>
    <t>Ryan Moore</t>
  </si>
  <si>
    <t>Austin Cook</t>
  </si>
  <si>
    <t>Brent Grant</t>
  </si>
  <si>
    <t>Jonas Blixt</t>
  </si>
  <si>
    <t>Jason Dufner</t>
  </si>
  <si>
    <t>Rafael Campos</t>
  </si>
  <si>
    <t>Tyson Alexander</t>
  </si>
  <si>
    <t>Sang-Moon Bae</t>
  </si>
  <si>
    <t>Richy Werenski</t>
  </si>
  <si>
    <t>Scott Brown</t>
  </si>
  <si>
    <t>Angel Hidalgo</t>
  </si>
  <si>
    <t>Trevor Werbylo</t>
  </si>
  <si>
    <t>Grayson Murray</t>
  </si>
  <si>
    <t>Scott Harrington</t>
  </si>
  <si>
    <t>Michael Gligic</t>
  </si>
  <si>
    <t>Kelly Kraft</t>
  </si>
  <si>
    <t>Erik Compton</t>
  </si>
  <si>
    <t>William McGirt</t>
  </si>
  <si>
    <t>Geoff Ogilvy</t>
  </si>
  <si>
    <t>Kyle Westmoreland</t>
  </si>
  <si>
    <t>Jonathan Byrd</t>
  </si>
  <si>
    <t>Bill Haas</t>
  </si>
  <si>
    <t>Sung Kang</t>
  </si>
  <si>
    <t>Fabian Gomez</t>
  </si>
  <si>
    <t>Trevor Cone</t>
  </si>
  <si>
    <t>Brandon Matthews</t>
  </si>
  <si>
    <t>Ryan Brehm</t>
  </si>
  <si>
    <t>Brian Stuard</t>
  </si>
  <si>
    <t>Wesley Bryan</t>
  </si>
  <si>
    <t>Derek Ernst</t>
  </si>
  <si>
    <t>D.J. Trahan</t>
  </si>
  <si>
    <t>Martin Trainer</t>
  </si>
  <si>
    <t>Greg Chalmers</t>
  </si>
  <si>
    <t>Max McGreevy</t>
  </si>
  <si>
    <t>Thomas Longbella</t>
  </si>
  <si>
    <t>Ricky Barnes</t>
  </si>
  <si>
    <t>David Hearn</t>
  </si>
  <si>
    <t>Chris Nido</t>
  </si>
  <si>
    <t>George McNeill</t>
  </si>
  <si>
    <t>Justin Hicks</t>
  </si>
  <si>
    <t>Ben Crane</t>
  </si>
  <si>
    <t>Richard S Johnson</t>
  </si>
  <si>
    <t>Matt Every</t>
  </si>
  <si>
    <t>Stephen Stallings Jr.</t>
  </si>
  <si>
    <t>J.J. Henry</t>
  </si>
  <si>
    <t>Dominic Bozzelli</t>
  </si>
  <si>
    <t>Camilo Villegas</t>
  </si>
  <si>
    <t>Tommy Gainey</t>
  </si>
  <si>
    <t>Justin Kim</t>
  </si>
  <si>
    <t>Jeff Overton</t>
  </si>
  <si>
    <t>Kevin Stadler</t>
  </si>
  <si>
    <t>Bo Van Pelt</t>
  </si>
  <si>
    <t>Robert Garrigus</t>
  </si>
  <si>
    <t>Arjun Atwal</t>
  </si>
  <si>
    <t>D.A. Points</t>
  </si>
  <si>
    <t>Cougar Collins</t>
  </si>
  <si>
    <t>Daniel Chopra</t>
  </si>
  <si>
    <t>John Rollins</t>
  </si>
  <si>
    <t>Omar Uresti</t>
  </si>
  <si>
    <t>Brian Davis</t>
  </si>
  <si>
    <t>Hiram Silfa</t>
  </si>
  <si>
    <t>Rhadames Pena</t>
  </si>
  <si>
    <t>Juan Jose Guerra</t>
  </si>
  <si>
    <t>Kyle Maxwell</t>
  </si>
  <si>
    <t/>
  </si>
  <si>
    <t>WD</t>
  </si>
  <si>
    <t>player_id</t>
  </si>
  <si>
    <t>name</t>
  </si>
  <si>
    <t>fpts</t>
  </si>
  <si>
    <t>Greyson Sigg</t>
  </si>
  <si>
    <t>Jhonattan Vegas</t>
  </si>
  <si>
    <t>Ted Potter Jr.</t>
  </si>
  <si>
    <t>MJ Daffue</t>
  </si>
  <si>
    <t>Adam Schenk</t>
  </si>
  <si>
    <t>Stephan Jaeger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</si>
</sst>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09]h:mm\ AM/PM;@"/>
    <numFmt numFmtId="166" formatCode="0.0"/>
    <numFmt numFmtId="167" formatCode="&quot;$&quot;#,##0"/>
    <numFmt numFmtId="168" formatCode="&quot;$&quot;#,##0;[Red]&quot;$&quot;#,##0"/>
  </numFmts>
  <fonts count="10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C909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9" fontId="3" fillId="2" borderId="0" xfId="0" applyNumberFormat="1" applyFont="1" applyFill="1" applyAlignment="1">
      <alignment horizontal="right" vertical="center"/>
    </xf>
    <xf numFmtId="9" fontId="4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vertical="center"/>
    </xf>
    <xf numFmtId="9" fontId="4" fillId="2" borderId="0" xfId="0" applyNumberFormat="1" applyFont="1" applyFill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9" fontId="3" fillId="3" borderId="0" xfId="0" applyNumberFormat="1" applyFont="1" applyFill="1" applyAlignment="1">
      <alignment horizontal="right" vertical="center"/>
    </xf>
    <xf numFmtId="9" fontId="4" fillId="4" borderId="1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9" fontId="4" fillId="5" borderId="0" xfId="0" applyNumberFormat="1" applyFont="1" applyFill="1" applyAlignment="1">
      <alignment horizontal="center" vertical="center"/>
    </xf>
    <xf numFmtId="9" fontId="4" fillId="5" borderId="2" xfId="0" applyNumberFormat="1" applyFont="1" applyFill="1" applyBorder="1" applyAlignment="1">
      <alignment horizontal="center" vertical="center"/>
    </xf>
    <xf numFmtId="9" fontId="4" fillId="5" borderId="0" xfId="0" applyNumberFormat="1" applyFont="1" applyFill="1" applyAlignment="1">
      <alignment vertical="center"/>
    </xf>
    <xf numFmtId="9" fontId="4" fillId="6" borderId="0" xfId="0" applyNumberFormat="1" applyFont="1" applyFill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wrapText="1"/>
    </xf>
    <xf numFmtId="9" fontId="1" fillId="7" borderId="0" xfId="0" applyNumberFormat="1" applyFont="1" applyFill="1" applyAlignment="1">
      <alignment horizontal="center" wrapText="1"/>
    </xf>
    <xf numFmtId="9" fontId="4" fillId="8" borderId="1" xfId="0" applyNumberFormat="1" applyFont="1" applyFill="1" applyBorder="1" applyAlignment="1">
      <alignment horizontal="center" vertical="center"/>
    </xf>
    <xf numFmtId="9" fontId="4" fillId="8" borderId="0" xfId="0" applyNumberFormat="1" applyFont="1" applyFill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9" fontId="4" fillId="9" borderId="0" xfId="0" applyNumberFormat="1" applyFont="1" applyFill="1" applyAlignment="1">
      <alignment horizontal="center" vertical="center"/>
    </xf>
    <xf numFmtId="9" fontId="4" fillId="9" borderId="0" xfId="0" applyNumberFormat="1" applyFont="1" applyFill="1" applyAlignment="1">
      <alignment vertical="center"/>
    </xf>
    <xf numFmtId="9" fontId="5" fillId="10" borderId="1" xfId="0" applyNumberFormat="1" applyFont="1" applyFill="1" applyBorder="1" applyAlignment="1">
      <alignment horizontal="center" vertical="center"/>
    </xf>
    <xf numFmtId="166" fontId="5" fillId="10" borderId="0" xfId="0" applyNumberFormat="1" applyFont="1" applyFill="1" applyAlignment="1">
      <alignment horizontal="center" vertical="center"/>
    </xf>
    <xf numFmtId="9" fontId="5" fillId="10" borderId="0" xfId="0" applyNumberFormat="1" applyFont="1" applyFill="1" applyAlignment="1">
      <alignment horizontal="center" vertical="center"/>
    </xf>
    <xf numFmtId="9" fontId="5" fillId="11" borderId="0" xfId="0" applyNumberFormat="1" applyFont="1" applyFill="1" applyAlignment="1">
      <alignment horizontal="center" vertical="center"/>
    </xf>
    <xf numFmtId="165" fontId="4" fillId="12" borderId="1" xfId="0" applyNumberFormat="1" applyFont="1" applyFill="1" applyBorder="1" applyAlignment="1">
      <alignment horizontal="center" vertical="center"/>
    </xf>
    <xf numFmtId="9" fontId="4" fillId="13" borderId="1" xfId="0" applyNumberFormat="1" applyFont="1" applyFill="1" applyBorder="1" applyAlignment="1">
      <alignment horizontal="center" vertical="center"/>
    </xf>
    <xf numFmtId="9" fontId="4" fillId="13" borderId="0" xfId="0" applyNumberFormat="1" applyFont="1" applyFill="1" applyAlignment="1">
      <alignment horizontal="center" vertical="center"/>
    </xf>
    <xf numFmtId="9" fontId="4" fillId="14" borderId="1" xfId="0" applyNumberFormat="1" applyFont="1" applyFill="1" applyBorder="1" applyAlignment="1">
      <alignment horizontal="center" vertical="center"/>
    </xf>
    <xf numFmtId="9" fontId="4" fillId="14" borderId="0" xfId="0" applyNumberFormat="1" applyFont="1" applyFill="1" applyAlignment="1">
      <alignment horizontal="center" vertical="center"/>
    </xf>
    <xf numFmtId="2" fontId="4" fillId="14" borderId="0" xfId="0" applyNumberFormat="1" applyFont="1" applyFill="1" applyAlignment="1">
      <alignment horizontal="center" vertical="center"/>
    </xf>
    <xf numFmtId="9" fontId="1" fillId="3" borderId="0" xfId="0" applyNumberFormat="1" applyFont="1" applyFill="1" applyAlignment="1">
      <alignment horizontal="left"/>
    </xf>
    <xf numFmtId="9" fontId="1" fillId="4" borderId="1" xfId="0" applyNumberFormat="1" applyFont="1" applyFill="1" applyBorder="1" applyAlignment="1">
      <alignment horizontal="center"/>
    </xf>
    <xf numFmtId="9" fontId="1" fillId="4" borderId="0" xfId="0" applyNumberFormat="1" applyFont="1" applyFill="1" applyAlignment="1">
      <alignment horizontal="center"/>
    </xf>
    <xf numFmtId="9" fontId="1" fillId="5" borderId="0" xfId="0" applyNumberFormat="1" applyFont="1" applyFill="1" applyAlignment="1">
      <alignment horizontal="center"/>
    </xf>
    <xf numFmtId="9" fontId="1" fillId="5" borderId="0" xfId="0" applyNumberFormat="1" applyFont="1" applyFill="1"/>
    <xf numFmtId="9" fontId="1" fillId="5" borderId="2" xfId="0" applyNumberFormat="1" applyFont="1" applyFill="1" applyBorder="1"/>
    <xf numFmtId="9" fontId="1" fillId="6" borderId="0" xfId="0" applyNumberFormat="1" applyFont="1" applyFill="1"/>
    <xf numFmtId="9" fontId="1" fillId="8" borderId="1" xfId="0" applyNumberFormat="1" applyFont="1" applyFill="1" applyBorder="1" applyAlignment="1">
      <alignment horizontal="center"/>
    </xf>
    <xf numFmtId="9" fontId="1" fillId="8" borderId="0" xfId="0" applyNumberFormat="1" applyFont="1" applyFill="1" applyAlignment="1">
      <alignment horizontal="center"/>
    </xf>
    <xf numFmtId="9" fontId="1" fillId="8" borderId="2" xfId="0" applyNumberFormat="1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1" fillId="3" borderId="0" xfId="0" applyNumberFormat="1" applyFont="1" applyFill="1" applyAlignment="1">
      <alignment horizontal="center"/>
    </xf>
    <xf numFmtId="166" fontId="1" fillId="9" borderId="0" xfId="0" applyNumberFormat="1" applyFont="1" applyFill="1" applyAlignment="1">
      <alignment horizontal="center"/>
    </xf>
    <xf numFmtId="166" fontId="1" fillId="9" borderId="0" xfId="0" applyNumberFormat="1" applyFont="1" applyFill="1"/>
    <xf numFmtId="166" fontId="2" fillId="10" borderId="1" xfId="0" applyNumberFormat="1" applyFont="1" applyFill="1" applyBorder="1" applyAlignment="1">
      <alignment horizontal="center"/>
    </xf>
    <xf numFmtId="166" fontId="2" fillId="10" borderId="0" xfId="0" applyNumberFormat="1" applyFont="1" applyFill="1" applyAlignment="1">
      <alignment horizontal="center"/>
    </xf>
    <xf numFmtId="166" fontId="2" fillId="10" borderId="2" xfId="0" applyNumberFormat="1" applyFont="1" applyFill="1" applyBorder="1" applyAlignment="1">
      <alignment horizontal="center"/>
    </xf>
    <xf numFmtId="166" fontId="2" fillId="11" borderId="0" xfId="0" applyNumberFormat="1" applyFont="1" applyFill="1"/>
    <xf numFmtId="165" fontId="1" fillId="5" borderId="1" xfId="0" applyNumberFormat="1" applyFont="1" applyFill="1" applyBorder="1" applyAlignment="1">
      <alignment horizontal="center"/>
    </xf>
    <xf numFmtId="9" fontId="1" fillId="13" borderId="1" xfId="0" applyNumberFormat="1" applyFont="1" applyFill="1" applyBorder="1" applyAlignment="1">
      <alignment horizontal="center"/>
    </xf>
    <xf numFmtId="9" fontId="1" fillId="13" borderId="0" xfId="0" applyNumberFormat="1" applyFont="1" applyFill="1" applyAlignment="1">
      <alignment horizontal="center"/>
    </xf>
    <xf numFmtId="9" fontId="1" fillId="14" borderId="1" xfId="0" applyNumberFormat="1" applyFont="1" applyFill="1" applyBorder="1" applyAlignment="1">
      <alignment horizontal="center"/>
    </xf>
    <xf numFmtId="9" fontId="1" fillId="14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9" fontId="7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 textRotation="180" wrapText="1"/>
    </xf>
    <xf numFmtId="1" fontId="4" fillId="2" borderId="1" xfId="0" applyNumberFormat="1" applyFont="1" applyFill="1" applyBorder="1" applyAlignment="1">
      <alignment horizontal="center" vertical="top" textRotation="180" wrapText="1"/>
    </xf>
    <xf numFmtId="164" fontId="4" fillId="2" borderId="0" xfId="0" applyNumberFormat="1" applyFont="1" applyFill="1" applyAlignment="1">
      <alignment horizontal="center" vertical="top" textRotation="180" wrapText="1"/>
    </xf>
    <xf numFmtId="2" fontId="4" fillId="2" borderId="0" xfId="0" applyNumberFormat="1" applyFont="1" applyFill="1" applyAlignment="1">
      <alignment horizontal="center" vertical="top" textRotation="180" wrapText="1"/>
    </xf>
    <xf numFmtId="1" fontId="4" fillId="2" borderId="0" xfId="0" applyNumberFormat="1" applyFont="1" applyFill="1" applyAlignment="1">
      <alignment horizontal="center" vertical="top" textRotation="180" wrapText="1"/>
    </xf>
    <xf numFmtId="0" fontId="4" fillId="2" borderId="0" xfId="0" applyFont="1" applyFill="1" applyAlignment="1">
      <alignment horizontal="center" vertical="top" textRotation="180" wrapText="1"/>
    </xf>
    <xf numFmtId="0" fontId="4" fillId="2" borderId="3" xfId="0" applyFont="1" applyFill="1" applyBorder="1" applyAlignment="1">
      <alignment horizontal="center" vertical="top" textRotation="180" wrapText="1"/>
    </xf>
    <xf numFmtId="2" fontId="4" fillId="2" borderId="1" xfId="0" applyNumberFormat="1" applyFont="1" applyFill="1" applyBorder="1" applyAlignment="1">
      <alignment horizontal="center" vertical="top" textRotation="180" wrapText="1"/>
    </xf>
    <xf numFmtId="0" fontId="4" fillId="2" borderId="1" xfId="0" applyFont="1" applyFill="1" applyBorder="1" applyAlignment="1">
      <alignment horizontal="center" vertical="top" textRotation="180" wrapText="1"/>
    </xf>
    <xf numFmtId="166" fontId="4" fillId="2" borderId="0" xfId="0" applyNumberFormat="1" applyFont="1" applyFill="1" applyAlignment="1">
      <alignment horizontal="center" vertical="top" textRotation="180" wrapText="1"/>
    </xf>
    <xf numFmtId="1" fontId="4" fillId="2" borderId="0" xfId="0" quotePrefix="1" applyNumberFormat="1" applyFont="1" applyFill="1" applyAlignment="1">
      <alignment horizontal="center" vertical="top" textRotation="180" wrapText="1"/>
    </xf>
    <xf numFmtId="166" fontId="4" fillId="2" borderId="0" xfId="0" quotePrefix="1" applyNumberFormat="1" applyFont="1" applyFill="1" applyAlignment="1">
      <alignment horizontal="center" vertical="top" textRotation="180" wrapText="1"/>
    </xf>
    <xf numFmtId="9" fontId="4" fillId="2" borderId="0" xfId="0" applyNumberFormat="1" applyFont="1" applyFill="1" applyAlignment="1">
      <alignment horizontal="center" vertical="top" textRotation="180" wrapText="1"/>
    </xf>
    <xf numFmtId="9" fontId="4" fillId="2" borderId="1" xfId="0" applyNumberFormat="1" applyFont="1" applyFill="1" applyBorder="1" applyAlignment="1">
      <alignment horizontal="center" vertical="top" textRotation="180" wrapText="1"/>
    </xf>
    <xf numFmtId="165" fontId="4" fillId="2" borderId="1" xfId="0" applyNumberFormat="1" applyFont="1" applyFill="1" applyBorder="1" applyAlignment="1">
      <alignment horizontal="center" vertical="top" textRotation="180" wrapText="1"/>
    </xf>
    <xf numFmtId="167" fontId="4" fillId="2" borderId="1" xfId="0" applyNumberFormat="1" applyFont="1" applyFill="1" applyBorder="1" applyAlignment="1">
      <alignment horizontal="center" vertical="top" textRotation="180" wrapText="1"/>
    </xf>
    <xf numFmtId="168" fontId="4" fillId="2" borderId="0" xfId="0" applyNumberFormat="1" applyFont="1" applyFill="1" applyAlignment="1">
      <alignment horizontal="center" vertical="top" textRotation="180" wrapText="1"/>
    </xf>
    <xf numFmtId="1" fontId="9" fillId="15" borderId="1" xfId="0" applyNumberFormat="1" applyFont="1" applyFill="1" applyBorder="1" applyAlignment="1">
      <alignment horizontal="center"/>
    </xf>
    <xf numFmtId="1" fontId="9" fillId="15" borderId="0" xfId="0" applyNumberFormat="1" applyFont="1" applyFill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" fontId="9" fillId="16" borderId="1" xfId="0" applyNumberFormat="1" applyFont="1" applyFill="1" applyBorder="1" applyAlignment="1">
      <alignment horizontal="center"/>
    </xf>
    <xf numFmtId="1" fontId="9" fillId="16" borderId="0" xfId="0" applyNumberFormat="1" applyFont="1" applyFill="1" applyAlignment="1">
      <alignment horizontal="center"/>
    </xf>
    <xf numFmtId="1" fontId="9" fillId="17" borderId="1" xfId="0" applyNumberFormat="1" applyFont="1" applyFill="1" applyBorder="1" applyAlignment="1">
      <alignment horizontal="center"/>
    </xf>
    <xf numFmtId="1" fontId="9" fillId="17" borderId="0" xfId="0" applyNumberFormat="1" applyFont="1" applyFill="1" applyAlignment="1">
      <alignment horizontal="center"/>
    </xf>
    <xf numFmtId="1" fontId="9" fillId="18" borderId="1" xfId="0" applyNumberFormat="1" applyFont="1" applyFill="1" applyBorder="1" applyAlignment="1">
      <alignment horizontal="center"/>
    </xf>
    <xf numFmtId="1" fontId="9" fillId="18" borderId="0" xfId="0" applyNumberFormat="1" applyFont="1" applyFill="1" applyAlignment="1">
      <alignment horizontal="center"/>
    </xf>
    <xf numFmtId="1" fontId="9" fillId="19" borderId="1" xfId="0" applyNumberFormat="1" applyFont="1" applyFill="1" applyBorder="1" applyAlignment="1">
      <alignment horizontal="center"/>
    </xf>
    <xf numFmtId="166" fontId="9" fillId="19" borderId="0" xfId="0" applyNumberFormat="1" applyFont="1" applyFill="1" applyAlignment="1">
      <alignment horizontal="center"/>
    </xf>
    <xf numFmtId="9" fontId="9" fillId="19" borderId="1" xfId="0" applyNumberFormat="1" applyFont="1" applyFill="1" applyBorder="1" applyAlignment="1">
      <alignment horizontal="center"/>
    </xf>
    <xf numFmtId="9" fontId="9" fillId="19" borderId="0" xfId="0" applyNumberFormat="1" applyFont="1" applyFill="1" applyAlignment="1">
      <alignment horizontal="center"/>
    </xf>
    <xf numFmtId="9" fontId="9" fillId="0" borderId="1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20" borderId="0" xfId="0" applyFont="1" applyFill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4" fontId="9" fillId="15" borderId="0" xfId="0" applyNumberFormat="1" applyFont="1" applyFill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16" borderId="0" xfId="0" applyFont="1" applyFill="1" applyAlignment="1">
      <alignment horizontal="center"/>
    </xf>
    <xf numFmtId="166" fontId="9" fillId="16" borderId="0" xfId="0" applyNumberFormat="1" applyFont="1" applyFill="1" applyAlignment="1">
      <alignment horizontal="center"/>
    </xf>
    <xf numFmtId="0" fontId="9" fillId="16" borderId="1" xfId="0" applyFont="1" applyFill="1" applyBorder="1" applyAlignment="1">
      <alignment horizontal="center"/>
    </xf>
    <xf numFmtId="166" fontId="9" fillId="15" borderId="0" xfId="0" applyNumberFormat="1" applyFont="1" applyFill="1" applyAlignment="1">
      <alignment horizontal="center"/>
    </xf>
    <xf numFmtId="166" fontId="9" fillId="18" borderId="1" xfId="0" applyNumberFormat="1" applyFont="1" applyFill="1" applyBorder="1" applyAlignment="1">
      <alignment horizontal="center"/>
    </xf>
    <xf numFmtId="166" fontId="9" fillId="18" borderId="0" xfId="0" applyNumberFormat="1" applyFont="1" applyFill="1" applyAlignment="1">
      <alignment horizontal="center"/>
    </xf>
    <xf numFmtId="0" fontId="9" fillId="19" borderId="1" xfId="0" applyFont="1" applyFill="1" applyBorder="1" applyAlignment="1">
      <alignment horizontal="center"/>
    </xf>
    <xf numFmtId="0" fontId="9" fillId="19" borderId="0" xfId="0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9" fontId="1" fillId="4" borderId="0" xfId="0" applyNumberFormat="1" applyFont="1" applyFill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3959-2CF0-DC44-BEF3-A7A3B219AB0A}">
  <dimension ref="A1:FR146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6" sqref="L6"/>
    </sheetView>
  </sheetViews>
  <sheetFormatPr baseColWidth="10" defaultRowHeight="16" x14ac:dyDescent="0.2"/>
  <cols>
    <col min="1" max="1" width="22" customWidth="1"/>
    <col min="2" max="2" width="6.33203125" style="90" customWidth="1"/>
    <col min="3" max="4" width="5.83203125" style="115" hidden="1" customWidth="1"/>
    <col min="5" max="8" width="5.5" style="115" hidden="1" customWidth="1"/>
    <col min="9" max="9" width="5" style="95" customWidth="1"/>
    <col min="10" max="11" width="5" style="96" hidden="1" customWidth="1"/>
    <col min="12" max="12" width="5" style="96" customWidth="1"/>
    <col min="13" max="14" width="4.6640625" style="96" hidden="1" customWidth="1"/>
    <col min="15" max="15" width="5" style="96" customWidth="1"/>
    <col min="16" max="17" width="4.6640625" style="96" hidden="1" customWidth="1"/>
    <col min="18" max="18" width="5" style="95" customWidth="1"/>
    <col min="19" max="19" width="4.6640625" style="96" hidden="1" customWidth="1"/>
    <col min="20" max="20" width="5" style="96" hidden="1" customWidth="1"/>
    <col min="21" max="21" width="5" style="96" customWidth="1"/>
    <col min="22" max="23" width="4.6640625" style="96" hidden="1" customWidth="1"/>
    <col min="24" max="24" width="5" style="96" customWidth="1"/>
    <col min="25" max="26" width="4.6640625" style="96" hidden="1" customWidth="1"/>
    <col min="27" max="27" width="5" style="95" hidden="1" customWidth="1"/>
    <col min="28" max="28" width="4.6640625" style="96" hidden="1" customWidth="1"/>
    <col min="29" max="30" width="5" style="96" hidden="1" customWidth="1"/>
    <col min="31" max="32" width="4.6640625" style="96" hidden="1" customWidth="1"/>
    <col min="33" max="33" width="5" style="96" hidden="1" customWidth="1"/>
    <col min="34" max="35" width="4.6640625" style="96" hidden="1" customWidth="1"/>
    <col min="36" max="36" width="5" style="95" customWidth="1"/>
    <col min="37" max="37" width="4.6640625" style="96" hidden="1" customWidth="1"/>
    <col min="38" max="38" width="5" style="96" hidden="1" customWidth="1"/>
    <col min="39" max="39" width="5" style="96" customWidth="1"/>
    <col min="40" max="41" width="4.6640625" style="96" hidden="1" customWidth="1"/>
    <col min="42" max="42" width="5" style="108" customWidth="1"/>
    <col min="43" max="44" width="4.6640625" style="96" hidden="1" customWidth="1"/>
    <col min="45" max="45" width="5" style="95" customWidth="1"/>
    <col min="46" max="46" width="4.6640625" style="96" hidden="1" customWidth="1"/>
    <col min="47" max="47" width="5" style="96" hidden="1" customWidth="1"/>
    <col min="48" max="48" width="5" style="96" customWidth="1"/>
    <col min="49" max="50" width="4.6640625" style="96" hidden="1" customWidth="1"/>
    <col min="51" max="51" width="5" style="108" customWidth="1"/>
    <col min="52" max="53" width="4.6640625" style="96" hidden="1" customWidth="1"/>
    <col min="54" max="54" width="5" style="116" hidden="1" customWidth="1"/>
    <col min="55" max="56" width="4.6640625" style="96" hidden="1" customWidth="1"/>
    <col min="57" max="57" width="5" style="96" hidden="1" customWidth="1"/>
    <col min="58" max="59" width="4.6640625" style="96" hidden="1" customWidth="1"/>
    <col min="60" max="60" width="5" style="93" hidden="1" customWidth="1"/>
    <col min="61" max="62" width="4.6640625" style="96" hidden="1" customWidth="1"/>
    <col min="63" max="63" width="4.6640625" style="116" customWidth="1"/>
    <col min="64" max="64" width="4.6640625" style="96" hidden="1" customWidth="1"/>
    <col min="65" max="65" width="5" style="96" hidden="1" customWidth="1"/>
    <col min="66" max="66" width="5" style="96" customWidth="1"/>
    <col min="67" max="67" width="5" style="96" hidden="1" customWidth="1"/>
    <col min="68" max="68" width="4.6640625" style="96" hidden="1" customWidth="1"/>
    <col min="69" max="69" width="5" style="93" customWidth="1"/>
    <col min="70" max="71" width="4.6640625" style="96" hidden="1" customWidth="1"/>
    <col min="72" max="72" width="5" style="116" customWidth="1"/>
    <col min="73" max="73" width="4.6640625" style="96" hidden="1" customWidth="1"/>
    <col min="74" max="74" width="5" style="96" hidden="1" customWidth="1"/>
    <col min="75" max="75" width="5" style="96" customWidth="1"/>
    <col min="76" max="77" width="4.6640625" style="96" hidden="1" customWidth="1"/>
    <col min="78" max="78" width="5" style="93" customWidth="1"/>
    <col min="79" max="80" width="4.6640625" style="96" hidden="1" customWidth="1"/>
    <col min="81" max="81" width="5" style="116" customWidth="1"/>
    <col min="82" max="82" width="4.6640625" style="96" hidden="1" customWidth="1"/>
    <col min="83" max="83" width="5" style="96" hidden="1" customWidth="1"/>
    <col min="84" max="84" width="5" style="96" customWidth="1"/>
    <col min="85" max="86" width="4.6640625" style="96" hidden="1" customWidth="1"/>
    <col min="87" max="87" width="5" style="93" customWidth="1"/>
    <col min="88" max="89" width="4.6640625" style="96" hidden="1" customWidth="1"/>
    <col min="90" max="90" width="5" style="116" customWidth="1"/>
    <col min="91" max="91" width="4.6640625" style="96" hidden="1" customWidth="1"/>
    <col min="92" max="92" width="5" style="96" hidden="1" customWidth="1"/>
    <col min="93" max="93" width="5" style="96" customWidth="1"/>
    <col min="94" max="95" width="4.6640625" style="96" hidden="1" customWidth="1"/>
    <col min="96" max="96" width="5" style="93" customWidth="1"/>
    <col min="97" max="98" width="4.6640625" style="96" hidden="1" customWidth="1"/>
    <col min="99" max="99" width="5" style="116" customWidth="1"/>
    <col min="100" max="101" width="4.6640625" style="96" hidden="1" customWidth="1"/>
    <col min="102" max="102" width="5" style="93" customWidth="1"/>
    <col min="103" max="104" width="4.6640625" style="96" hidden="1" customWidth="1"/>
    <col min="105" max="105" width="5.33203125" style="93" hidden="1" customWidth="1"/>
    <col min="106" max="107" width="5.33203125" style="96" hidden="1" customWidth="1"/>
    <col min="108" max="108" width="5.33203125" style="117" hidden="1" customWidth="1"/>
    <col min="109" max="109" width="6.1640625" style="117" hidden="1" customWidth="1"/>
    <col min="110" max="110" width="5.33203125" style="127" customWidth="1"/>
    <col min="111" max="111" width="5.33203125" style="117" hidden="1" customWidth="1"/>
    <col min="112" max="112" width="5.33203125" style="108" hidden="1" customWidth="1"/>
    <col min="113" max="114" width="5.33203125" style="96" hidden="1" customWidth="1"/>
    <col min="115" max="115" width="5.33203125" style="93" hidden="1" customWidth="1"/>
    <col min="116" max="117" width="5.33203125" style="96" hidden="1" customWidth="1"/>
    <col min="118" max="118" width="5.33203125" style="93" hidden="1" customWidth="1"/>
    <col min="119" max="119" width="5.33203125" style="96" hidden="1" customWidth="1"/>
    <col min="120" max="120" width="5.5" style="96" hidden="1" customWidth="1"/>
    <col min="121" max="122" width="5.5" style="117" hidden="1" customWidth="1"/>
    <col min="123" max="123" width="5.1640625" style="120" customWidth="1"/>
    <col min="124" max="127" width="5.1640625" style="118" customWidth="1"/>
    <col min="128" max="130" width="5.1640625" style="119" hidden="1" customWidth="1"/>
    <col min="131" max="131" width="5.1640625" style="119" customWidth="1"/>
    <col min="132" max="132" width="4.83203125" style="120" customWidth="1"/>
    <col min="133" max="133" width="4.83203125" style="119" customWidth="1"/>
    <col min="134" max="134" width="4.83203125" style="119" hidden="1" customWidth="1"/>
    <col min="135" max="135" width="4.6640625" style="121" hidden="1" customWidth="1"/>
    <col min="136" max="136" width="4.6640625" style="122" customWidth="1"/>
    <col min="137" max="140" width="4.6640625" style="123" customWidth="1"/>
    <col min="141" max="141" width="3.6640625" style="124" customWidth="1"/>
    <col min="142" max="142" width="5.5" style="104" customWidth="1"/>
    <col min="143" max="144" width="5.5" style="125" customWidth="1"/>
    <col min="145" max="145" width="5.5" style="124" customWidth="1"/>
    <col min="146" max="146" width="5.83203125" style="125" hidden="1" customWidth="1"/>
    <col min="147" max="147" width="5.5" style="125" customWidth="1"/>
    <col min="148" max="148" width="5.83203125" style="125" hidden="1" customWidth="1"/>
    <col min="149" max="149" width="5.6640625" style="125" customWidth="1"/>
    <col min="150" max="150" width="5.83203125" style="125" hidden="1" customWidth="1"/>
    <col min="151" max="151" width="5.5" style="125" customWidth="1"/>
    <col min="152" max="152" width="5.83203125" style="125" hidden="1" customWidth="1"/>
    <col min="153" max="153" width="5.6640625" style="125" customWidth="1"/>
    <col min="154" max="154" width="5.83203125" style="125" hidden="1" customWidth="1"/>
    <col min="155" max="155" width="5.5" style="125" customWidth="1"/>
    <col min="156" max="156" width="5.83203125" style="125" hidden="1" customWidth="1"/>
    <col min="157" max="157" width="6.5" style="107" customWidth="1"/>
    <col min="158" max="158" width="6.5" style="108" customWidth="1"/>
    <col min="159" max="159" width="6.5" style="117" customWidth="1"/>
    <col min="160" max="160" width="5" style="109" hidden="1" customWidth="1"/>
    <col min="161" max="163" width="5.33203125" style="109" hidden="1" customWidth="1"/>
    <col min="164" max="164" width="10" style="110" hidden="1" customWidth="1"/>
    <col min="165" max="165" width="4.83203125" style="110" hidden="1" customWidth="1"/>
    <col min="166" max="166" width="7.83203125" style="111" customWidth="1"/>
    <col min="167" max="167" width="5.6640625" style="112" hidden="1" customWidth="1"/>
    <col min="168" max="168" width="5.1640625" style="117" customWidth="1"/>
    <col min="169" max="169" width="5.6640625" style="126" customWidth="1"/>
    <col min="170" max="170" width="7.83203125" style="111" customWidth="1"/>
    <col min="171" max="171" width="5.6640625" style="112" hidden="1" customWidth="1"/>
    <col min="172" max="172" width="5.1640625" style="117" customWidth="1"/>
    <col min="173" max="173" width="5.6640625" style="96" customWidth="1"/>
    <col min="174" max="174" width="1.83203125" style="113" customWidth="1"/>
  </cols>
  <sheetData>
    <row r="1" spans="1:174" x14ac:dyDescent="0.2">
      <c r="A1" s="1"/>
      <c r="B1" s="2">
        <v>0</v>
      </c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5"/>
      <c r="DE1" s="5"/>
      <c r="DF1" s="6">
        <v>0.32</v>
      </c>
      <c r="DG1" s="4"/>
      <c r="DH1" s="4"/>
      <c r="DI1" s="4"/>
      <c r="DJ1" s="4"/>
      <c r="DK1" s="4"/>
      <c r="DL1" s="4"/>
      <c r="DM1" s="4"/>
      <c r="DN1" s="5">
        <v>0</v>
      </c>
      <c r="DO1" s="4"/>
      <c r="DP1" s="4"/>
      <c r="DQ1" s="5"/>
      <c r="DR1" s="5"/>
      <c r="DS1" s="2"/>
      <c r="DT1" s="5"/>
      <c r="DU1" s="5"/>
      <c r="DV1" s="5"/>
      <c r="DW1" s="5"/>
      <c r="DX1" s="5"/>
      <c r="DY1" s="5"/>
      <c r="DZ1" s="5"/>
      <c r="EA1" s="5">
        <v>0.04</v>
      </c>
      <c r="EB1" s="2">
        <v>0.06</v>
      </c>
      <c r="EC1" s="5">
        <v>0.04</v>
      </c>
      <c r="ED1" s="5">
        <v>0</v>
      </c>
      <c r="EE1" s="5">
        <v>0</v>
      </c>
      <c r="EF1" s="2"/>
      <c r="EG1" s="5"/>
      <c r="EH1" s="5"/>
      <c r="EI1" s="5"/>
      <c r="EJ1" s="5"/>
      <c r="EK1" s="2"/>
      <c r="EL1" s="5">
        <v>0.08</v>
      </c>
      <c r="EM1" s="5">
        <v>0.08</v>
      </c>
      <c r="EN1" s="5">
        <v>0.08</v>
      </c>
      <c r="EO1" s="2">
        <v>0.05</v>
      </c>
      <c r="EP1" s="4"/>
      <c r="EQ1" s="5">
        <v>0.05</v>
      </c>
      <c r="ER1" s="4"/>
      <c r="ES1" s="5">
        <v>0.05</v>
      </c>
      <c r="ET1" s="4"/>
      <c r="EU1" s="5">
        <v>0.05</v>
      </c>
      <c r="EV1" s="4"/>
      <c r="EW1" s="5">
        <v>0.05</v>
      </c>
      <c r="EX1" s="4"/>
      <c r="EY1" s="5">
        <v>0.05</v>
      </c>
      <c r="EZ1" s="4"/>
      <c r="FA1" s="5">
        <f>SUM(A1:EY1)</f>
        <v>1</v>
      </c>
      <c r="FB1" s="5"/>
      <c r="FC1" s="5"/>
      <c r="FD1" s="5"/>
      <c r="FE1" s="5"/>
      <c r="FF1" s="5"/>
      <c r="FG1" s="5"/>
      <c r="FH1" s="7"/>
      <c r="FI1" s="8"/>
      <c r="FJ1" s="9"/>
      <c r="FK1" s="9"/>
      <c r="FL1" s="9"/>
      <c r="FM1" s="9"/>
      <c r="FN1" s="9"/>
      <c r="FO1" s="9"/>
      <c r="FP1" s="9"/>
      <c r="FQ1" s="9"/>
      <c r="FR1" s="10"/>
    </row>
    <row r="2" spans="1:174" x14ac:dyDescent="0.2">
      <c r="A2" s="11"/>
      <c r="B2" s="12"/>
      <c r="C2" s="13"/>
      <c r="D2" s="13"/>
      <c r="E2" s="13"/>
      <c r="F2" s="13"/>
      <c r="G2" s="13"/>
      <c r="H2" s="13"/>
      <c r="I2" s="14">
        <v>0.04</v>
      </c>
      <c r="J2" s="14"/>
      <c r="K2" s="14"/>
      <c r="L2" s="14">
        <v>0.04</v>
      </c>
      <c r="M2" s="14"/>
      <c r="N2" s="14"/>
      <c r="O2" s="14">
        <v>0.04</v>
      </c>
      <c r="P2" s="14"/>
      <c r="Q2" s="14"/>
      <c r="R2" s="14">
        <v>0.02</v>
      </c>
      <c r="S2" s="14"/>
      <c r="T2" s="14"/>
      <c r="U2" s="14">
        <v>0.03</v>
      </c>
      <c r="V2" s="14"/>
      <c r="W2" s="14"/>
      <c r="X2" s="14">
        <v>0.03</v>
      </c>
      <c r="Y2" s="14"/>
      <c r="Z2" s="14"/>
      <c r="AA2" s="14">
        <v>0</v>
      </c>
      <c r="AB2" s="14"/>
      <c r="AC2" s="14"/>
      <c r="AD2" s="14">
        <v>0</v>
      </c>
      <c r="AE2" s="14"/>
      <c r="AF2" s="14"/>
      <c r="AG2" s="14">
        <v>0</v>
      </c>
      <c r="AH2" s="14"/>
      <c r="AI2" s="14"/>
      <c r="AJ2" s="14">
        <v>0.06</v>
      </c>
      <c r="AK2" s="14"/>
      <c r="AL2" s="14"/>
      <c r="AM2" s="14">
        <v>0.06</v>
      </c>
      <c r="AN2" s="14"/>
      <c r="AO2" s="14"/>
      <c r="AP2" s="14">
        <v>0.06</v>
      </c>
      <c r="AQ2" s="14"/>
      <c r="AR2" s="14"/>
      <c r="AS2" s="14">
        <v>0.02</v>
      </c>
      <c r="AT2" s="14"/>
      <c r="AU2" s="14"/>
      <c r="AV2" s="14">
        <v>0.02</v>
      </c>
      <c r="AW2" s="14"/>
      <c r="AX2" s="14"/>
      <c r="AY2" s="14">
        <v>0.02</v>
      </c>
      <c r="AZ2" s="14"/>
      <c r="BA2" s="14"/>
      <c r="BB2" s="14">
        <v>0</v>
      </c>
      <c r="BC2" s="14"/>
      <c r="BD2" s="14"/>
      <c r="BE2" s="14">
        <v>0</v>
      </c>
      <c r="BF2" s="14"/>
      <c r="BG2" s="14"/>
      <c r="BH2" s="14">
        <v>0</v>
      </c>
      <c r="BI2" s="14"/>
      <c r="BJ2" s="14"/>
      <c r="BK2" s="14">
        <v>0.03</v>
      </c>
      <c r="BL2" s="14"/>
      <c r="BM2" s="14"/>
      <c r="BN2" s="14">
        <v>0.03</v>
      </c>
      <c r="BO2" s="14"/>
      <c r="BP2" s="14"/>
      <c r="BQ2" s="14">
        <v>0.03</v>
      </c>
      <c r="BR2" s="14"/>
      <c r="BS2" s="14"/>
      <c r="BT2" s="14">
        <v>0.04</v>
      </c>
      <c r="BU2" s="14"/>
      <c r="BV2" s="14"/>
      <c r="BW2" s="14">
        <v>0.04</v>
      </c>
      <c r="BX2" s="14"/>
      <c r="BY2" s="14"/>
      <c r="BZ2" s="14">
        <v>0.04</v>
      </c>
      <c r="CA2" s="14"/>
      <c r="CB2" s="14"/>
      <c r="CC2" s="14">
        <v>0.04</v>
      </c>
      <c r="CD2" s="14"/>
      <c r="CE2" s="14"/>
      <c r="CF2" s="14">
        <v>0.04</v>
      </c>
      <c r="CG2" s="14"/>
      <c r="CH2" s="14"/>
      <c r="CI2" s="14">
        <v>0.04</v>
      </c>
      <c r="CJ2" s="14"/>
      <c r="CK2" s="14"/>
      <c r="CL2" s="14">
        <v>0.03</v>
      </c>
      <c r="CM2" s="14"/>
      <c r="CN2" s="14"/>
      <c r="CO2" s="14">
        <v>0.03</v>
      </c>
      <c r="CP2" s="14"/>
      <c r="CQ2" s="14"/>
      <c r="CR2" s="14">
        <v>0.03</v>
      </c>
      <c r="CS2" s="14"/>
      <c r="CT2" s="14"/>
      <c r="CU2" s="14">
        <v>0.06</v>
      </c>
      <c r="CV2" s="14"/>
      <c r="CW2" s="14"/>
      <c r="CX2" s="14">
        <v>0.08</v>
      </c>
      <c r="CY2" s="14"/>
      <c r="CZ2" s="14"/>
      <c r="DA2" s="14">
        <v>0</v>
      </c>
      <c r="DB2" s="14"/>
      <c r="DC2" s="14"/>
      <c r="DD2" s="14"/>
      <c r="DE2" s="14"/>
      <c r="DF2" s="15">
        <f>SUM(I2:DD2)</f>
        <v>1.0000000000000004</v>
      </c>
      <c r="DG2" s="16"/>
      <c r="DH2" s="17">
        <v>1</v>
      </c>
      <c r="DI2" s="17"/>
      <c r="DJ2" s="17"/>
      <c r="DK2" s="17">
        <v>0</v>
      </c>
      <c r="DL2" s="17"/>
      <c r="DM2" s="17"/>
      <c r="DN2" s="17">
        <v>0</v>
      </c>
      <c r="DO2" s="17"/>
      <c r="DP2" s="17"/>
      <c r="DQ2" s="17"/>
      <c r="DR2" s="17"/>
      <c r="DS2" s="18" t="s">
        <v>0</v>
      </c>
      <c r="DT2" s="19"/>
      <c r="DU2" s="19"/>
      <c r="DV2" s="19"/>
      <c r="DW2" s="19"/>
      <c r="DX2" s="19"/>
      <c r="DY2" s="19"/>
      <c r="DZ2" s="19"/>
      <c r="EA2" s="19"/>
      <c r="EB2" s="20"/>
      <c r="EC2" s="21"/>
      <c r="ED2" s="21"/>
      <c r="EE2" s="21"/>
      <c r="EF2" s="22"/>
      <c r="EG2" s="23"/>
      <c r="EH2" s="23"/>
      <c r="EI2" s="23"/>
      <c r="EJ2" s="23"/>
      <c r="EK2" s="24"/>
      <c r="EL2" s="24"/>
      <c r="EM2" s="24"/>
      <c r="EN2" s="24"/>
      <c r="EO2" s="24"/>
      <c r="EP2" s="25"/>
      <c r="EQ2" s="24"/>
      <c r="ER2" s="25"/>
      <c r="ES2" s="24"/>
      <c r="ET2" s="25"/>
      <c r="EU2" s="24"/>
      <c r="EV2" s="25"/>
      <c r="EW2" s="24"/>
      <c r="EX2" s="25"/>
      <c r="EY2" s="24"/>
      <c r="EZ2" s="25"/>
      <c r="FA2" s="26"/>
      <c r="FB2" s="27"/>
      <c r="FC2" s="28"/>
      <c r="FD2" s="29"/>
      <c r="FE2" s="29"/>
      <c r="FF2" s="29"/>
      <c r="FG2" s="29"/>
      <c r="FH2" s="30"/>
      <c r="FI2" s="30"/>
      <c r="FJ2" s="31"/>
      <c r="FK2" s="32"/>
      <c r="FL2" s="32"/>
      <c r="FM2" s="32"/>
      <c r="FN2" s="33"/>
      <c r="FO2" s="34"/>
      <c r="FP2" s="34"/>
      <c r="FQ2" s="35"/>
      <c r="FR2" s="10"/>
    </row>
    <row r="3" spans="1:174" x14ac:dyDescent="0.2">
      <c r="A3" s="36" t="s">
        <v>1</v>
      </c>
      <c r="B3" s="37" t="s">
        <v>2</v>
      </c>
      <c r="C3" s="128"/>
      <c r="D3" s="128"/>
      <c r="E3" s="128"/>
      <c r="F3" s="38"/>
      <c r="G3" s="38"/>
      <c r="H3" s="38"/>
      <c r="I3" s="39" t="s">
        <v>3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40"/>
      <c r="DC3" s="40"/>
      <c r="DD3" s="40"/>
      <c r="DE3" s="40"/>
      <c r="DF3" s="40"/>
      <c r="DG3" s="41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18"/>
      <c r="DT3" s="19"/>
      <c r="DU3" s="19"/>
      <c r="DV3" s="19"/>
      <c r="DW3" s="19"/>
      <c r="DX3" s="19"/>
      <c r="DY3" s="19"/>
      <c r="DZ3" s="19"/>
      <c r="EA3" s="19"/>
      <c r="EB3" s="43"/>
      <c r="EC3" s="44"/>
      <c r="ED3" s="44"/>
      <c r="EE3" s="45"/>
      <c r="EF3" s="46" t="s">
        <v>4</v>
      </c>
      <c r="EG3" s="47"/>
      <c r="EH3" s="47"/>
      <c r="EI3" s="47"/>
      <c r="EJ3" s="47"/>
      <c r="EK3" s="48" t="s">
        <v>5</v>
      </c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9"/>
      <c r="EY3" s="49"/>
      <c r="EZ3" s="49"/>
      <c r="FA3" s="50" t="s">
        <v>6</v>
      </c>
      <c r="FB3" s="51"/>
      <c r="FC3" s="52"/>
      <c r="FD3" s="53"/>
      <c r="FE3" s="53"/>
      <c r="FF3" s="53"/>
      <c r="FG3" s="53"/>
      <c r="FH3" s="54"/>
      <c r="FI3" s="54"/>
      <c r="FJ3" s="55" t="s">
        <v>7</v>
      </c>
      <c r="FK3" s="56"/>
      <c r="FL3" s="56"/>
      <c r="FM3" s="56"/>
      <c r="FN3" s="57" t="s">
        <v>8</v>
      </c>
      <c r="FO3" s="58"/>
      <c r="FP3" s="58"/>
      <c r="FQ3" s="58"/>
      <c r="FR3" s="59"/>
    </row>
    <row r="4" spans="1:174" x14ac:dyDescent="0.2">
      <c r="A4" s="60"/>
      <c r="B4" s="61"/>
      <c r="C4" s="62"/>
      <c r="D4" s="62"/>
      <c r="E4" s="62"/>
      <c r="F4" s="62"/>
      <c r="G4" s="62"/>
      <c r="H4" s="63">
        <f>MAX(G6:G9554)</f>
        <v>120</v>
      </c>
      <c r="I4" s="64" t="s">
        <v>9</v>
      </c>
      <c r="J4" s="65"/>
      <c r="K4" s="65"/>
      <c r="L4" s="65"/>
      <c r="M4" s="65"/>
      <c r="N4" s="65"/>
      <c r="O4" s="65"/>
      <c r="P4" s="65"/>
      <c r="Q4" s="65"/>
      <c r="R4" s="65" t="s">
        <v>10</v>
      </c>
      <c r="S4" s="65"/>
      <c r="T4" s="65"/>
      <c r="U4" s="65"/>
      <c r="V4" s="65"/>
      <c r="W4" s="65"/>
      <c r="X4" s="65"/>
      <c r="Y4" s="65"/>
      <c r="Z4" s="65"/>
      <c r="AA4" s="65" t="s">
        <v>11</v>
      </c>
      <c r="AB4" s="65"/>
      <c r="AC4" s="65"/>
      <c r="AD4" s="65"/>
      <c r="AE4" s="65"/>
      <c r="AF4" s="65"/>
      <c r="AG4" s="65"/>
      <c r="AH4" s="65"/>
      <c r="AI4" s="65"/>
      <c r="AJ4" s="65" t="s">
        <v>12</v>
      </c>
      <c r="AK4" s="65"/>
      <c r="AL4" s="65"/>
      <c r="AM4" s="65"/>
      <c r="AN4" s="65"/>
      <c r="AO4" s="65"/>
      <c r="AP4" s="65"/>
      <c r="AQ4" s="65"/>
      <c r="AR4" s="65"/>
      <c r="AS4" s="65" t="s">
        <v>13</v>
      </c>
      <c r="AT4" s="65"/>
      <c r="AU4" s="65"/>
      <c r="AV4" s="65"/>
      <c r="AW4" s="65"/>
      <c r="AX4" s="65"/>
      <c r="AY4" s="65"/>
      <c r="AZ4" s="65"/>
      <c r="BA4" s="65"/>
      <c r="BB4" s="65" t="s">
        <v>14</v>
      </c>
      <c r="BC4" s="65"/>
      <c r="BD4" s="65"/>
      <c r="BE4" s="65"/>
      <c r="BF4" s="65"/>
      <c r="BG4" s="65"/>
      <c r="BH4" s="65"/>
      <c r="BI4" s="65"/>
      <c r="BJ4" s="65"/>
      <c r="BK4" s="65" t="s">
        <v>15</v>
      </c>
      <c r="BL4" s="65"/>
      <c r="BM4" s="65"/>
      <c r="BN4" s="65"/>
      <c r="BO4" s="65"/>
      <c r="BP4" s="65"/>
      <c r="BQ4" s="65"/>
      <c r="BR4" s="65"/>
      <c r="BS4" s="65"/>
      <c r="BT4" s="65" t="s">
        <v>16</v>
      </c>
      <c r="BU4" s="65"/>
      <c r="BV4" s="65"/>
      <c r="BW4" s="65"/>
      <c r="BX4" s="65"/>
      <c r="BY4" s="65"/>
      <c r="BZ4" s="65"/>
      <c r="CA4" s="65"/>
      <c r="CB4" s="65"/>
      <c r="CC4" s="65" t="s">
        <v>17</v>
      </c>
      <c r="CD4" s="65"/>
      <c r="CE4" s="65"/>
      <c r="CF4" s="65"/>
      <c r="CG4" s="65"/>
      <c r="CH4" s="65"/>
      <c r="CI4" s="65"/>
      <c r="CJ4" s="65"/>
      <c r="CK4" s="65"/>
      <c r="CL4" s="65" t="s">
        <v>18</v>
      </c>
      <c r="CM4" s="65"/>
      <c r="CN4" s="65"/>
      <c r="CO4" s="65"/>
      <c r="CP4" s="65"/>
      <c r="CQ4" s="65"/>
      <c r="CR4" s="65"/>
      <c r="CS4" s="65"/>
      <c r="CT4" s="65"/>
      <c r="CU4" s="64" t="s">
        <v>19</v>
      </c>
      <c r="CV4" s="65"/>
      <c r="CW4" s="65"/>
      <c r="CX4" s="65"/>
      <c r="CY4" s="65"/>
      <c r="CZ4" s="65"/>
      <c r="DA4" s="65"/>
      <c r="DB4" s="65"/>
      <c r="DC4" s="65"/>
      <c r="DD4" s="63">
        <f>MAX(DD6:DD1480)</f>
        <v>87.962092624356771</v>
      </c>
      <c r="DE4" s="63">
        <f>MAX(DE6:DE1480)</f>
        <v>106</v>
      </c>
      <c r="DF4" s="66" t="s">
        <v>20</v>
      </c>
      <c r="DG4" s="63"/>
      <c r="DH4" s="64" t="s">
        <v>21</v>
      </c>
      <c r="DI4" s="65"/>
      <c r="DJ4" s="65"/>
      <c r="DK4" s="65"/>
      <c r="DL4" s="65"/>
      <c r="DM4" s="65"/>
      <c r="DN4" s="65"/>
      <c r="DO4" s="65"/>
      <c r="DP4" s="65"/>
      <c r="DQ4" s="63">
        <v>100</v>
      </c>
      <c r="DR4" s="63" t="s">
        <v>20</v>
      </c>
      <c r="DS4" s="61"/>
      <c r="DT4" s="63"/>
      <c r="DU4" s="63"/>
      <c r="DV4" s="63"/>
      <c r="DW4" s="63"/>
      <c r="DX4" s="63"/>
      <c r="DY4" s="63"/>
      <c r="DZ4" s="63"/>
      <c r="EA4" s="63"/>
      <c r="EB4" s="61"/>
      <c r="EC4" s="63"/>
      <c r="ED4" s="63"/>
      <c r="EE4" s="63"/>
      <c r="EF4" s="61"/>
      <c r="EG4" s="63"/>
      <c r="EH4" s="63"/>
      <c r="EI4" s="63"/>
      <c r="EJ4" s="63"/>
      <c r="EK4" s="67"/>
      <c r="EL4" s="68"/>
      <c r="EM4" s="68"/>
      <c r="EN4" s="68"/>
      <c r="EO4" s="67"/>
      <c r="EP4" s="68"/>
      <c r="EQ4" s="68"/>
      <c r="ER4" s="68"/>
      <c r="ES4" s="68"/>
      <c r="ET4" s="63"/>
      <c r="EU4" s="68"/>
      <c r="EV4" s="68"/>
      <c r="EW4" s="68"/>
      <c r="EX4" s="63"/>
      <c r="EY4" s="68"/>
      <c r="EZ4" s="68"/>
      <c r="FA4" s="69"/>
      <c r="FB4" s="63"/>
      <c r="FC4" s="63"/>
      <c r="FD4" s="63">
        <f>MAX(FB6:FB1179)</f>
        <v>88.98941744936387</v>
      </c>
      <c r="FE4" s="63"/>
      <c r="FF4" s="63"/>
      <c r="FG4" s="63"/>
      <c r="FH4" s="70"/>
      <c r="FI4" s="70"/>
      <c r="FJ4" s="61"/>
      <c r="FK4" s="71"/>
      <c r="FL4" s="63"/>
      <c r="FM4" s="63"/>
      <c r="FN4" s="61"/>
      <c r="FO4" s="71"/>
      <c r="FP4" s="63"/>
      <c r="FQ4" s="72"/>
      <c r="FR4" s="72"/>
    </row>
    <row r="5" spans="1:174" ht="55" x14ac:dyDescent="0.2">
      <c r="A5" s="73"/>
      <c r="B5" s="74" t="s">
        <v>22</v>
      </c>
      <c r="C5" s="75" t="s">
        <v>23</v>
      </c>
      <c r="D5" s="75" t="s">
        <v>24</v>
      </c>
      <c r="E5" s="75" t="s">
        <v>25</v>
      </c>
      <c r="F5" s="75" t="s">
        <v>26</v>
      </c>
      <c r="G5" s="75"/>
      <c r="H5" s="75"/>
      <c r="I5" s="74">
        <v>2023</v>
      </c>
      <c r="J5" s="76"/>
      <c r="K5" s="76">
        <f>MAX(J6:J945)</f>
        <v>106</v>
      </c>
      <c r="L5" s="76" t="s">
        <v>27</v>
      </c>
      <c r="M5" s="76"/>
      <c r="N5" s="76">
        <f>MAX(M6:M945)</f>
        <v>106</v>
      </c>
      <c r="O5" s="76" t="s">
        <v>28</v>
      </c>
      <c r="P5" s="76"/>
      <c r="Q5" s="76">
        <f>MAX(P6:P945)</f>
        <v>110</v>
      </c>
      <c r="R5" s="74">
        <v>2023</v>
      </c>
      <c r="S5" s="76"/>
      <c r="T5" s="76">
        <f>MAX(S6:S945)</f>
        <v>106</v>
      </c>
      <c r="U5" s="76" t="s">
        <v>27</v>
      </c>
      <c r="V5" s="76"/>
      <c r="W5" s="76">
        <f>MAX(V6:V945)</f>
        <v>106</v>
      </c>
      <c r="X5" s="76" t="s">
        <v>28</v>
      </c>
      <c r="Y5" s="76"/>
      <c r="Z5" s="76">
        <f>MAX(Y6:Y945)</f>
        <v>110</v>
      </c>
      <c r="AA5" s="74">
        <v>2023</v>
      </c>
      <c r="AB5" s="76"/>
      <c r="AC5" s="76">
        <f>MAX(AB6:AB945)</f>
        <v>106</v>
      </c>
      <c r="AD5" s="76" t="s">
        <v>27</v>
      </c>
      <c r="AE5" s="76"/>
      <c r="AF5" s="76">
        <f>MAX(AE6:AE945)</f>
        <v>106</v>
      </c>
      <c r="AG5" s="76" t="s">
        <v>28</v>
      </c>
      <c r="AH5" s="76"/>
      <c r="AI5" s="76">
        <f>MAX(AH6:AH945)</f>
        <v>110</v>
      </c>
      <c r="AJ5" s="74">
        <v>2023</v>
      </c>
      <c r="AK5" s="76"/>
      <c r="AL5" s="76">
        <f>MAX(AK6:AK945)</f>
        <v>106</v>
      </c>
      <c r="AM5" s="76" t="s">
        <v>27</v>
      </c>
      <c r="AN5" s="76"/>
      <c r="AO5" s="76">
        <f>MAX(AN6:AN945)</f>
        <v>106</v>
      </c>
      <c r="AP5" s="76" t="s">
        <v>28</v>
      </c>
      <c r="AQ5" s="76"/>
      <c r="AR5" s="76">
        <f>MAX(AQ6:AQ945)</f>
        <v>110</v>
      </c>
      <c r="AS5" s="74">
        <v>2023</v>
      </c>
      <c r="AT5" s="76"/>
      <c r="AU5" s="76">
        <f>MAX(AT6:AT945)</f>
        <v>106</v>
      </c>
      <c r="AV5" s="76" t="s">
        <v>27</v>
      </c>
      <c r="AW5" s="76"/>
      <c r="AX5" s="76">
        <f>MAX(AW6:AW945)</f>
        <v>106</v>
      </c>
      <c r="AY5" s="76" t="s">
        <v>28</v>
      </c>
      <c r="AZ5" s="76"/>
      <c r="BA5" s="76">
        <f>MAX(AZ6:AZ945)</f>
        <v>110</v>
      </c>
      <c r="BB5" s="74" t="s">
        <v>29</v>
      </c>
      <c r="BC5" s="76"/>
      <c r="BD5" s="76">
        <v>0</v>
      </c>
      <c r="BE5" s="76" t="s">
        <v>30</v>
      </c>
      <c r="BF5" s="76"/>
      <c r="BG5" s="76">
        <v>0</v>
      </c>
      <c r="BH5" s="77" t="s">
        <v>28</v>
      </c>
      <c r="BI5" s="76"/>
      <c r="BJ5" s="76">
        <v>0</v>
      </c>
      <c r="BK5" s="74">
        <v>2023</v>
      </c>
      <c r="BL5" s="76"/>
      <c r="BM5" s="76">
        <f>MAX(BL6:BL945)</f>
        <v>106</v>
      </c>
      <c r="BN5" s="76" t="s">
        <v>27</v>
      </c>
      <c r="BO5" s="76"/>
      <c r="BP5" s="76">
        <f>MAX(BO6:BO945)</f>
        <v>106</v>
      </c>
      <c r="BQ5" s="76" t="s">
        <v>28</v>
      </c>
      <c r="BR5" s="76"/>
      <c r="BS5" s="76">
        <f>MAX(BR6:BR945)</f>
        <v>110</v>
      </c>
      <c r="BT5" s="74">
        <v>2023</v>
      </c>
      <c r="BU5" s="76"/>
      <c r="BV5" s="76">
        <f>MAX(BU6:BU945)</f>
        <v>106</v>
      </c>
      <c r="BW5" s="76" t="s">
        <v>27</v>
      </c>
      <c r="BX5" s="76"/>
      <c r="BY5" s="76">
        <f>MAX(BX6:BX945)</f>
        <v>105</v>
      </c>
      <c r="BZ5" s="76" t="s">
        <v>28</v>
      </c>
      <c r="CA5" s="76"/>
      <c r="CB5" s="76">
        <f>MAX(CA6:CA945)</f>
        <v>110</v>
      </c>
      <c r="CC5" s="74">
        <v>2023</v>
      </c>
      <c r="CD5" s="76"/>
      <c r="CE5" s="76">
        <f>MAX(CD6:CD945)</f>
        <v>106</v>
      </c>
      <c r="CF5" s="76" t="s">
        <v>27</v>
      </c>
      <c r="CG5" s="76"/>
      <c r="CH5" s="76">
        <f>MAX(CG6:CG945)</f>
        <v>106</v>
      </c>
      <c r="CI5" s="76" t="s">
        <v>28</v>
      </c>
      <c r="CJ5" s="76"/>
      <c r="CK5" s="76">
        <f>MAX(CJ6:CJ945)</f>
        <v>110</v>
      </c>
      <c r="CL5" s="74">
        <v>2023</v>
      </c>
      <c r="CM5" s="76"/>
      <c r="CN5" s="76">
        <f>MAX(CM6:CM945)</f>
        <v>106</v>
      </c>
      <c r="CO5" s="76" t="s">
        <v>27</v>
      </c>
      <c r="CP5" s="76"/>
      <c r="CQ5" s="76">
        <f>MAX(CP6:CP945)</f>
        <v>106</v>
      </c>
      <c r="CR5" s="76" t="s">
        <v>28</v>
      </c>
      <c r="CS5" s="76"/>
      <c r="CT5" s="76">
        <f>MAX(CS6:CS945)</f>
        <v>110</v>
      </c>
      <c r="CU5" s="74">
        <v>2023</v>
      </c>
      <c r="CV5" s="76"/>
      <c r="CW5" s="76">
        <f>MAX(CV6:CV945)</f>
        <v>106</v>
      </c>
      <c r="CX5" s="77" t="s">
        <v>28</v>
      </c>
      <c r="CY5" s="76"/>
      <c r="CZ5" s="76">
        <f>MAX(CY6:CY945)</f>
        <v>110</v>
      </c>
      <c r="DA5" s="76" t="s">
        <v>31</v>
      </c>
      <c r="DB5" s="76"/>
      <c r="DC5" s="76">
        <f>MAX(DB6:DB945)</f>
        <v>120</v>
      </c>
      <c r="DD5" s="78"/>
      <c r="DE5" s="78"/>
      <c r="DF5" s="79" t="s">
        <v>32</v>
      </c>
      <c r="DG5" s="78" t="s">
        <v>33</v>
      </c>
      <c r="DH5" s="80" t="s">
        <v>34</v>
      </c>
      <c r="DI5" s="76"/>
      <c r="DJ5" s="76">
        <v>1</v>
      </c>
      <c r="DK5" s="76" t="s">
        <v>35</v>
      </c>
      <c r="DL5" s="76"/>
      <c r="DM5" s="76">
        <v>1</v>
      </c>
      <c r="DN5" s="76" t="s">
        <v>36</v>
      </c>
      <c r="DO5" s="76"/>
      <c r="DP5" s="76">
        <v>1</v>
      </c>
      <c r="DQ5" s="78"/>
      <c r="DR5" s="78" t="s">
        <v>37</v>
      </c>
      <c r="DS5" s="81">
        <v>2022</v>
      </c>
      <c r="DT5" s="78">
        <v>2021</v>
      </c>
      <c r="DU5" s="78">
        <v>2019</v>
      </c>
      <c r="DV5" s="78">
        <v>2018</v>
      </c>
      <c r="DW5" s="78">
        <v>2017</v>
      </c>
      <c r="DX5" s="82" t="s">
        <v>38</v>
      </c>
      <c r="DY5" s="82" t="s">
        <v>39</v>
      </c>
      <c r="DZ5" s="82" t="s">
        <v>40</v>
      </c>
      <c r="EA5" s="82" t="s">
        <v>41</v>
      </c>
      <c r="EB5" s="81" t="s">
        <v>42</v>
      </c>
      <c r="EC5" s="82" t="s">
        <v>43</v>
      </c>
      <c r="ED5" s="82" t="s">
        <v>44</v>
      </c>
      <c r="EE5" s="82"/>
      <c r="EF5" s="74">
        <v>-1</v>
      </c>
      <c r="EG5" s="83">
        <v>-2</v>
      </c>
      <c r="EH5" s="83">
        <v>-3</v>
      </c>
      <c r="EI5" s="83">
        <v>-4</v>
      </c>
      <c r="EJ5" s="83">
        <v>-5</v>
      </c>
      <c r="EK5" s="81" t="s">
        <v>45</v>
      </c>
      <c r="EL5" s="84" t="s">
        <v>46</v>
      </c>
      <c r="EM5" s="78" t="s">
        <v>47</v>
      </c>
      <c r="EN5" s="78" t="s">
        <v>48</v>
      </c>
      <c r="EO5" s="81" t="s">
        <v>49</v>
      </c>
      <c r="EP5" s="85"/>
      <c r="EQ5" s="78" t="s">
        <v>50</v>
      </c>
      <c r="ER5" s="85"/>
      <c r="ES5" s="78" t="s">
        <v>51</v>
      </c>
      <c r="ET5" s="85"/>
      <c r="EU5" s="78" t="s">
        <v>52</v>
      </c>
      <c r="EV5" s="85"/>
      <c r="EW5" s="78" t="s">
        <v>53</v>
      </c>
      <c r="EX5" s="85"/>
      <c r="EY5" s="78" t="s">
        <v>54</v>
      </c>
      <c r="EZ5" s="85"/>
      <c r="FA5" s="86" t="s">
        <v>55</v>
      </c>
      <c r="FB5" s="82" t="s">
        <v>6</v>
      </c>
      <c r="FC5" s="78" t="s">
        <v>56</v>
      </c>
      <c r="FD5" s="78" t="s">
        <v>57</v>
      </c>
      <c r="FE5" s="78" t="s">
        <v>58</v>
      </c>
      <c r="FF5" s="78" t="s">
        <v>59</v>
      </c>
      <c r="FG5" s="78" t="s">
        <v>60</v>
      </c>
      <c r="FH5" s="87" t="s">
        <v>61</v>
      </c>
      <c r="FI5" s="87" t="s">
        <v>62</v>
      </c>
      <c r="FJ5" s="88" t="s">
        <v>63</v>
      </c>
      <c r="FK5" s="85" t="s">
        <v>64</v>
      </c>
      <c r="FL5" s="78" t="s">
        <v>65</v>
      </c>
      <c r="FM5" s="89" t="s">
        <v>66</v>
      </c>
      <c r="FN5" s="88" t="s">
        <v>63</v>
      </c>
      <c r="FO5" s="85" t="s">
        <v>64</v>
      </c>
      <c r="FP5" s="78" t="s">
        <v>65</v>
      </c>
      <c r="FQ5" s="76" t="s">
        <v>66</v>
      </c>
      <c r="FR5" s="76"/>
    </row>
    <row r="6" spans="1:174" x14ac:dyDescent="0.2">
      <c r="A6" t="s">
        <v>70</v>
      </c>
      <c r="B6" s="90">
        <v>18</v>
      </c>
      <c r="C6" s="91" t="s">
        <v>185</v>
      </c>
      <c r="D6" s="91" t="s">
        <v>185</v>
      </c>
      <c r="E6" s="91" t="s">
        <v>185</v>
      </c>
      <c r="F6" s="91" t="s">
        <v>185</v>
      </c>
      <c r="G6" s="91">
        <f>RANK(B6,B$6:B$9554)</f>
        <v>119</v>
      </c>
      <c r="H6" s="91">
        <f>(G6/H$4)*100</f>
        <v>99.166666666666671</v>
      </c>
      <c r="I6" s="92">
        <v>51</v>
      </c>
      <c r="J6" s="93">
        <f>IF(I6="","",RANK(I6,I$6:I$5845))</f>
        <v>56</v>
      </c>
      <c r="K6" s="93">
        <f>IF(J6="",N6,(J6/K$5)*100)</f>
        <v>52.830188679245282</v>
      </c>
      <c r="L6" s="93">
        <v>32</v>
      </c>
      <c r="M6" s="93">
        <f>IF(L6="","",RANK(L6,L$6:L$5845))</f>
        <v>75</v>
      </c>
      <c r="N6" s="93">
        <f>IF(M6="","",(M6/N$5)*100)</f>
        <v>70.754716981132077</v>
      </c>
      <c r="O6" s="93">
        <v>34</v>
      </c>
      <c r="P6" s="93">
        <f>IF(O6="","",RANK(O6,O$6:O$5845))</f>
        <v>79</v>
      </c>
      <c r="Q6" s="93">
        <f>IF(P6="",N6,(P6/Q$5)*100)</f>
        <v>71.818181818181813</v>
      </c>
      <c r="R6" s="92">
        <v>12</v>
      </c>
      <c r="S6" s="93">
        <f>IF(R6="","",RANK(R6,R$6:R$5845))</f>
        <v>93</v>
      </c>
      <c r="T6" s="93">
        <f>IF(S6="",W6,(S6/T$5)*100)</f>
        <v>87.735849056603783</v>
      </c>
      <c r="U6" s="93">
        <v>11</v>
      </c>
      <c r="V6" s="93">
        <f>IF(U6="","",RANK(U6,U$6:U$5845))</f>
        <v>95</v>
      </c>
      <c r="W6" s="93">
        <f>IF(V6="","",(V6/W$5)*100)</f>
        <v>89.622641509433961</v>
      </c>
      <c r="X6" s="93">
        <v>5</v>
      </c>
      <c r="Y6" s="93">
        <f>IF(X6="","",RANK(X6,X$6:X$5845))</f>
        <v>106</v>
      </c>
      <c r="Z6" s="93">
        <f>IF(Y6="","",(Y6/Z$5)*100)</f>
        <v>96.36363636363636</v>
      </c>
      <c r="AA6" s="92">
        <v>41</v>
      </c>
      <c r="AB6" s="93">
        <f>IF(AA6="","",RANK(AA6,AA$6:AA$5845))</f>
        <v>66</v>
      </c>
      <c r="AC6" s="93">
        <f>IF(AB6="",AF6,(AB6/AC$5)*100)</f>
        <v>62.264150943396224</v>
      </c>
      <c r="AD6" s="93">
        <v>51</v>
      </c>
      <c r="AE6" s="93">
        <f>IF(AD6="","",RANK(AD6,AD$6:AD$5845))</f>
        <v>56</v>
      </c>
      <c r="AF6" s="93">
        <f>IF(AE6="","",(AE6/AF$5)*100)</f>
        <v>52.830188679245282</v>
      </c>
      <c r="AG6" s="93">
        <v>56</v>
      </c>
      <c r="AH6" s="93">
        <f>IF(AG6="","",RANK(AG6,AG$6:AG$5845))</f>
        <v>56</v>
      </c>
      <c r="AI6" s="93">
        <f>IF(AH6="","",(AH6/AI$5)*100)</f>
        <v>50.909090909090907</v>
      </c>
      <c r="AJ6" s="92">
        <v>24</v>
      </c>
      <c r="AK6" s="93">
        <f>IF(AJ6="","",RANK(AJ6,AJ$6:AJ$5845))</f>
        <v>83</v>
      </c>
      <c r="AL6" s="93">
        <f>IF(AK6="",AO6,(AK6/AL$5)*100)</f>
        <v>78.301886792452834</v>
      </c>
      <c r="AM6" s="93">
        <v>24</v>
      </c>
      <c r="AN6" s="93">
        <f>IF(AM6="","",RANK(AM6,AM$6:AM$5845))</f>
        <v>83</v>
      </c>
      <c r="AO6" s="93">
        <f>IF(AN6="","",(AN6/AO$5)*100)</f>
        <v>78.301886792452834</v>
      </c>
      <c r="AP6" s="93">
        <v>25</v>
      </c>
      <c r="AQ6" s="93">
        <f>IF(AP6="","",RANK(AP6,AP$6:AP$5845))</f>
        <v>87</v>
      </c>
      <c r="AR6" s="93">
        <f>IF(AQ6="","",(AQ6/AR$5)*100)</f>
        <v>79.090909090909093</v>
      </c>
      <c r="AS6" s="92">
        <v>26</v>
      </c>
      <c r="AT6" s="93">
        <f>IF(AS6="","",RANK(AS6,AS$6:AS$5845))</f>
        <v>81</v>
      </c>
      <c r="AU6" s="93">
        <f>IF(AT6="",AX6,(AT6/AU$5)*100)</f>
        <v>76.415094339622641</v>
      </c>
      <c r="AV6" s="93">
        <v>26</v>
      </c>
      <c r="AW6" s="93">
        <f>IF(AV6="","",RANK(AV6,AV$6:AV$5845))</f>
        <v>81</v>
      </c>
      <c r="AX6" s="93">
        <f>IF(AW6="","",(AW6/AX$5)*100)</f>
        <v>76.415094339622641</v>
      </c>
      <c r="AY6" s="93">
        <v>26</v>
      </c>
      <c r="AZ6" s="93">
        <f>IF(AY6="","",RANK(AY6,AY$6:AY$5845))</f>
        <v>86</v>
      </c>
      <c r="BA6" s="93">
        <f>IF(AZ6="","",(AZ6/BA$5)*100)</f>
        <v>78.181818181818187</v>
      </c>
      <c r="BB6" s="92" t="s">
        <v>185</v>
      </c>
      <c r="BC6" s="93" t="s">
        <v>185</v>
      </c>
      <c r="BD6" s="93">
        <v>10</v>
      </c>
      <c r="BE6" s="93" t="s">
        <v>185</v>
      </c>
      <c r="BF6" s="93" t="s">
        <v>185</v>
      </c>
      <c r="BG6" s="93">
        <v>10</v>
      </c>
      <c r="BH6" s="93" t="s">
        <v>185</v>
      </c>
      <c r="BI6" s="93" t="s">
        <v>185</v>
      </c>
      <c r="BJ6" s="93">
        <v>10</v>
      </c>
      <c r="BK6" s="92">
        <v>22</v>
      </c>
      <c r="BL6" s="93">
        <f>IF(BK6="","",RANK(BK6,BK$6:BK$5845))</f>
        <v>85</v>
      </c>
      <c r="BM6" s="93">
        <f>IF(BL6="",BP6,(BL6/BM$5)*100)</f>
        <v>80.188679245283026</v>
      </c>
      <c r="BN6" s="93">
        <v>30</v>
      </c>
      <c r="BO6" s="93">
        <f>IF(BN6="","",RANK(BN6,BN$6:BN$5845))</f>
        <v>77</v>
      </c>
      <c r="BP6" s="93">
        <f>IF(BO6="","",(BO6/BP$5)*100)</f>
        <v>72.641509433962256</v>
      </c>
      <c r="BQ6" s="93">
        <v>23</v>
      </c>
      <c r="BR6" s="93">
        <f>IF(BQ6="","",RANK(BQ6,BQ$6:BQ$5845))</f>
        <v>89</v>
      </c>
      <c r="BS6" s="93">
        <f>IF(BR6="","",(BR6/BS$5)*100)</f>
        <v>80.909090909090907</v>
      </c>
      <c r="BT6" s="92">
        <v>27</v>
      </c>
      <c r="BU6" s="93">
        <f>IF(BT6="","",RANK(BT6,BT$6:BT$5845))</f>
        <v>79</v>
      </c>
      <c r="BV6" s="93">
        <f>IF(BU6="",BY6,(BU6/BV$5)*100)</f>
        <v>74.528301886792448</v>
      </c>
      <c r="BW6" s="93">
        <v>9</v>
      </c>
      <c r="BX6" s="93">
        <f>IF(BW6="","",RANK(BW6,BW$6:BW$5845))</f>
        <v>97</v>
      </c>
      <c r="BY6" s="93">
        <f>IF(BX6="","",(BX6/BY$5)*100)</f>
        <v>92.38095238095238</v>
      </c>
      <c r="BZ6" s="93">
        <v>4</v>
      </c>
      <c r="CA6" s="93">
        <f>IF(BZ6="","",RANK(BZ6,BZ$6:BZ$5845))</f>
        <v>107</v>
      </c>
      <c r="CB6" s="93">
        <f>IF(CA6="","",(CA6/CB$5)*100)</f>
        <v>97.27272727272728</v>
      </c>
      <c r="CC6" s="92">
        <v>1</v>
      </c>
      <c r="CD6" s="93">
        <f>IF(CC6="","",RANK(CC6,CC$6:CC$5845))</f>
        <v>106</v>
      </c>
      <c r="CE6" s="93">
        <f>IF(CD6="",CH6,(CD6/CE$5)*100)</f>
        <v>100</v>
      </c>
      <c r="CF6" s="93">
        <v>1</v>
      </c>
      <c r="CG6" s="93">
        <f>IF(CF6="","",RANK(CF6,CF$6:CF$5845))</f>
        <v>106</v>
      </c>
      <c r="CH6" s="93">
        <f>IF(CG6="","",(CG6/CH$5)*100)</f>
        <v>100</v>
      </c>
      <c r="CI6" s="93">
        <v>1</v>
      </c>
      <c r="CJ6" s="93">
        <f>IF(CI6="","",RANK(CI6,CI$6:CI$5845))</f>
        <v>110</v>
      </c>
      <c r="CK6" s="93">
        <f>IF(CJ6="","",(CJ6/CK$5)*100)</f>
        <v>100</v>
      </c>
      <c r="CL6" s="92">
        <v>13</v>
      </c>
      <c r="CM6" s="93">
        <f>IF(CL6="","",RANK(CL6,CL$6:CL$5845))</f>
        <v>94</v>
      </c>
      <c r="CN6" s="93">
        <f>IF(CM6="",CQ6,(CM6/CN$5)*100)</f>
        <v>88.679245283018872</v>
      </c>
      <c r="CO6" s="93">
        <v>12</v>
      </c>
      <c r="CP6" s="93">
        <f>IF(CO6="","",RANK(CO6,CO$6:CO$5845))</f>
        <v>95</v>
      </c>
      <c r="CQ6" s="93">
        <f>IF(CP6="","",(CP6/CQ$5)*100)</f>
        <v>89.622641509433961</v>
      </c>
      <c r="CR6" s="93">
        <v>14</v>
      </c>
      <c r="CS6" s="93">
        <f>IF(CR6="","",RANK(CR6,CR$6:CR$5845))</f>
        <v>98</v>
      </c>
      <c r="CT6" s="93">
        <f>IF(CS6="","",(CS6/CT$5)*100)</f>
        <v>89.090909090909093</v>
      </c>
      <c r="CU6" s="92">
        <v>24</v>
      </c>
      <c r="CV6" s="93">
        <f>IF(CU6="","",RANK(CU6,CU$6:CU$5845))</f>
        <v>83</v>
      </c>
      <c r="CW6" s="93">
        <f>IF(CV6="","",(CV6/CW$5)*100)</f>
        <v>78.301886792452834</v>
      </c>
      <c r="CX6" s="93">
        <v>22</v>
      </c>
      <c r="CY6" s="93">
        <f>IF(CX6="","",RANK(CX6,CX$6:CX$5845))</f>
        <v>89</v>
      </c>
      <c r="CZ6" s="93">
        <f>IF(CY6="","",(CY6/CZ$5)*100)</f>
        <v>80.909090909090907</v>
      </c>
      <c r="DA6" s="93">
        <v>8</v>
      </c>
      <c r="DB6" s="93">
        <f>IF(DA6="","",RANK(DA6,DA$6:DA$5845))</f>
        <v>112</v>
      </c>
      <c r="DC6" s="93">
        <f>IF(DB6="","",(DB6/DC$5)*100)</f>
        <v>93.333333333333329</v>
      </c>
      <c r="DD6" s="93">
        <f>IFERROR((K6*I$2)+(N6*L$2)+(Q6*O$2)+(T6*R$2)+(W6*U$2)+(Z6*X$2)+(AC6*AA$2)+(AF6*AD$2)+(AI6*AG$2)+(AL6*AJ$2)+(AO6*AM$2)+(AR6*AP$2)+(AU6*AS$2)+(AX6*AV$2)+(BA6*AY$2)+(BD6*BB$2)+(BG6*BE$2)+(BJ6*BH$2)+(BM6*BK$2)+(BP6*BN$2)+(BS6*BQ$2)+(BV6*BT$2)+(BY6*BW$2)+(CB6*BZ$2)+(CE6*CC$2)+(CH6*CF$2)+(CK6*CI$2)+(CN6*CL$2)+(CQ6*CO$2)+(CT6*CR$2)+(CW6*CU$2)+(CZ6*CX$2)+(DC6*DA$2),"")</f>
        <v>82.684431920280971</v>
      </c>
      <c r="DE6" s="93">
        <f>IF(DD6="",1,RANK(DD6,DD$6:DD$1087,1))</f>
        <v>105</v>
      </c>
      <c r="DF6" s="94">
        <f>IF(DD6="","",RANK(DD6,DD$6:DD$4780))</f>
        <v>2</v>
      </c>
      <c r="DG6" s="93">
        <f>(DE6/DE$4)*100</f>
        <v>99.056603773584911</v>
      </c>
      <c r="DH6" s="95">
        <v>0</v>
      </c>
      <c r="DI6" s="93">
        <v>1</v>
      </c>
      <c r="DJ6" s="93">
        <v>100</v>
      </c>
      <c r="DK6" s="96">
        <v>0</v>
      </c>
      <c r="DL6" s="93">
        <v>1</v>
      </c>
      <c r="DM6" s="93">
        <v>100</v>
      </c>
      <c r="DN6" s="93">
        <v>0</v>
      </c>
      <c r="DO6" s="93">
        <v>1</v>
      </c>
      <c r="DP6" s="93">
        <v>100</v>
      </c>
      <c r="DQ6" s="93">
        <v>100</v>
      </c>
      <c r="DR6" s="93">
        <v>1</v>
      </c>
      <c r="DS6" s="97">
        <v>15</v>
      </c>
      <c r="DT6" s="98">
        <v>13</v>
      </c>
      <c r="DU6" s="98">
        <v>33</v>
      </c>
      <c r="DV6" s="98">
        <v>33</v>
      </c>
      <c r="DW6" s="98" t="s">
        <v>185</v>
      </c>
      <c r="DX6" s="98">
        <v>97.340543684301338</v>
      </c>
      <c r="DY6" s="98">
        <v>82.716049382716051</v>
      </c>
      <c r="DZ6" s="98">
        <v>90.476190476190482</v>
      </c>
      <c r="EA6" s="98">
        <v>90.177594514402628</v>
      </c>
      <c r="EB6" s="99">
        <v>100</v>
      </c>
      <c r="EC6" s="100">
        <v>82.242990654205599</v>
      </c>
      <c r="ED6" s="100">
        <v>30</v>
      </c>
      <c r="EE6" s="100">
        <v>30</v>
      </c>
      <c r="EF6" s="101">
        <v>76</v>
      </c>
      <c r="EG6" s="102">
        <v>24</v>
      </c>
      <c r="EH6" s="102" t="s">
        <v>186</v>
      </c>
      <c r="EI6" s="102">
        <v>33</v>
      </c>
      <c r="EJ6" s="102">
        <v>37</v>
      </c>
      <c r="EK6" s="103">
        <v>35</v>
      </c>
      <c r="EL6" s="104">
        <v>99.166666666666671</v>
      </c>
      <c r="EM6" s="104">
        <v>99.090909090909093</v>
      </c>
      <c r="EN6" s="104">
        <v>47.549379128137382</v>
      </c>
      <c r="EO6" s="105">
        <v>0.8</v>
      </c>
      <c r="EP6" s="104">
        <v>100</v>
      </c>
      <c r="EQ6" s="106">
        <v>0.6</v>
      </c>
      <c r="ER6" s="104">
        <v>94.6553590761458</v>
      </c>
      <c r="ES6" s="106">
        <v>0.51428571428571423</v>
      </c>
      <c r="ET6" s="104">
        <v>100</v>
      </c>
      <c r="EU6" s="106">
        <v>0.2857142857142857</v>
      </c>
      <c r="EV6" s="104">
        <v>88.148797351251346</v>
      </c>
      <c r="EW6" s="106">
        <v>8.5714285714285715E-2</v>
      </c>
      <c r="EX6" s="104">
        <v>59.748758399065146</v>
      </c>
      <c r="EY6" s="106">
        <v>2.8571428571428571E-2</v>
      </c>
      <c r="EZ6" s="104">
        <v>52.045574057844</v>
      </c>
      <c r="FB6" s="108">
        <f>((H6*B$1)+(EL6*EL$1)+(EM6*EM$1)+(EN6*EN$1)+(EV6*EU$1)+(DQ6*DN$1)+(EX6*EW$1)+(DG6*DF$1)+(EA6*EA$1)+(EB6*EB$1)+(ER6*EQ$1)+(ET6*ES$1)+(EC6*EC$1)+(EP6*EO$1)+(EZ6*EY$1)+(ED6*ED$1)+(EE6*EE$1))*(1+FA6)</f>
        <v>88.98941744936387</v>
      </c>
      <c r="FC6" s="93">
        <f>RANK(FB6,FB$6:FB$5849)</f>
        <v>1</v>
      </c>
      <c r="FD6" s="109">
        <f>RANK(FJ6,$FJ$6:$FJ$1462)</f>
        <v>4</v>
      </c>
      <c r="FE6" s="109">
        <f>RANK(FN6,$FN$6:$FN$1462)</f>
        <v>3</v>
      </c>
      <c r="FF6" s="109">
        <f>RANK(B6,$B$6:$B$1462,1)</f>
        <v>2</v>
      </c>
      <c r="FG6" s="109">
        <f>RANK(B6,$B$6:$B$1462,1)</f>
        <v>2</v>
      </c>
      <c r="FH6" s="110" t="s">
        <v>185</v>
      </c>
      <c r="FI6" s="92"/>
      <c r="FJ6" s="111">
        <v>9600</v>
      </c>
      <c r="FK6" s="112" t="s">
        <v>185</v>
      </c>
      <c r="FL6" s="93">
        <f>IF(FJ6="",-50,FD6-FC6)</f>
        <v>3</v>
      </c>
      <c r="FM6" s="96">
        <f>IF(FJ6="",0,FB6/(FJ6/1000))</f>
        <v>9.2697309843087368</v>
      </c>
      <c r="FN6" s="111">
        <v>11700</v>
      </c>
      <c r="FO6" s="112" t="s">
        <v>185</v>
      </c>
      <c r="FP6" s="93">
        <f>FE6-FC6</f>
        <v>2</v>
      </c>
      <c r="FQ6" s="96">
        <f>(FB6/FN6)*1000</f>
        <v>7.6059331153302452</v>
      </c>
    </row>
    <row r="7" spans="1:174" x14ac:dyDescent="0.2">
      <c r="A7" t="s">
        <v>67</v>
      </c>
      <c r="B7" s="90">
        <v>8.5</v>
      </c>
      <c r="C7" s="91" t="s">
        <v>185</v>
      </c>
      <c r="D7" s="91" t="s">
        <v>185</v>
      </c>
      <c r="E7" s="91" t="s">
        <v>185</v>
      </c>
      <c r="F7" s="91" t="s">
        <v>185</v>
      </c>
      <c r="G7" s="91">
        <f>RANK(B7,B$6:B$9554)</f>
        <v>120</v>
      </c>
      <c r="H7" s="91">
        <f>(G7/H$4)*100</f>
        <v>100</v>
      </c>
      <c r="I7" s="92">
        <v>15</v>
      </c>
      <c r="J7" s="93">
        <f>IF(I7="","",RANK(I7,I$6:I$5845))</f>
        <v>92</v>
      </c>
      <c r="K7" s="93">
        <f>IF(J7="",N7,(J7/K$5)*100)</f>
        <v>86.79245283018868</v>
      </c>
      <c r="L7" s="93">
        <v>12</v>
      </c>
      <c r="M7" s="93">
        <f>IF(L7="","",RANK(L7,L$6:L$5845))</f>
        <v>95</v>
      </c>
      <c r="N7" s="93">
        <f>IF(M7="","",(M7/N$5)*100)</f>
        <v>89.622641509433961</v>
      </c>
      <c r="O7" s="93">
        <v>16</v>
      </c>
      <c r="P7" s="93">
        <f>IF(O7="","",RANK(O7,O$6:O$5845))</f>
        <v>97</v>
      </c>
      <c r="Q7" s="93">
        <f>IF(P7="",N7,(P7/Q$5)*100)</f>
        <v>88.181818181818187</v>
      </c>
      <c r="R7" s="92">
        <v>58</v>
      </c>
      <c r="S7" s="93">
        <f>IF(R7="","",RANK(R7,R$6:R$5845))</f>
        <v>48</v>
      </c>
      <c r="T7" s="93">
        <f>IF(S7="",W7,(S7/T$5)*100)</f>
        <v>45.283018867924532</v>
      </c>
      <c r="U7" s="93">
        <v>48</v>
      </c>
      <c r="V7" s="93">
        <f>IF(U7="","",RANK(U7,U$6:U$5845))</f>
        <v>59</v>
      </c>
      <c r="W7" s="93">
        <f>IF(V7="","",(V7/W$5)*100)</f>
        <v>55.660377358490564</v>
      </c>
      <c r="X7" s="93">
        <v>44</v>
      </c>
      <c r="Y7" s="93">
        <f>IF(X7="","",RANK(X7,X$6:X$5845))</f>
        <v>68</v>
      </c>
      <c r="Z7" s="93">
        <f>IF(Y7="","",(Y7/Z$5)*100)</f>
        <v>61.818181818181813</v>
      </c>
      <c r="AA7" s="92">
        <v>101</v>
      </c>
      <c r="AB7" s="93">
        <f>IF(AA7="","",RANK(AA7,AA$6:AA$5845))</f>
        <v>6</v>
      </c>
      <c r="AC7" s="93">
        <f>IF(AB7="",AF7,(AB7/AC$5)*100)</f>
        <v>5.6603773584905666</v>
      </c>
      <c r="AD7" s="93">
        <v>95</v>
      </c>
      <c r="AE7" s="93">
        <f>IF(AD7="","",RANK(AD7,AD$6:AD$5845))</f>
        <v>11</v>
      </c>
      <c r="AF7" s="93">
        <f>IF(AE7="","",(AE7/AF$5)*100)</f>
        <v>10.377358490566039</v>
      </c>
      <c r="AG7" s="93">
        <v>104</v>
      </c>
      <c r="AH7" s="93">
        <f>IF(AG7="","",RANK(AG7,AG$6:AG$5845))</f>
        <v>10</v>
      </c>
      <c r="AI7" s="93">
        <f>IF(AH7="","",(AH7/AI$5)*100)</f>
        <v>9.0909090909090917</v>
      </c>
      <c r="AJ7" s="92">
        <v>3</v>
      </c>
      <c r="AK7" s="93">
        <f>IF(AJ7="","",RANK(AJ7,AJ$6:AJ$5845))</f>
        <v>104</v>
      </c>
      <c r="AL7" s="93">
        <f>IF(AK7="",AO7,(AK7/AL$5)*100)</f>
        <v>98.113207547169807</v>
      </c>
      <c r="AM7" s="93">
        <v>4</v>
      </c>
      <c r="AN7" s="93">
        <f>IF(AM7="","",RANK(AM7,AM$6:AM$5845))</f>
        <v>103</v>
      </c>
      <c r="AO7" s="93">
        <f>IF(AN7="","",(AN7/AO$5)*100)</f>
        <v>97.169811320754718</v>
      </c>
      <c r="AP7" s="93">
        <v>4</v>
      </c>
      <c r="AQ7" s="93">
        <f>IF(AP7="","",RANK(AP7,AP$6:AP$5845))</f>
        <v>107</v>
      </c>
      <c r="AR7" s="93">
        <f>IF(AQ7="","",(AQ7/AR$5)*100)</f>
        <v>97.27272727272728</v>
      </c>
      <c r="AS7" s="92">
        <v>1</v>
      </c>
      <c r="AT7" s="93">
        <f>IF(AS7="","",RANK(AS7,AS$6:AS$5845))</f>
        <v>106</v>
      </c>
      <c r="AU7" s="93">
        <f>IF(AT7="",AX7,(AT7/AU$5)*100)</f>
        <v>100</v>
      </c>
      <c r="AV7" s="93">
        <v>1</v>
      </c>
      <c r="AW7" s="93">
        <f>IF(AV7="","",RANK(AV7,AV$6:AV$5845))</f>
        <v>106</v>
      </c>
      <c r="AX7" s="93">
        <f>IF(AW7="","",(AW7/AX$5)*100)</f>
        <v>100</v>
      </c>
      <c r="AY7" s="93">
        <v>2</v>
      </c>
      <c r="AZ7" s="93">
        <f>IF(AY7="","",RANK(AY7,AY$6:AY$5845))</f>
        <v>109</v>
      </c>
      <c r="BA7" s="93">
        <f>IF(AZ7="","",(AZ7/BA$5)*100)</f>
        <v>99.090909090909093</v>
      </c>
      <c r="BB7" s="92" t="s">
        <v>185</v>
      </c>
      <c r="BC7" s="93" t="s">
        <v>185</v>
      </c>
      <c r="BD7" s="93">
        <v>10</v>
      </c>
      <c r="BE7" s="93" t="s">
        <v>185</v>
      </c>
      <c r="BF7" s="93" t="s">
        <v>185</v>
      </c>
      <c r="BG7" s="93">
        <v>10</v>
      </c>
      <c r="BH7" s="93" t="s">
        <v>185</v>
      </c>
      <c r="BI7" s="93" t="s">
        <v>185</v>
      </c>
      <c r="BJ7" s="93">
        <v>10</v>
      </c>
      <c r="BK7" s="92">
        <v>3</v>
      </c>
      <c r="BL7" s="93">
        <f>IF(BK7="","",RANK(BK7,BK$6:BK$5845))</f>
        <v>104</v>
      </c>
      <c r="BM7" s="93">
        <f>IF(BL7="",BP7,(BL7/BM$5)*100)</f>
        <v>98.113207547169807</v>
      </c>
      <c r="BN7" s="93">
        <v>6</v>
      </c>
      <c r="BO7" s="93">
        <f>IF(BN7="","",RANK(BN7,BN$6:BN$5845))</f>
        <v>100</v>
      </c>
      <c r="BP7" s="93">
        <f>IF(BO7="","",(BO7/BP$5)*100)</f>
        <v>94.339622641509436</v>
      </c>
      <c r="BQ7" s="93">
        <v>17</v>
      </c>
      <c r="BR7" s="93">
        <f>IF(BQ7="","",RANK(BQ7,BQ$6:BQ$5845))</f>
        <v>94</v>
      </c>
      <c r="BS7" s="93">
        <f>IF(BR7="","",(BR7/BS$5)*100)</f>
        <v>85.454545454545453</v>
      </c>
      <c r="BT7" s="92">
        <v>2</v>
      </c>
      <c r="BU7" s="93">
        <f>IF(BT7="","",RANK(BT7,BT$6:BT$5845))</f>
        <v>105</v>
      </c>
      <c r="BV7" s="93">
        <f>IF(BU7="",BY7,(BU7/BV$5)*100)</f>
        <v>99.056603773584911</v>
      </c>
      <c r="BW7" s="93">
        <v>1</v>
      </c>
      <c r="BX7" s="93">
        <f>IF(BW7="","",RANK(BW7,BW$6:BW$5845))</f>
        <v>105</v>
      </c>
      <c r="BY7" s="93">
        <f>IF(BX7="","",(BX7/BY$5)*100)</f>
        <v>100</v>
      </c>
      <c r="BZ7" s="93">
        <v>1</v>
      </c>
      <c r="CA7" s="93">
        <f>IF(BZ7="","",RANK(BZ7,BZ$6:BZ$5845))</f>
        <v>110</v>
      </c>
      <c r="CB7" s="93">
        <f>IF(CA7="","",(CA7/CB$5)*100)</f>
        <v>100</v>
      </c>
      <c r="CC7" s="92">
        <v>5</v>
      </c>
      <c r="CD7" s="93">
        <f>IF(CC7="","",RANK(CC7,CC$6:CC$5845))</f>
        <v>102</v>
      </c>
      <c r="CE7" s="93">
        <f>IF(CD7="",CH7,(CD7/CE$5)*100)</f>
        <v>96.226415094339629</v>
      </c>
      <c r="CF7" s="93">
        <v>2</v>
      </c>
      <c r="CG7" s="93">
        <f>IF(CF7="","",RANK(CF7,CF$6:CF$5845))</f>
        <v>105</v>
      </c>
      <c r="CH7" s="93">
        <f>IF(CG7="","",(CG7/CH$5)*100)</f>
        <v>99.056603773584911</v>
      </c>
      <c r="CI7" s="93">
        <v>6</v>
      </c>
      <c r="CJ7" s="93">
        <f>IF(CI7="","",RANK(CI7,CI$6:CI$5845))</f>
        <v>105</v>
      </c>
      <c r="CK7" s="93">
        <f>IF(CJ7="","",(CJ7/CK$5)*100)</f>
        <v>95.454545454545453</v>
      </c>
      <c r="CL7" s="92">
        <v>14</v>
      </c>
      <c r="CM7" s="93">
        <f>IF(CL7="","",RANK(CL7,CL$6:CL$5845))</f>
        <v>93</v>
      </c>
      <c r="CN7" s="93">
        <f>IF(CM7="",CQ7,(CM7/CN$5)*100)</f>
        <v>87.735849056603783</v>
      </c>
      <c r="CO7" s="93">
        <v>11</v>
      </c>
      <c r="CP7" s="93">
        <f>IF(CO7="","",RANK(CO7,CO$6:CO$5845))</f>
        <v>96</v>
      </c>
      <c r="CQ7" s="93">
        <f>IF(CP7="","",(CP7/CQ$5)*100)</f>
        <v>90.566037735849065</v>
      </c>
      <c r="CR7" s="93">
        <v>15</v>
      </c>
      <c r="CS7" s="93">
        <f>IF(CR7="","",RANK(CR7,CR$6:CR$5845))</f>
        <v>97</v>
      </c>
      <c r="CT7" s="93">
        <f>IF(CS7="","",(CS7/CT$5)*100)</f>
        <v>88.181818181818187</v>
      </c>
      <c r="CU7" s="92">
        <v>37</v>
      </c>
      <c r="CV7" s="93">
        <f>IF(CU7="","",RANK(CU7,CU$6:CU$5845))</f>
        <v>70</v>
      </c>
      <c r="CW7" s="93">
        <f>IF(CV7="","",(CV7/CW$5)*100)</f>
        <v>66.037735849056602</v>
      </c>
      <c r="CX7" s="93">
        <v>35</v>
      </c>
      <c r="CY7" s="93">
        <f>IF(CX7="","",RANK(CX7,CX$6:CX$5845))</f>
        <v>76</v>
      </c>
      <c r="CZ7" s="93">
        <f>IF(CY7="","",(CY7/CZ$5)*100)</f>
        <v>69.090909090909093</v>
      </c>
      <c r="DA7" s="93">
        <v>57</v>
      </c>
      <c r="DB7" s="93">
        <f>IF(DA7="","",RANK(DA7,DA$6:DA$5845))</f>
        <v>61</v>
      </c>
      <c r="DC7" s="93">
        <f>IF(DB7="","",(DB7/DC$5)*100)</f>
        <v>50.833333333333329</v>
      </c>
      <c r="DD7" s="93">
        <f>IFERROR((K7*I$2)+(N7*L$2)+(Q7*O$2)+(T7*R$2)+(W7*U$2)+(Z7*X$2)+(AC7*AA$2)+(AF7*AD$2)+(AI7*AG$2)+(AL7*AJ$2)+(AO7*AM$2)+(AR7*AP$2)+(AU7*AS$2)+(AX7*AV$2)+(BA7*AY$2)+(BD7*BB$2)+(BG7*BE$2)+(BJ7*BH$2)+(BM7*BK$2)+(BP7*BN$2)+(BS7*BQ$2)+(BV7*BT$2)+(BY7*BW$2)+(CB7*BZ$2)+(CE7*CC$2)+(CH7*CF$2)+(CK7*CI$2)+(CN7*CL$2)+(CQ7*CO$2)+(CT7*CR$2)+(CW7*CU$2)+(CZ7*CX$2)+(DC7*DA$2),"")</f>
        <v>87.962092624356771</v>
      </c>
      <c r="DE7" s="93">
        <f>IF(DD7="",1,RANK(DD7,DD$6:DD$1087,1))</f>
        <v>106</v>
      </c>
      <c r="DF7" s="94">
        <f>IF(DD7="","",RANK(DD7,DD$6:DD$4780))</f>
        <v>1</v>
      </c>
      <c r="DG7" s="93">
        <f>(DE7/DE$4)*100</f>
        <v>100</v>
      </c>
      <c r="DH7" s="95">
        <v>0</v>
      </c>
      <c r="DI7" s="93">
        <v>1</v>
      </c>
      <c r="DJ7" s="93">
        <v>100</v>
      </c>
      <c r="DK7" s="96">
        <v>0</v>
      </c>
      <c r="DL7" s="93">
        <v>1</v>
      </c>
      <c r="DM7" s="93">
        <v>100</v>
      </c>
      <c r="DN7" s="93">
        <v>0</v>
      </c>
      <c r="DO7" s="93">
        <v>1</v>
      </c>
      <c r="DP7" s="93">
        <v>100</v>
      </c>
      <c r="DQ7" s="93">
        <v>100</v>
      </c>
      <c r="DR7" s="93">
        <v>1</v>
      </c>
      <c r="DS7" s="97">
        <v>22</v>
      </c>
      <c r="DT7" s="98" t="s">
        <v>185</v>
      </c>
      <c r="DU7" s="98" t="s">
        <v>185</v>
      </c>
      <c r="DV7" s="98" t="s">
        <v>185</v>
      </c>
      <c r="DW7" s="98" t="s">
        <v>185</v>
      </c>
      <c r="DX7" s="98">
        <v>60.19064023993792</v>
      </c>
      <c r="DY7" s="98">
        <v>82.716049382716051</v>
      </c>
      <c r="DZ7" s="98">
        <v>69.047619047619051</v>
      </c>
      <c r="EA7" s="98">
        <v>70.651436223424341</v>
      </c>
      <c r="EB7" s="99">
        <v>97.345132743362825</v>
      </c>
      <c r="EC7" s="100">
        <v>50.467289719626166</v>
      </c>
      <c r="ED7" s="100">
        <v>30</v>
      </c>
      <c r="EE7" s="100">
        <v>30</v>
      </c>
      <c r="EF7" s="101">
        <v>5</v>
      </c>
      <c r="EG7" s="102">
        <v>27</v>
      </c>
      <c r="EH7" s="102">
        <v>34</v>
      </c>
      <c r="EI7" s="102">
        <v>33</v>
      </c>
      <c r="EJ7" s="102">
        <v>10</v>
      </c>
      <c r="EK7" s="103">
        <v>36</v>
      </c>
      <c r="EL7" s="104">
        <v>100</v>
      </c>
      <c r="EM7" s="104">
        <v>100</v>
      </c>
      <c r="EN7" s="104">
        <v>90.990752972258932</v>
      </c>
      <c r="EO7" s="105">
        <v>0.77777777777777779</v>
      </c>
      <c r="EP7" s="104">
        <v>98.302469135802454</v>
      </c>
      <c r="EQ7" s="106">
        <v>0.61111111111111116</v>
      </c>
      <c r="ER7" s="104">
        <v>96.118529211275501</v>
      </c>
      <c r="ES7" s="106">
        <v>0.3888888888888889</v>
      </c>
      <c r="ET7" s="104">
        <v>85.04790577898963</v>
      </c>
      <c r="EU7" s="106">
        <v>0.19444444444444445</v>
      </c>
      <c r="EV7" s="104">
        <v>70.8712035143528</v>
      </c>
      <c r="EW7" s="106">
        <v>8.3333333333333329E-2</v>
      </c>
      <c r="EX7" s="104">
        <v>58.685526016814364</v>
      </c>
      <c r="EY7" s="106">
        <v>0</v>
      </c>
      <c r="EZ7" s="104">
        <v>0.30674846625766872</v>
      </c>
      <c r="FB7" s="108">
        <f>((H7*B$1)+(EL7*EL$1)+(EM7*EM$1)+(EN7*EN$1)+(EV7*EU$1)+(DQ7*DN$1)+(EX7*EW$1)+(DG7*DF$1)+(EA7*EA$1)+(EB7*EB$1)+(ER7*EQ$1)+(ET7*ES$1)+(EC7*EC$1)+(EP7*EO$1)+(EZ7*EY$1)+(ED7*ED$1)+(EE7*EE$1))*(1+FA7)</f>
        <v>86.431336346279124</v>
      </c>
      <c r="FC7" s="93">
        <f>RANK(FB7,FB$6:FB$5849)</f>
        <v>2</v>
      </c>
      <c r="FD7" s="109">
        <f>RANK(FJ7,$FJ$6:$FJ$1462)</f>
        <v>1</v>
      </c>
      <c r="FE7" s="109">
        <f>RANK(FN7,$FN$6:$FN$1462)</f>
        <v>1</v>
      </c>
      <c r="FF7" s="109">
        <f>RANK(B7,$B$6:$B$1462,1)</f>
        <v>1</v>
      </c>
      <c r="FG7" s="109">
        <f>RANK(B7,$B$6:$B$1462,1)</f>
        <v>1</v>
      </c>
      <c r="FH7" s="110" t="s">
        <v>185</v>
      </c>
      <c r="FI7" s="92"/>
      <c r="FJ7" s="111">
        <v>10500</v>
      </c>
      <c r="FK7" s="112" t="s">
        <v>185</v>
      </c>
      <c r="FL7" s="93">
        <f>IF(FJ7="",-50,FD7-FC7)</f>
        <v>-1</v>
      </c>
      <c r="FM7" s="96">
        <f>IF(FJ7="",0,FB7/(FJ7/1000))</f>
        <v>8.2315558425027735</v>
      </c>
      <c r="FN7" s="111">
        <v>12000</v>
      </c>
      <c r="FO7" s="112" t="s">
        <v>185</v>
      </c>
      <c r="FP7" s="93">
        <f>FE7-FC7</f>
        <v>-1</v>
      </c>
      <c r="FQ7" s="96">
        <f>(FB7/FN7)*1000</f>
        <v>7.202611362189927</v>
      </c>
    </row>
    <row r="8" spans="1:174" x14ac:dyDescent="0.2">
      <c r="A8" t="s">
        <v>69</v>
      </c>
      <c r="B8" s="90">
        <v>22</v>
      </c>
      <c r="C8" s="91" t="s">
        <v>185</v>
      </c>
      <c r="D8" s="91" t="s">
        <v>185</v>
      </c>
      <c r="E8" s="91" t="s">
        <v>185</v>
      </c>
      <c r="F8" s="91" t="s">
        <v>185</v>
      </c>
      <c r="G8" s="91">
        <f>RANK(B8,B$6:B$9554)</f>
        <v>116</v>
      </c>
      <c r="H8" s="91">
        <f>(G8/H$4)*100</f>
        <v>96.666666666666671</v>
      </c>
      <c r="I8" s="92">
        <v>61</v>
      </c>
      <c r="J8" s="93">
        <f>IF(I8="","",RANK(I8,I$6:I$5845))</f>
        <v>46</v>
      </c>
      <c r="K8" s="93">
        <f>IF(J8="",N8,(J8/K$5)*100)</f>
        <v>43.39622641509434</v>
      </c>
      <c r="L8" s="93">
        <v>24</v>
      </c>
      <c r="M8" s="93">
        <f>IF(L8="","",RANK(L8,L$6:L$5845))</f>
        <v>83</v>
      </c>
      <c r="N8" s="93">
        <f>IF(M8="","",(M8/N$5)*100)</f>
        <v>78.301886792452834</v>
      </c>
      <c r="O8" s="93">
        <v>19</v>
      </c>
      <c r="P8" s="93">
        <f>IF(O8="","",RANK(O8,O$6:O$5845))</f>
        <v>94</v>
      </c>
      <c r="Q8" s="93">
        <f>IF(P8="",N8,(P8/Q$5)*100)</f>
        <v>85.454545454545453</v>
      </c>
      <c r="R8" s="92">
        <v>72</v>
      </c>
      <c r="S8" s="93">
        <f>IF(R8="","",RANK(R8,R$6:R$5845))</f>
        <v>32</v>
      </c>
      <c r="T8" s="93">
        <f>IF(S8="",W8,(S8/T$5)*100)</f>
        <v>30.188679245283019</v>
      </c>
      <c r="U8" s="93">
        <v>49</v>
      </c>
      <c r="V8" s="93">
        <f>IF(U8="","",RANK(U8,U$6:U$5845))</f>
        <v>57</v>
      </c>
      <c r="W8" s="93">
        <f>IF(V8="","",(V8/W$5)*100)</f>
        <v>53.773584905660378</v>
      </c>
      <c r="X8" s="93">
        <v>14</v>
      </c>
      <c r="Y8" s="93">
        <f>IF(X8="","",RANK(X8,X$6:X$5845))</f>
        <v>98</v>
      </c>
      <c r="Z8" s="93">
        <f>IF(Y8="","",(Y8/Z$5)*100)</f>
        <v>89.090909090909093</v>
      </c>
      <c r="AA8" s="92">
        <v>104</v>
      </c>
      <c r="AB8" s="93">
        <f>IF(AA8="","",RANK(AA8,AA$6:AA$5845))</f>
        <v>3</v>
      </c>
      <c r="AC8" s="93">
        <f>IF(AB8="",AF8,(AB8/AC$5)*100)</f>
        <v>2.8301886792452833</v>
      </c>
      <c r="AD8" s="93">
        <v>90</v>
      </c>
      <c r="AE8" s="93">
        <f>IF(AD8="","",RANK(AD8,AD$6:AD$5845))</f>
        <v>17</v>
      </c>
      <c r="AF8" s="93">
        <f>IF(AE8="","",(AE8/AF$5)*100)</f>
        <v>16.037735849056602</v>
      </c>
      <c r="AG8" s="93">
        <v>70</v>
      </c>
      <c r="AH8" s="93">
        <f>IF(AG8="","",RANK(AG8,AG$6:AG$5845))</f>
        <v>42</v>
      </c>
      <c r="AI8" s="93">
        <f>IF(AH8="","",(AH8/AI$5)*100)</f>
        <v>38.181818181818187</v>
      </c>
      <c r="AJ8" s="92">
        <v>66</v>
      </c>
      <c r="AK8" s="93">
        <f>IF(AJ8="","",RANK(AJ8,AJ$6:AJ$5845))</f>
        <v>41</v>
      </c>
      <c r="AL8" s="93">
        <f>IF(AK8="",AO8,(AK8/AL$5)*100)</f>
        <v>38.679245283018872</v>
      </c>
      <c r="AM8" s="93">
        <v>66</v>
      </c>
      <c r="AN8" s="93">
        <f>IF(AM8="","",RANK(AM8,AM$6:AM$5845))</f>
        <v>41</v>
      </c>
      <c r="AO8" s="93">
        <f>IF(AN8="","",(AN8/AO$5)*100)</f>
        <v>38.679245283018872</v>
      </c>
      <c r="AP8" s="93">
        <v>49</v>
      </c>
      <c r="AQ8" s="93">
        <f>IF(AP8="","",RANK(AP8,AP$6:AP$5845))</f>
        <v>64</v>
      </c>
      <c r="AR8" s="93">
        <f>IF(AQ8="","",(AQ8/AR$5)*100)</f>
        <v>58.18181818181818</v>
      </c>
      <c r="AS8" s="92">
        <v>62</v>
      </c>
      <c r="AT8" s="93">
        <f>IF(AS8="","",RANK(AS8,AS$6:AS$5845))</f>
        <v>45</v>
      </c>
      <c r="AU8" s="93">
        <f>IF(AT8="",AX8,(AT8/AU$5)*100)</f>
        <v>42.452830188679243</v>
      </c>
      <c r="AV8" s="93">
        <v>56</v>
      </c>
      <c r="AW8" s="93">
        <f>IF(AV8="","",RANK(AV8,AV$6:AV$5845))</f>
        <v>51</v>
      </c>
      <c r="AX8" s="93">
        <f>IF(AW8="","",(AW8/AX$5)*100)</f>
        <v>48.113207547169814</v>
      </c>
      <c r="AY8" s="93">
        <v>29</v>
      </c>
      <c r="AZ8" s="93">
        <f>IF(AY8="","",RANK(AY8,AY$6:AY$5845))</f>
        <v>83</v>
      </c>
      <c r="BA8" s="93">
        <f>IF(AZ8="","",(AZ8/BA$5)*100)</f>
        <v>75.454545454545453</v>
      </c>
      <c r="BB8" s="92" t="s">
        <v>185</v>
      </c>
      <c r="BC8" s="93" t="s">
        <v>185</v>
      </c>
      <c r="BD8" s="93">
        <v>10</v>
      </c>
      <c r="BE8" s="93" t="s">
        <v>185</v>
      </c>
      <c r="BF8" s="93" t="s">
        <v>185</v>
      </c>
      <c r="BG8" s="93">
        <v>10</v>
      </c>
      <c r="BH8" s="93" t="s">
        <v>185</v>
      </c>
      <c r="BI8" s="93" t="s">
        <v>185</v>
      </c>
      <c r="BJ8" s="93">
        <v>10</v>
      </c>
      <c r="BK8" s="92">
        <v>26</v>
      </c>
      <c r="BL8" s="93">
        <f>IF(BK8="","",RANK(BK8,BK$6:BK$5845))</f>
        <v>79</v>
      </c>
      <c r="BM8" s="93">
        <f>IF(BL8="",BP8,(BL8/BM$5)*100)</f>
        <v>74.528301886792448</v>
      </c>
      <c r="BN8" s="93">
        <v>15</v>
      </c>
      <c r="BO8" s="93">
        <f>IF(BN8="","",RANK(BN8,BN$6:BN$5845))</f>
        <v>92</v>
      </c>
      <c r="BP8" s="93">
        <f>IF(BO8="","",(BO8/BP$5)*100)</f>
        <v>86.79245283018868</v>
      </c>
      <c r="BQ8" s="93">
        <v>6</v>
      </c>
      <c r="BR8" s="93">
        <f>IF(BQ8="","",RANK(BQ8,BQ$6:BQ$5845))</f>
        <v>105</v>
      </c>
      <c r="BS8" s="93">
        <f>IF(BR8="","",(BR8/BS$5)*100)</f>
        <v>95.454545454545453</v>
      </c>
      <c r="BT8" s="92">
        <v>36</v>
      </c>
      <c r="BU8" s="93">
        <f>IF(BT8="","",RANK(BT8,BT$6:BT$5845))</f>
        <v>71</v>
      </c>
      <c r="BV8" s="93">
        <f>IF(BU8="",BY8,(BU8/BV$5)*100)</f>
        <v>66.981132075471692</v>
      </c>
      <c r="BW8" s="93">
        <v>36</v>
      </c>
      <c r="BX8" s="93">
        <f>IF(BW8="","",RANK(BW8,BW$6:BW$5845))</f>
        <v>71</v>
      </c>
      <c r="BY8" s="93">
        <f>IF(BX8="","",(BX8/BY$5)*100)</f>
        <v>67.61904761904762</v>
      </c>
      <c r="BZ8" s="93">
        <v>11</v>
      </c>
      <c r="CA8" s="93">
        <f>IF(BZ8="","",RANK(BZ8,BZ$6:BZ$5845))</f>
        <v>100</v>
      </c>
      <c r="CB8" s="93">
        <f>IF(CA8="","",(CA8/CB$5)*100)</f>
        <v>90.909090909090907</v>
      </c>
      <c r="CC8" s="92">
        <v>25</v>
      </c>
      <c r="CD8" s="93">
        <f>IF(CC8="","",RANK(CC8,CC$6:CC$5845))</f>
        <v>82</v>
      </c>
      <c r="CE8" s="93">
        <f>IF(CD8="",CH8,(CD8/CE$5)*100)</f>
        <v>77.358490566037744</v>
      </c>
      <c r="CF8" s="93">
        <v>18</v>
      </c>
      <c r="CG8" s="93">
        <f>IF(CF8="","",RANK(CF8,CF$6:CF$5845))</f>
        <v>88</v>
      </c>
      <c r="CH8" s="93">
        <f>IF(CG8="","",(CG8/CH$5)*100)</f>
        <v>83.018867924528308</v>
      </c>
      <c r="CI8" s="93">
        <v>14</v>
      </c>
      <c r="CJ8" s="93">
        <f>IF(CI8="","",RANK(CI8,CI$6:CI$5845))</f>
        <v>96</v>
      </c>
      <c r="CK8" s="93">
        <f>IF(CJ8="","",(CJ8/CK$5)*100)</f>
        <v>87.272727272727266</v>
      </c>
      <c r="CL8" s="92">
        <v>25</v>
      </c>
      <c r="CM8" s="93">
        <f>IF(CL8="","",RANK(CL8,CL$6:CL$5845))</f>
        <v>82</v>
      </c>
      <c r="CN8" s="93">
        <f>IF(CM8="",CQ8,(CM8/CN$5)*100)</f>
        <v>77.358490566037744</v>
      </c>
      <c r="CO8" s="93">
        <v>55</v>
      </c>
      <c r="CP8" s="93">
        <f>IF(CO8="","",RANK(CO8,CO$6:CO$5845))</f>
        <v>52</v>
      </c>
      <c r="CQ8" s="93">
        <f>IF(CP8="","",(CP8/CQ$5)*100)</f>
        <v>49.056603773584904</v>
      </c>
      <c r="CR8" s="93">
        <v>44</v>
      </c>
      <c r="CS8" s="93">
        <f>IF(CR8="","",RANK(CR8,CR$6:CR$5845))</f>
        <v>68</v>
      </c>
      <c r="CT8" s="93">
        <f>IF(CS8="","",(CS8/CT$5)*100)</f>
        <v>61.818181818181813</v>
      </c>
      <c r="CU8" s="92">
        <v>20</v>
      </c>
      <c r="CV8" s="93">
        <f>IF(CU8="","",RANK(CU8,CU$6:CU$5845))</f>
        <v>87</v>
      </c>
      <c r="CW8" s="93">
        <f>IF(CV8="","",(CV8/CW$5)*100)</f>
        <v>82.075471698113205</v>
      </c>
      <c r="CX8" s="93">
        <v>23</v>
      </c>
      <c r="CY8" s="93">
        <f>IF(CX8="","",RANK(CX8,CX$6:CX$5845))</f>
        <v>88</v>
      </c>
      <c r="CZ8" s="93">
        <f>IF(CY8="","",(CY8/CZ$5)*100)</f>
        <v>80</v>
      </c>
      <c r="DA8" s="93">
        <v>29</v>
      </c>
      <c r="DB8" s="93">
        <f>IF(DA8="","",RANK(DA8,DA$6:DA$5845))</f>
        <v>92</v>
      </c>
      <c r="DC8" s="93">
        <f>IF(DB8="","",(DB8/DC$5)*100)</f>
        <v>76.666666666666671</v>
      </c>
      <c r="DD8" s="93">
        <f>IFERROR((K8*I$2)+(N8*L$2)+(Q8*O$2)+(T8*R$2)+(W8*U$2)+(Z8*X$2)+(AC8*AA$2)+(AF8*AD$2)+(AI8*AG$2)+(AL8*AJ$2)+(AO8*AM$2)+(AR8*AP$2)+(AU8*AS$2)+(AX8*AV$2)+(BA8*AY$2)+(BD8*BB$2)+(BG8*BE$2)+(BJ8*BH$2)+(BM8*BK$2)+(BP8*BN$2)+(BS8*BQ$2)+(BV8*BT$2)+(BY8*BW$2)+(CB8*BZ$2)+(CE8*CC$2)+(CH8*CF$2)+(CK8*CI$2)+(CN8*CL$2)+(CQ8*CO$2)+(CT8*CR$2)+(CW8*CU$2)+(CZ8*CX$2)+(DC8*DA$2),"")</f>
        <v>68.22980478640855</v>
      </c>
      <c r="DE8" s="93">
        <f>IF(DD8="",1,RANK(DD8,DD$6:DD$1087,1))</f>
        <v>93</v>
      </c>
      <c r="DF8" s="94">
        <f>IF(DD8="","",RANK(DD8,DD$6:DD$4780))</f>
        <v>14</v>
      </c>
      <c r="DG8" s="93">
        <f>(DE8/DE$4)*100</f>
        <v>87.735849056603783</v>
      </c>
      <c r="DH8" s="95">
        <v>0</v>
      </c>
      <c r="DI8" s="93">
        <v>1</v>
      </c>
      <c r="DJ8" s="93">
        <v>100</v>
      </c>
      <c r="DK8" s="96">
        <v>0</v>
      </c>
      <c r="DL8" s="93">
        <v>1</v>
      </c>
      <c r="DM8" s="93">
        <v>100</v>
      </c>
      <c r="DN8" s="93">
        <v>0</v>
      </c>
      <c r="DO8" s="93">
        <v>1</v>
      </c>
      <c r="DP8" s="93">
        <v>100</v>
      </c>
      <c r="DQ8" s="93">
        <v>100</v>
      </c>
      <c r="DR8" s="93">
        <v>1</v>
      </c>
      <c r="DS8" s="97" t="s">
        <v>185</v>
      </c>
      <c r="DT8" s="98">
        <v>34</v>
      </c>
      <c r="DU8" s="98" t="s">
        <v>185</v>
      </c>
      <c r="DV8" s="98" t="s">
        <v>185</v>
      </c>
      <c r="DW8" s="98" t="s">
        <v>185</v>
      </c>
      <c r="DX8" s="98">
        <v>51.167980186495676</v>
      </c>
      <c r="DY8" s="98">
        <v>64.197530864197532</v>
      </c>
      <c r="DZ8" s="98">
        <v>63.095238095238095</v>
      </c>
      <c r="EA8" s="98">
        <v>59.486916381977103</v>
      </c>
      <c r="EB8" s="99">
        <v>91.150442477876098</v>
      </c>
      <c r="EC8" s="100">
        <v>36.44859813084112</v>
      </c>
      <c r="ED8" s="100">
        <v>30</v>
      </c>
      <c r="EE8" s="100">
        <v>30</v>
      </c>
      <c r="EF8" s="101">
        <v>69</v>
      </c>
      <c r="EG8" s="102">
        <v>101</v>
      </c>
      <c r="EH8" s="102">
        <v>42</v>
      </c>
      <c r="EI8" s="102">
        <v>57</v>
      </c>
      <c r="EJ8" s="102">
        <v>7</v>
      </c>
      <c r="EK8" s="103">
        <v>25</v>
      </c>
      <c r="EL8" s="104">
        <v>96.666666666666671</v>
      </c>
      <c r="EM8" s="104">
        <v>89.090909090909093</v>
      </c>
      <c r="EN8" s="104">
        <v>78.160317040951128</v>
      </c>
      <c r="EO8" s="105">
        <v>0.8</v>
      </c>
      <c r="EP8" s="104">
        <v>100</v>
      </c>
      <c r="EQ8" s="106">
        <v>0.56000000000000005</v>
      </c>
      <c r="ER8" s="104">
        <v>91.289787080476373</v>
      </c>
      <c r="ES8" s="106">
        <v>0.4</v>
      </c>
      <c r="ET8" s="104">
        <v>86.741649625085216</v>
      </c>
      <c r="EU8" s="106">
        <v>0.36</v>
      </c>
      <c r="EV8" s="104">
        <v>100</v>
      </c>
      <c r="EW8" s="106">
        <v>0.08</v>
      </c>
      <c r="EX8" s="104">
        <v>57.442399454669399</v>
      </c>
      <c r="EY8" s="106">
        <v>0.04</v>
      </c>
      <c r="EZ8" s="104">
        <v>58.998773006134968</v>
      </c>
      <c r="FB8" s="108">
        <f>((H8*B$1)+(EL8*EL$1)+(EM8*EM$1)+(EN8*EN$1)+(EV8*EU$1)+(DQ8*DN$1)+(EX8*EW$1)+(DG8*DF$1)+(EA8*EA$1)+(EB8*EB$1)+(ER8*EQ$1)+(ET8*ES$1)+(EC8*EC$1)+(EP8*EO$1)+(EZ8*EY$1)+(ED8*ED$1)+(EE8*EE$1))*(1+FA8)</f>
        <v>83.218980709498965</v>
      </c>
      <c r="FC8" s="93">
        <f>RANK(FB8,FB$6:FB$5849)</f>
        <v>3</v>
      </c>
      <c r="FD8" s="109">
        <f>RANK(FJ8,$FJ$6:$FJ$1462)</f>
        <v>3</v>
      </c>
      <c r="FE8" s="109">
        <f>RANK(FN8,$FN$6:$FN$1462)</f>
        <v>4</v>
      </c>
      <c r="FF8" s="109">
        <f>RANK(B8,$B$6:$B$1462,1)</f>
        <v>4</v>
      </c>
      <c r="FG8" s="109">
        <f>RANK(B8,$B$6:$B$1462,1)</f>
        <v>4</v>
      </c>
      <c r="FH8" s="110" t="s">
        <v>185</v>
      </c>
      <c r="FI8" s="92"/>
      <c r="FJ8" s="111">
        <v>9700</v>
      </c>
      <c r="FK8" s="112" t="s">
        <v>185</v>
      </c>
      <c r="FL8" s="93">
        <f>IF(FJ8="",-50,FD8-FC8)</f>
        <v>0</v>
      </c>
      <c r="FM8" s="96">
        <f>IF(FJ8="",0,FB8/(FJ8/1000))</f>
        <v>8.579276361804018</v>
      </c>
      <c r="FN8" s="111">
        <v>11600</v>
      </c>
      <c r="FO8" s="112" t="s">
        <v>185</v>
      </c>
      <c r="FP8" s="93">
        <f>FE8-FC8</f>
        <v>1</v>
      </c>
      <c r="FQ8" s="96">
        <f>(FB8/FN8)*1000</f>
        <v>7.1740500611637037</v>
      </c>
    </row>
    <row r="9" spans="1:174" x14ac:dyDescent="0.2">
      <c r="A9" t="s">
        <v>75</v>
      </c>
      <c r="B9" s="90">
        <v>29</v>
      </c>
      <c r="C9" s="91" t="s">
        <v>185</v>
      </c>
      <c r="D9" s="91" t="s">
        <v>185</v>
      </c>
      <c r="E9" s="91" t="s">
        <v>185</v>
      </c>
      <c r="F9" s="91" t="s">
        <v>185</v>
      </c>
      <c r="G9" s="91">
        <f>RANK(B9,B$6:B$9554)</f>
        <v>109</v>
      </c>
      <c r="H9" s="91">
        <f>(G9/H$4)*100</f>
        <v>90.833333333333329</v>
      </c>
      <c r="I9" s="92">
        <v>9</v>
      </c>
      <c r="J9" s="93">
        <f>IF(I9="","",RANK(I9,I$6:I$5845))</f>
        <v>98</v>
      </c>
      <c r="K9" s="93">
        <f>IF(J9="",N9,(J9/K$5)*100)</f>
        <v>92.452830188679243</v>
      </c>
      <c r="L9" s="93">
        <v>7</v>
      </c>
      <c r="M9" s="93">
        <f>IF(L9="","",RANK(L9,L$6:L$5845))</f>
        <v>100</v>
      </c>
      <c r="N9" s="93">
        <f>IF(M9="","",(M9/N$5)*100)</f>
        <v>94.339622641509436</v>
      </c>
      <c r="O9" s="93">
        <v>7</v>
      </c>
      <c r="P9" s="93">
        <f>IF(O9="","",RANK(O9,O$6:O$5845))</f>
        <v>105</v>
      </c>
      <c r="Q9" s="93">
        <f>IF(P9="",N9,(P9/Q$5)*100)</f>
        <v>95.454545454545453</v>
      </c>
      <c r="R9" s="92">
        <v>27</v>
      </c>
      <c r="S9" s="93">
        <f>IF(R9="","",RANK(R9,R$6:R$5845))</f>
        <v>76</v>
      </c>
      <c r="T9" s="93">
        <f>IF(S9="",W9,(S9/T$5)*100)</f>
        <v>71.698113207547166</v>
      </c>
      <c r="U9" s="93">
        <v>7</v>
      </c>
      <c r="V9" s="93">
        <f>IF(U9="","",RANK(U9,U$6:U$5845))</f>
        <v>100</v>
      </c>
      <c r="W9" s="93">
        <f>IF(V9="","",(V9/W$5)*100)</f>
        <v>94.339622641509436</v>
      </c>
      <c r="X9" s="93">
        <v>3</v>
      </c>
      <c r="Y9" s="93">
        <f>IF(X9="","",RANK(X9,X$6:X$5845))</f>
        <v>108</v>
      </c>
      <c r="Z9" s="93">
        <f>IF(Y9="","",(Y9/Z$5)*100)</f>
        <v>98.181818181818187</v>
      </c>
      <c r="AA9" s="92">
        <v>24</v>
      </c>
      <c r="AB9" s="93">
        <f>IF(AA9="","",RANK(AA9,AA$6:AA$5845))</f>
        <v>83</v>
      </c>
      <c r="AC9" s="93">
        <f>IF(AB9="",AF9,(AB9/AC$5)*100)</f>
        <v>78.301886792452834</v>
      </c>
      <c r="AD9" s="93">
        <v>15</v>
      </c>
      <c r="AE9" s="93">
        <f>IF(AD9="","",RANK(AD9,AD$6:AD$5845))</f>
        <v>91</v>
      </c>
      <c r="AF9" s="93">
        <f>IF(AE9="","",(AE9/AF$5)*100)</f>
        <v>85.84905660377359</v>
      </c>
      <c r="AG9" s="93">
        <v>21</v>
      </c>
      <c r="AH9" s="93">
        <f>IF(AG9="","",RANK(AG9,AG$6:AG$5845))</f>
        <v>91</v>
      </c>
      <c r="AI9" s="93">
        <f>IF(AH9="","",(AH9/AI$5)*100)</f>
        <v>82.727272727272734</v>
      </c>
      <c r="AJ9" s="92">
        <v>18</v>
      </c>
      <c r="AK9" s="93">
        <f>IF(AJ9="","",RANK(AJ9,AJ$6:AJ$5845))</f>
        <v>89</v>
      </c>
      <c r="AL9" s="93">
        <f>IF(AK9="",AO9,(AK9/AL$5)*100)</f>
        <v>83.962264150943398</v>
      </c>
      <c r="AM9" s="93">
        <v>17</v>
      </c>
      <c r="AN9" s="93">
        <f>IF(AM9="","",RANK(AM9,AM$6:AM$5845))</f>
        <v>90</v>
      </c>
      <c r="AO9" s="93">
        <f>IF(AN9="","",(AN9/AO$5)*100)</f>
        <v>84.905660377358487</v>
      </c>
      <c r="AP9" s="93">
        <v>18</v>
      </c>
      <c r="AQ9" s="93">
        <f>IF(AP9="","",RANK(AP9,AP$6:AP$5845))</f>
        <v>93</v>
      </c>
      <c r="AR9" s="93">
        <f>IF(AQ9="","",(AQ9/AR$5)*100)</f>
        <v>84.545454545454547</v>
      </c>
      <c r="AS9" s="92">
        <v>11</v>
      </c>
      <c r="AT9" s="93">
        <f>IF(AS9="","",RANK(AS9,AS$6:AS$5845))</f>
        <v>96</v>
      </c>
      <c r="AU9" s="93">
        <f>IF(AT9="",AX9,(AT9/AU$5)*100)</f>
        <v>90.566037735849065</v>
      </c>
      <c r="AV9" s="93">
        <v>11</v>
      </c>
      <c r="AW9" s="93">
        <f>IF(AV9="","",RANK(AV9,AV$6:AV$5845))</f>
        <v>96</v>
      </c>
      <c r="AX9" s="93">
        <f>IF(AW9="","",(AW9/AX$5)*100)</f>
        <v>90.566037735849065</v>
      </c>
      <c r="AY9" s="93">
        <v>7</v>
      </c>
      <c r="AZ9" s="93">
        <f>IF(AY9="","",RANK(AY9,AY$6:AY$5845))</f>
        <v>105</v>
      </c>
      <c r="BA9" s="93">
        <f>IF(AZ9="","",(AZ9/BA$5)*100)</f>
        <v>95.454545454545453</v>
      </c>
      <c r="BB9" s="92" t="s">
        <v>185</v>
      </c>
      <c r="BC9" s="93" t="s">
        <v>185</v>
      </c>
      <c r="BD9" s="93">
        <v>10</v>
      </c>
      <c r="BE9" s="93" t="s">
        <v>185</v>
      </c>
      <c r="BF9" s="93" t="s">
        <v>185</v>
      </c>
      <c r="BG9" s="93">
        <v>10</v>
      </c>
      <c r="BH9" s="93" t="s">
        <v>185</v>
      </c>
      <c r="BI9" s="93" t="s">
        <v>185</v>
      </c>
      <c r="BJ9" s="93">
        <v>10</v>
      </c>
      <c r="BK9" s="92">
        <v>12</v>
      </c>
      <c r="BL9" s="93">
        <f>IF(BK9="","",RANK(BK9,BK$6:BK$5845))</f>
        <v>95</v>
      </c>
      <c r="BM9" s="93">
        <f>IF(BL9="",BP9,(BL9/BM$5)*100)</f>
        <v>89.622641509433961</v>
      </c>
      <c r="BN9" s="93">
        <v>2</v>
      </c>
      <c r="BO9" s="93">
        <f>IF(BN9="","",RANK(BN9,BN$6:BN$5845))</f>
        <v>105</v>
      </c>
      <c r="BP9" s="93">
        <f>IF(BO9="","",(BO9/BP$5)*100)</f>
        <v>99.056603773584911</v>
      </c>
      <c r="BQ9" s="93">
        <v>1</v>
      </c>
      <c r="BR9" s="93">
        <f>IF(BQ9="","",RANK(BQ9,BQ$6:BQ$5845))</f>
        <v>110</v>
      </c>
      <c r="BS9" s="93">
        <f>IF(BR9="","",(BR9/BS$5)*100)</f>
        <v>100</v>
      </c>
      <c r="BT9" s="92">
        <v>40</v>
      </c>
      <c r="BU9" s="93">
        <f>IF(BT9="","",RANK(BT9,BT$6:BT$5845))</f>
        <v>67</v>
      </c>
      <c r="BV9" s="93">
        <f>IF(BU9="",BY9,(BU9/BV$5)*100)</f>
        <v>63.20754716981132</v>
      </c>
      <c r="BW9" s="93">
        <v>15</v>
      </c>
      <c r="BX9" s="93">
        <f>IF(BW9="","",RANK(BW9,BW$6:BW$5845))</f>
        <v>92</v>
      </c>
      <c r="BY9" s="93">
        <f>IF(BX9="","",(BX9/BY$5)*100)</f>
        <v>87.61904761904762</v>
      </c>
      <c r="BZ9" s="93">
        <v>2</v>
      </c>
      <c r="CA9" s="93">
        <f>IF(BZ9="","",RANK(BZ9,BZ$6:BZ$5845))</f>
        <v>108</v>
      </c>
      <c r="CB9" s="93">
        <f>IF(CA9="","",(CA9/CB$5)*100)</f>
        <v>98.181818181818187</v>
      </c>
      <c r="CC9" s="92">
        <v>67</v>
      </c>
      <c r="CD9" s="93">
        <f>IF(CC9="","",RANK(CC9,CC$6:CC$5845))</f>
        <v>39</v>
      </c>
      <c r="CE9" s="93">
        <f>IF(CD9="",CH9,(CD9/CE$5)*100)</f>
        <v>36.79245283018868</v>
      </c>
      <c r="CF9" s="93">
        <v>31</v>
      </c>
      <c r="CG9" s="93">
        <f>IF(CF9="","",RANK(CF9,CF$6:CF$5845))</f>
        <v>76</v>
      </c>
      <c r="CH9" s="93">
        <f>IF(CG9="","",(CG9/CH$5)*100)</f>
        <v>71.698113207547166</v>
      </c>
      <c r="CI9" s="93">
        <v>17</v>
      </c>
      <c r="CJ9" s="93">
        <f>IF(CI9="","",RANK(CI9,CI$6:CI$5845))</f>
        <v>95</v>
      </c>
      <c r="CK9" s="93">
        <f>IF(CJ9="","",(CJ9/CK$5)*100)</f>
        <v>86.36363636363636</v>
      </c>
      <c r="CL9" s="92">
        <v>89</v>
      </c>
      <c r="CM9" s="93">
        <f>IF(CL9="","",RANK(CL9,CL$6:CL$5845))</f>
        <v>18</v>
      </c>
      <c r="CN9" s="93">
        <f>IF(CM9="",CQ9,(CM9/CN$5)*100)</f>
        <v>16.981132075471699</v>
      </c>
      <c r="CO9" s="93">
        <v>88</v>
      </c>
      <c r="CP9" s="93">
        <f>IF(CO9="","",RANK(CO9,CO$6:CO$5845))</f>
        <v>19</v>
      </c>
      <c r="CQ9" s="93">
        <f>IF(CP9="","",(CP9/CQ$5)*100)</f>
        <v>17.924528301886792</v>
      </c>
      <c r="CR9" s="93">
        <v>81</v>
      </c>
      <c r="CS9" s="93">
        <f>IF(CR9="","",RANK(CR9,CR$6:CR$5845))</f>
        <v>33</v>
      </c>
      <c r="CT9" s="93">
        <f>IF(CS9="","",(CS9/CT$5)*100)</f>
        <v>30</v>
      </c>
      <c r="CU9" s="92">
        <v>100</v>
      </c>
      <c r="CV9" s="93">
        <f>IF(CU9="","",RANK(CU9,CU$6:CU$5845))</f>
        <v>7</v>
      </c>
      <c r="CW9" s="93">
        <f>IF(CV9="","",(CV9/CW$5)*100)</f>
        <v>6.6037735849056602</v>
      </c>
      <c r="CX9" s="93">
        <v>97</v>
      </c>
      <c r="CY9" s="93">
        <f>IF(CX9="","",RANK(CX9,CX$6:CX$5845))</f>
        <v>16</v>
      </c>
      <c r="CZ9" s="93">
        <f>IF(CY9="","",(CY9/CZ$5)*100)</f>
        <v>14.545454545454545</v>
      </c>
      <c r="DA9" s="93">
        <v>53</v>
      </c>
      <c r="DB9" s="93">
        <f>IF(DA9="","",RANK(DA9,DA$6:DA$5845))</f>
        <v>68</v>
      </c>
      <c r="DC9" s="93">
        <f>IF(DB9="","",(DB9/DC$5)*100)</f>
        <v>56.666666666666664</v>
      </c>
      <c r="DD9" s="93">
        <f>IFERROR((K9*I$2)+(N9*L$2)+(Q9*O$2)+(T9*R$2)+(W9*U$2)+(Z9*X$2)+(AC9*AA$2)+(AF9*AD$2)+(AI9*AG$2)+(AL9*AJ$2)+(AO9*AM$2)+(AR9*AP$2)+(AU9*AS$2)+(AX9*AV$2)+(BA9*AY$2)+(BD9*BB$2)+(BG9*BE$2)+(BJ9*BH$2)+(BM9*BK$2)+(BP9*BN$2)+(BS9*BQ$2)+(BV9*BT$2)+(BY9*BW$2)+(CB9*BZ$2)+(CE9*CC$2)+(CH9*CF$2)+(CK9*CI$2)+(CN9*CL$2)+(CQ9*CO$2)+(CT9*CR$2)+(CW9*CU$2)+(CZ9*CX$2)+(DC9*DA$2),"")</f>
        <v>69.157935146614378</v>
      </c>
      <c r="DE9" s="93">
        <f>IF(DD9="",1,RANK(DD9,DD$6:DD$1087,1))</f>
        <v>95</v>
      </c>
      <c r="DF9" s="94">
        <f>IF(DD9="","",RANK(DD9,DD$6:DD$4780))</f>
        <v>12</v>
      </c>
      <c r="DG9" s="93">
        <f>(DE9/DE$4)*100</f>
        <v>89.622641509433961</v>
      </c>
      <c r="DH9" s="95">
        <v>0</v>
      </c>
      <c r="DI9" s="93">
        <v>1</v>
      </c>
      <c r="DJ9" s="93">
        <v>100</v>
      </c>
      <c r="DK9" s="96">
        <v>0</v>
      </c>
      <c r="DL9" s="93">
        <v>1</v>
      </c>
      <c r="DM9" s="93">
        <v>100</v>
      </c>
      <c r="DN9" s="93">
        <v>0</v>
      </c>
      <c r="DO9" s="93">
        <v>1</v>
      </c>
      <c r="DP9" s="93">
        <v>100</v>
      </c>
      <c r="DQ9" s="93">
        <v>100</v>
      </c>
      <c r="DR9" s="93">
        <v>1</v>
      </c>
      <c r="DS9" s="97">
        <v>75</v>
      </c>
      <c r="DT9" s="98">
        <v>6</v>
      </c>
      <c r="DU9" s="98">
        <v>21</v>
      </c>
      <c r="DV9" s="98" t="s">
        <v>185</v>
      </c>
      <c r="DW9" s="98">
        <v>50</v>
      </c>
      <c r="DX9" s="98">
        <v>80.174239050393254</v>
      </c>
      <c r="DY9" s="98">
        <v>72.839506172839506</v>
      </c>
      <c r="DZ9" s="98">
        <v>85.714285714285708</v>
      </c>
      <c r="EA9" s="98">
        <v>79.57601031250617</v>
      </c>
      <c r="EB9" s="99">
        <v>95.575221238938056</v>
      </c>
      <c r="EC9" s="100">
        <v>99.065420560747668</v>
      </c>
      <c r="ED9" s="100">
        <v>30</v>
      </c>
      <c r="EE9" s="100">
        <v>30</v>
      </c>
      <c r="EF9" s="101">
        <v>76</v>
      </c>
      <c r="EG9" s="102">
        <v>39</v>
      </c>
      <c r="EH9" s="102">
        <v>67</v>
      </c>
      <c r="EI9" s="102">
        <v>112</v>
      </c>
      <c r="EJ9" s="102">
        <v>44</v>
      </c>
      <c r="EK9" s="103">
        <v>33</v>
      </c>
      <c r="EL9" s="104">
        <v>90.833333333333329</v>
      </c>
      <c r="EM9" s="104">
        <v>75.454545454545453</v>
      </c>
      <c r="EN9" s="104">
        <v>89.548889155758388</v>
      </c>
      <c r="EO9" s="105">
        <v>0.60606060606060608</v>
      </c>
      <c r="EP9" s="104">
        <v>82.323232323232318</v>
      </c>
      <c r="EQ9" s="106">
        <v>0.45454545454545453</v>
      </c>
      <c r="ER9" s="104">
        <v>78.624388963616681</v>
      </c>
      <c r="ES9" s="106">
        <v>0.24242424242424243</v>
      </c>
      <c r="ET9" s="104">
        <v>62.219330317489828</v>
      </c>
      <c r="EU9" s="106">
        <v>0.12121212121212122</v>
      </c>
      <c r="EV9" s="104">
        <v>55.792072049740767</v>
      </c>
      <c r="EW9" s="106">
        <v>0.12121212121212122</v>
      </c>
      <c r="EX9" s="104">
        <v>69.828138233046204</v>
      </c>
      <c r="EY9" s="106">
        <v>6.0606060606060608E-2</v>
      </c>
      <c r="EZ9" s="104">
        <v>67.845324409741593</v>
      </c>
      <c r="FB9" s="108">
        <f>((H9*B$1)+(EL9*EL$1)+(EM9*EM$1)+(EN9*EN$1)+(EV9*EU$1)+(DQ9*DN$1)+(EX9*EW$1)+(DG9*DF$1)+(EA9*EA$1)+(EB9*EB$1)+(ER9*EQ$1)+(ET9*ES$1)+(EC9*EC$1)+(EP9*EO$1)+(EZ9*EY$1)+(ED9*ED$1)+(EE9*EE$1))*(1+FA9)</f>
        <v>82.857981542619655</v>
      </c>
      <c r="FC9" s="93">
        <f>RANK(FB9,FB$6:FB$5849)</f>
        <v>4</v>
      </c>
      <c r="FD9" s="109">
        <f>RANK(FJ9,$FJ$6:$FJ$1462)</f>
        <v>9</v>
      </c>
      <c r="FE9" s="109">
        <f>RANK(FN9,$FN$6:$FN$1462)</f>
        <v>8</v>
      </c>
      <c r="FF9" s="109">
        <f>RANK(B9,$B$6:$B$1462,1)</f>
        <v>9</v>
      </c>
      <c r="FG9" s="109">
        <f>RANK(B9,$B$6:$B$1462,1)</f>
        <v>9</v>
      </c>
      <c r="FH9" s="110" t="s">
        <v>185</v>
      </c>
      <c r="FI9" s="92"/>
      <c r="FJ9" s="111">
        <v>8900</v>
      </c>
      <c r="FK9" s="112" t="s">
        <v>185</v>
      </c>
      <c r="FL9" s="93">
        <f>IF(FJ9="",-50,FD9-FC9)</f>
        <v>5</v>
      </c>
      <c r="FM9" s="96">
        <f>IF(FJ9="",0,FB9/(FJ9/1000))</f>
        <v>9.3098855665864768</v>
      </c>
      <c r="FN9" s="111">
        <v>10600</v>
      </c>
      <c r="FO9" s="112" t="s">
        <v>185</v>
      </c>
      <c r="FP9" s="93">
        <f>FE9-FC9</f>
        <v>4</v>
      </c>
      <c r="FQ9" s="96">
        <f>(FB9/FN9)*1000</f>
        <v>7.8167907115678918</v>
      </c>
    </row>
    <row r="10" spans="1:174" x14ac:dyDescent="0.2">
      <c r="A10" t="s">
        <v>89</v>
      </c>
      <c r="B10" s="90">
        <v>50</v>
      </c>
      <c r="C10" s="91" t="s">
        <v>185</v>
      </c>
      <c r="D10" s="91" t="s">
        <v>185</v>
      </c>
      <c r="E10" s="91" t="s">
        <v>185</v>
      </c>
      <c r="F10" s="91" t="s">
        <v>185</v>
      </c>
      <c r="G10" s="91">
        <f>RANK(B10,B$6:B$9554)</f>
        <v>93</v>
      </c>
      <c r="H10" s="91">
        <f>(G10/H$4)*100</f>
        <v>77.5</v>
      </c>
      <c r="I10" s="92">
        <v>25</v>
      </c>
      <c r="J10" s="93">
        <f>IF(I10="","",RANK(I10,I$6:I$5845))</f>
        <v>82</v>
      </c>
      <c r="K10" s="93">
        <f>IF(J10="",N10,(J10/K$5)*100)</f>
        <v>77.358490566037744</v>
      </c>
      <c r="L10" s="93">
        <v>26</v>
      </c>
      <c r="M10" s="93">
        <f>IF(L10="","",RANK(L10,L$6:L$5845))</f>
        <v>81</v>
      </c>
      <c r="N10" s="93">
        <f>IF(M10="","",(M10/N$5)*100)</f>
        <v>76.415094339622641</v>
      </c>
      <c r="O10" s="93">
        <v>30</v>
      </c>
      <c r="P10" s="93">
        <f>IF(O10="","",RANK(O10,O$6:O$5845))</f>
        <v>83</v>
      </c>
      <c r="Q10" s="93">
        <f>IF(P10="",N10,(P10/Q$5)*100)</f>
        <v>75.454545454545453</v>
      </c>
      <c r="R10" s="92">
        <v>12</v>
      </c>
      <c r="S10" s="93">
        <f>IF(R10="","",RANK(R10,R$6:R$5845))</f>
        <v>93</v>
      </c>
      <c r="T10" s="93">
        <f>IF(S10="",W10,(S10/T$5)*100)</f>
        <v>87.735849056603783</v>
      </c>
      <c r="U10" s="93">
        <v>13</v>
      </c>
      <c r="V10" s="93">
        <f>IF(U10="","",RANK(U10,U$6:U$5845))</f>
        <v>94</v>
      </c>
      <c r="W10" s="93">
        <f>IF(V10="","",(V10/W$5)*100)</f>
        <v>88.679245283018872</v>
      </c>
      <c r="X10" s="93">
        <v>11</v>
      </c>
      <c r="Y10" s="93">
        <f>IF(X10="","",RANK(X10,X$6:X$5845))</f>
        <v>101</v>
      </c>
      <c r="Z10" s="93">
        <f>IF(Y10="","",(Y10/Z$5)*100)</f>
        <v>91.818181818181827</v>
      </c>
      <c r="AA10" s="92">
        <v>23</v>
      </c>
      <c r="AB10" s="93">
        <f>IF(AA10="","",RANK(AA10,AA$6:AA$5845))</f>
        <v>84</v>
      </c>
      <c r="AC10" s="93">
        <f>IF(AB10="",AF10,(AB10/AC$5)*100)</f>
        <v>79.245283018867923</v>
      </c>
      <c r="AD10" s="93">
        <v>25</v>
      </c>
      <c r="AE10" s="93">
        <f>IF(AD10="","",RANK(AD10,AD$6:AD$5845))</f>
        <v>82</v>
      </c>
      <c r="AF10" s="93">
        <f>IF(AE10="","",(AE10/AF$5)*100)</f>
        <v>77.358490566037744</v>
      </c>
      <c r="AG10" s="93">
        <v>25</v>
      </c>
      <c r="AH10" s="93">
        <f>IF(AG10="","",RANK(AG10,AG$6:AG$5845))</f>
        <v>87</v>
      </c>
      <c r="AI10" s="93">
        <f>IF(AH10="","",(AH10/AI$5)*100)</f>
        <v>79.090909090909093</v>
      </c>
      <c r="AJ10" s="92">
        <v>4</v>
      </c>
      <c r="AK10" s="93">
        <f>IF(AJ10="","",RANK(AJ10,AJ$6:AJ$5845))</f>
        <v>103</v>
      </c>
      <c r="AL10" s="93">
        <f>IF(AK10="",AO10,(AK10/AL$5)*100)</f>
        <v>97.169811320754718</v>
      </c>
      <c r="AM10" s="93">
        <v>1</v>
      </c>
      <c r="AN10" s="93">
        <f>IF(AM10="","",RANK(AM10,AM$6:AM$5845))</f>
        <v>106</v>
      </c>
      <c r="AO10" s="93">
        <f>IF(AN10="","",(AN10/AO$5)*100)</f>
        <v>100</v>
      </c>
      <c r="AP10" s="93">
        <v>1</v>
      </c>
      <c r="AQ10" s="93">
        <f>IF(AP10="","",RANK(AP10,AP$6:AP$5845))</f>
        <v>110</v>
      </c>
      <c r="AR10" s="93">
        <f>IF(AQ10="","",(AQ10/AR$5)*100)</f>
        <v>100</v>
      </c>
      <c r="AS10" s="92">
        <v>3</v>
      </c>
      <c r="AT10" s="93">
        <f>IF(AS10="","",RANK(AS10,AS$6:AS$5845))</f>
        <v>104</v>
      </c>
      <c r="AU10" s="93">
        <f>IF(AT10="",AX10,(AT10/AU$5)*100)</f>
        <v>98.113207547169807</v>
      </c>
      <c r="AV10" s="93">
        <v>2</v>
      </c>
      <c r="AW10" s="93">
        <f>IF(AV10="","",RANK(AV10,AV$6:AV$5845))</f>
        <v>105</v>
      </c>
      <c r="AX10" s="93">
        <f>IF(AW10="","",(AW10/AX$5)*100)</f>
        <v>99.056603773584911</v>
      </c>
      <c r="AY10" s="93">
        <v>1</v>
      </c>
      <c r="AZ10" s="93">
        <f>IF(AY10="","",RANK(AY10,AY$6:AY$5845))</f>
        <v>110</v>
      </c>
      <c r="BA10" s="93">
        <f>IF(AZ10="","",(AZ10/BA$5)*100)</f>
        <v>100</v>
      </c>
      <c r="BB10" s="92" t="s">
        <v>185</v>
      </c>
      <c r="BC10" s="93" t="s">
        <v>185</v>
      </c>
      <c r="BD10" s="93">
        <v>10</v>
      </c>
      <c r="BE10" s="93" t="s">
        <v>185</v>
      </c>
      <c r="BF10" s="93" t="s">
        <v>185</v>
      </c>
      <c r="BG10" s="93">
        <v>10</v>
      </c>
      <c r="BH10" s="93" t="s">
        <v>185</v>
      </c>
      <c r="BI10" s="93" t="s">
        <v>185</v>
      </c>
      <c r="BJ10" s="93">
        <v>10</v>
      </c>
      <c r="BK10" s="92">
        <v>34</v>
      </c>
      <c r="BL10" s="93">
        <f>IF(BK10="","",RANK(BK10,BK$6:BK$5845))</f>
        <v>73</v>
      </c>
      <c r="BM10" s="93">
        <f>IF(BL10="",BP10,(BL10/BM$5)*100)</f>
        <v>68.867924528301884</v>
      </c>
      <c r="BN10" s="93">
        <v>32</v>
      </c>
      <c r="BO10" s="93">
        <f>IF(BN10="","",RANK(BN10,BN$6:BN$5845))</f>
        <v>74</v>
      </c>
      <c r="BP10" s="93">
        <f>IF(BO10="","",(BO10/BP$5)*100)</f>
        <v>69.811320754716974</v>
      </c>
      <c r="BQ10" s="93">
        <v>35</v>
      </c>
      <c r="BR10" s="93">
        <f>IF(BQ10="","",RANK(BQ10,BQ$6:BQ$5845))</f>
        <v>77</v>
      </c>
      <c r="BS10" s="93">
        <f>IF(BR10="","",(BR10/BS$5)*100)</f>
        <v>70</v>
      </c>
      <c r="BT10" s="92">
        <v>4</v>
      </c>
      <c r="BU10" s="93">
        <f>IF(BT10="","",RANK(BT10,BT$6:BT$5845))</f>
        <v>102</v>
      </c>
      <c r="BV10" s="93">
        <f>IF(BU10="",BY10,(BU10/BV$5)*100)</f>
        <v>96.226415094339629</v>
      </c>
      <c r="BW10" s="93">
        <v>5</v>
      </c>
      <c r="BX10" s="93">
        <f>IF(BW10="","",RANK(BW10,BW$6:BW$5845))</f>
        <v>102</v>
      </c>
      <c r="BY10" s="93">
        <f>IF(BX10="","",(BX10/BY$5)*100)</f>
        <v>97.142857142857139</v>
      </c>
      <c r="BZ10" s="93">
        <v>16</v>
      </c>
      <c r="CA10" s="93">
        <f>IF(BZ10="","",RANK(BZ10,BZ$6:BZ$5845))</f>
        <v>94</v>
      </c>
      <c r="CB10" s="93">
        <f>IF(CA10="","",(CA10/CB$5)*100)</f>
        <v>85.454545454545453</v>
      </c>
      <c r="CC10" s="92">
        <v>19</v>
      </c>
      <c r="CD10" s="93">
        <f>IF(CC10="","",RANK(CC10,CC$6:CC$5845))</f>
        <v>88</v>
      </c>
      <c r="CE10" s="93">
        <f>IF(CD10="",CH10,(CD10/CE$5)*100)</f>
        <v>83.018867924528308</v>
      </c>
      <c r="CF10" s="93">
        <v>16</v>
      </c>
      <c r="CG10" s="93">
        <f>IF(CF10="","",RANK(CF10,CF$6:CF$5845))</f>
        <v>90</v>
      </c>
      <c r="CH10" s="93">
        <f>IF(CG10="","",(CG10/CH$5)*100)</f>
        <v>84.905660377358487</v>
      </c>
      <c r="CI10" s="93">
        <v>12</v>
      </c>
      <c r="CJ10" s="93">
        <f>IF(CI10="","",RANK(CI10,CI$6:CI$5845))</f>
        <v>99</v>
      </c>
      <c r="CK10" s="93">
        <f>IF(CJ10="","",(CJ10/CK$5)*100)</f>
        <v>90</v>
      </c>
      <c r="CL10" s="92">
        <v>77</v>
      </c>
      <c r="CM10" s="93">
        <f>IF(CL10="","",RANK(CL10,CL$6:CL$5845))</f>
        <v>30</v>
      </c>
      <c r="CN10" s="93">
        <f>IF(CM10="",CQ10,(CM10/CN$5)*100)</f>
        <v>28.30188679245283</v>
      </c>
      <c r="CO10" s="93">
        <v>75</v>
      </c>
      <c r="CP10" s="93">
        <f>IF(CO10="","",RANK(CO10,CO$6:CO$5845))</f>
        <v>32</v>
      </c>
      <c r="CQ10" s="93">
        <f>IF(CP10="","",(CP10/CQ$5)*100)</f>
        <v>30.188679245283019</v>
      </c>
      <c r="CR10" s="93">
        <v>78</v>
      </c>
      <c r="CS10" s="93">
        <f>IF(CR10="","",RANK(CR10,CR$6:CR$5845))</f>
        <v>36</v>
      </c>
      <c r="CT10" s="93">
        <f>IF(CS10="","",(CS10/CT$5)*100)</f>
        <v>32.727272727272727</v>
      </c>
      <c r="CU10" s="92">
        <v>80</v>
      </c>
      <c r="CV10" s="93">
        <f>IF(CU10="","",RANK(CU10,CU$6:CU$5845))</f>
        <v>27</v>
      </c>
      <c r="CW10" s="93">
        <f>IF(CV10="","",(CV10/CW$5)*100)</f>
        <v>25.471698113207548</v>
      </c>
      <c r="CX10" s="93">
        <v>80</v>
      </c>
      <c r="CY10" s="93">
        <f>IF(CX10="","",RANK(CX10,CX$6:CX$5845))</f>
        <v>32</v>
      </c>
      <c r="CZ10" s="93">
        <f>IF(CY10="","",(CY10/CZ$5)*100)</f>
        <v>29.09090909090909</v>
      </c>
      <c r="DA10" s="93">
        <v>66</v>
      </c>
      <c r="DB10" s="93">
        <f>IF(DA10="","",RANK(DA10,DA$6:DA$5845))</f>
        <v>52</v>
      </c>
      <c r="DC10" s="93">
        <f>IF(DB10="","",(DB10/DC$5)*100)</f>
        <v>43.333333333333336</v>
      </c>
      <c r="DD10" s="93">
        <f>IFERROR((K10*I$2)+(N10*L$2)+(Q10*O$2)+(T10*R$2)+(W10*U$2)+(Z10*X$2)+(AC10*AA$2)+(AF10*AD$2)+(AI10*AG$2)+(AL10*AJ$2)+(AO10*AM$2)+(AR10*AP$2)+(AU10*AS$2)+(AX10*AV$2)+(BA10*AY$2)+(BD10*BB$2)+(BG10*BE$2)+(BJ10*BH$2)+(BM10*BK$2)+(BP10*BN$2)+(BS10*BQ$2)+(BV10*BT$2)+(BY10*BW$2)+(CB10*BZ$2)+(CE10*CC$2)+(CH10*CF$2)+(CK10*CI$2)+(CN10*CL$2)+(CQ10*CO$2)+(CT10*CR$2)+(CW10*CU$2)+(CZ10*CX$2)+(DC10*DA$2),"")</f>
        <v>74.434770889487865</v>
      </c>
      <c r="DE10" s="93">
        <f>IF(DD10="",1,RANK(DD10,DD$6:DD$1087,1))</f>
        <v>101</v>
      </c>
      <c r="DF10" s="94">
        <f>IF(DD10="","",RANK(DD10,DD$6:DD$4780))</f>
        <v>6</v>
      </c>
      <c r="DG10" s="93">
        <f>(DE10/DE$4)*100</f>
        <v>95.283018867924525</v>
      </c>
      <c r="DH10" s="95">
        <v>0</v>
      </c>
      <c r="DI10" s="93">
        <v>1</v>
      </c>
      <c r="DJ10" s="93">
        <v>100</v>
      </c>
      <c r="DK10" s="96">
        <v>0</v>
      </c>
      <c r="DL10" s="93">
        <v>1</v>
      </c>
      <c r="DM10" s="93">
        <v>100</v>
      </c>
      <c r="DN10" s="93">
        <v>0</v>
      </c>
      <c r="DO10" s="93">
        <v>1</v>
      </c>
      <c r="DP10" s="93">
        <v>100</v>
      </c>
      <c r="DQ10" s="93">
        <v>100</v>
      </c>
      <c r="DR10" s="93">
        <v>1</v>
      </c>
      <c r="DS10" s="97" t="s">
        <v>185</v>
      </c>
      <c r="DT10" s="98" t="s">
        <v>185</v>
      </c>
      <c r="DU10" s="98" t="s">
        <v>185</v>
      </c>
      <c r="DV10" s="98" t="s">
        <v>185</v>
      </c>
      <c r="DW10" s="98" t="s">
        <v>185</v>
      </c>
      <c r="DX10" s="98">
        <v>30</v>
      </c>
      <c r="DY10" s="98">
        <v>30</v>
      </c>
      <c r="DZ10" s="98">
        <v>30</v>
      </c>
      <c r="EA10" s="98">
        <v>30</v>
      </c>
      <c r="EB10" s="99">
        <v>92.035398230088489</v>
      </c>
      <c r="EC10" s="100">
        <v>89.719626168224295</v>
      </c>
      <c r="ED10" s="100">
        <v>30</v>
      </c>
      <c r="EE10" s="100">
        <v>30</v>
      </c>
      <c r="EF10" s="101">
        <v>71</v>
      </c>
      <c r="EG10" s="102">
        <v>11</v>
      </c>
      <c r="EH10" s="102">
        <v>4</v>
      </c>
      <c r="EI10" s="102">
        <v>3</v>
      </c>
      <c r="EJ10" s="102">
        <v>41</v>
      </c>
      <c r="EK10" s="103">
        <v>9</v>
      </c>
      <c r="EL10" s="104">
        <v>77.5</v>
      </c>
      <c r="EM10" s="104">
        <v>80.909090909090907</v>
      </c>
      <c r="EN10" s="104">
        <v>40.95323645970938</v>
      </c>
      <c r="EO10" s="105">
        <v>0.55555555555555558</v>
      </c>
      <c r="EP10" s="104">
        <v>75.462962962962962</v>
      </c>
      <c r="EQ10" s="106">
        <v>0.44444444444444442</v>
      </c>
      <c r="ER10" s="104">
        <v>76.931713380648773</v>
      </c>
      <c r="ES10" s="106">
        <v>0.33333333333333331</v>
      </c>
      <c r="ET10" s="104">
        <v>76.885935014769359</v>
      </c>
      <c r="EU10" s="106">
        <v>0.33333333333333331</v>
      </c>
      <c r="EV10" s="104">
        <v>95.989547830038632</v>
      </c>
      <c r="EW10" s="106">
        <v>0.22222222222222221</v>
      </c>
      <c r="EX10" s="104">
        <v>91.361811709459971</v>
      </c>
      <c r="EY10" s="106">
        <v>0.1111111111111111</v>
      </c>
      <c r="EZ10" s="104">
        <v>87.471029311520113</v>
      </c>
      <c r="FB10" s="108">
        <f>((H10*B$1)+(EL10*EL$1)+(EM10*EM$1)+(EN10*EN$1)+(EV10*EU$1)+(DQ10*DN$1)+(EX10*EW$1)+(DG10*DF$1)+(EA10*EA$1)+(EB10*EB$1)+(ER10*EQ$1)+(ET10*ES$1)+(EC10*EC$1)+(EP10*EO$1)+(EZ10*EY$1)+(ED10*ED$1)+(EE10*EE$1))*(1+FA10)</f>
        <v>81.955611178244141</v>
      </c>
      <c r="FC10" s="93">
        <f>RANK(FB10,FB$6:FB$5849)</f>
        <v>5</v>
      </c>
      <c r="FD10" s="109">
        <f>RANK(FJ10,$FJ$6:$FJ$1462)</f>
        <v>23</v>
      </c>
      <c r="FE10" s="109">
        <f>RANK(FN10,$FN$6:$FN$1462)</f>
        <v>24</v>
      </c>
      <c r="FF10" s="109">
        <f>RANK(B10,$B$6:$B$1462,1)</f>
        <v>24</v>
      </c>
      <c r="FG10" s="109">
        <f>RANK(B10,$B$6:$B$1462,1)</f>
        <v>24</v>
      </c>
      <c r="FH10" s="110" t="s">
        <v>185</v>
      </c>
      <c r="FI10" s="92"/>
      <c r="FJ10" s="111">
        <v>7700</v>
      </c>
      <c r="FK10" s="112" t="s">
        <v>185</v>
      </c>
      <c r="FL10" s="93">
        <f>IF(FJ10="",-50,FD10-FC10)</f>
        <v>18</v>
      </c>
      <c r="FM10" s="96">
        <f>IF(FJ10="",0,FB10/(FJ10/1000))</f>
        <v>10.643585867304434</v>
      </c>
      <c r="FN10" s="111">
        <v>9300</v>
      </c>
      <c r="FO10" s="112" t="s">
        <v>185</v>
      </c>
      <c r="FP10" s="93">
        <f>FE10-FC10</f>
        <v>19</v>
      </c>
      <c r="FQ10" s="96">
        <f>(FB10/FN10)*1000</f>
        <v>8.812431309488618</v>
      </c>
    </row>
    <row r="11" spans="1:174" x14ac:dyDescent="0.2">
      <c r="A11" t="s">
        <v>71</v>
      </c>
      <c r="B11" s="90">
        <v>29</v>
      </c>
      <c r="C11" s="91" t="s">
        <v>185</v>
      </c>
      <c r="D11" s="91" t="s">
        <v>185</v>
      </c>
      <c r="E11" s="91" t="s">
        <v>185</v>
      </c>
      <c r="F11" s="91" t="s">
        <v>185</v>
      </c>
      <c r="G11" s="91">
        <f>RANK(B11,B$6:B$9554)</f>
        <v>109</v>
      </c>
      <c r="H11" s="91">
        <f>(G11/H$4)*100</f>
        <v>90.833333333333329</v>
      </c>
      <c r="I11" s="92">
        <v>16</v>
      </c>
      <c r="J11" s="93">
        <f>IF(I11="","",RANK(I11,I$6:I$5845))</f>
        <v>91</v>
      </c>
      <c r="K11" s="93">
        <f>IF(J11="",N11,(J11/K$5)*100)</f>
        <v>85.84905660377359</v>
      </c>
      <c r="L11" s="93">
        <v>25</v>
      </c>
      <c r="M11" s="93">
        <f>IF(L11="","",RANK(L11,L$6:L$5845))</f>
        <v>82</v>
      </c>
      <c r="N11" s="93">
        <f>IF(M11="","",(M11/N$5)*100)</f>
        <v>77.358490566037744</v>
      </c>
      <c r="O11" s="93">
        <v>28</v>
      </c>
      <c r="P11" s="93">
        <f>IF(O11="","",RANK(O11,O$6:O$5845))</f>
        <v>85</v>
      </c>
      <c r="Q11" s="93">
        <f>IF(P11="",N11,(P11/Q$5)*100)</f>
        <v>77.272727272727266</v>
      </c>
      <c r="R11" s="92">
        <v>62</v>
      </c>
      <c r="S11" s="93">
        <f>IF(R11="","",RANK(R11,R$6:R$5845))</f>
        <v>43</v>
      </c>
      <c r="T11" s="93">
        <f>IF(S11="",W11,(S11/T$5)*100)</f>
        <v>40.566037735849058</v>
      </c>
      <c r="U11" s="93">
        <v>38</v>
      </c>
      <c r="V11" s="93">
        <f>IF(U11="","",RANK(U11,U$6:U$5845))</f>
        <v>67</v>
      </c>
      <c r="W11" s="93">
        <f>IF(V11="","",(V11/W$5)*100)</f>
        <v>63.20754716981132</v>
      </c>
      <c r="X11" s="93">
        <v>47</v>
      </c>
      <c r="Y11" s="93">
        <f>IF(X11="","",RANK(X11,X$6:X$5845))</f>
        <v>64</v>
      </c>
      <c r="Z11" s="93">
        <f>IF(Y11="","",(Y11/Z$5)*100)</f>
        <v>58.18181818181818</v>
      </c>
      <c r="AA11" s="92">
        <v>39</v>
      </c>
      <c r="AB11" s="93">
        <f>IF(AA11="","",RANK(AA11,AA$6:AA$5845))</f>
        <v>68</v>
      </c>
      <c r="AC11" s="93">
        <f>IF(AB11="",AF11,(AB11/AC$5)*100)</f>
        <v>64.15094339622641</v>
      </c>
      <c r="AD11" s="93">
        <v>30</v>
      </c>
      <c r="AE11" s="93">
        <f>IF(AD11="","",RANK(AD11,AD$6:AD$5845))</f>
        <v>77</v>
      </c>
      <c r="AF11" s="93">
        <f>IF(AE11="","",(AE11/AF$5)*100)</f>
        <v>72.641509433962256</v>
      </c>
      <c r="AG11" s="93">
        <v>28</v>
      </c>
      <c r="AH11" s="93">
        <f>IF(AG11="","",RANK(AG11,AG$6:AG$5845))</f>
        <v>80</v>
      </c>
      <c r="AI11" s="93">
        <f>IF(AH11="","",(AH11/AI$5)*100)</f>
        <v>72.727272727272734</v>
      </c>
      <c r="AJ11" s="92">
        <v>7</v>
      </c>
      <c r="AK11" s="93">
        <f>IF(AJ11="","",RANK(AJ11,AJ$6:AJ$5845))</f>
        <v>100</v>
      </c>
      <c r="AL11" s="93">
        <f>IF(AK11="",AO11,(AK11/AL$5)*100)</f>
        <v>94.339622641509436</v>
      </c>
      <c r="AM11" s="93">
        <v>7</v>
      </c>
      <c r="AN11" s="93">
        <f>IF(AM11="","",RANK(AM11,AM$6:AM$5845))</f>
        <v>100</v>
      </c>
      <c r="AO11" s="93">
        <f>IF(AN11="","",(AN11/AO$5)*100)</f>
        <v>94.339622641509436</v>
      </c>
      <c r="AP11" s="93">
        <v>9</v>
      </c>
      <c r="AQ11" s="93">
        <f>IF(AP11="","",RANK(AP11,AP$6:AP$5845))</f>
        <v>102</v>
      </c>
      <c r="AR11" s="93">
        <f>IF(AQ11="","",(AQ11/AR$5)*100)</f>
        <v>92.72727272727272</v>
      </c>
      <c r="AS11" s="92">
        <v>6</v>
      </c>
      <c r="AT11" s="93">
        <f>IF(AS11="","",RANK(AS11,AS$6:AS$5845))</f>
        <v>101</v>
      </c>
      <c r="AU11" s="93">
        <f>IF(AT11="",AX11,(AT11/AU$5)*100)</f>
        <v>95.283018867924525</v>
      </c>
      <c r="AV11" s="93">
        <v>4</v>
      </c>
      <c r="AW11" s="93">
        <f>IF(AV11="","",RANK(AV11,AV$6:AV$5845))</f>
        <v>103</v>
      </c>
      <c r="AX11" s="93">
        <f>IF(AW11="","",(AW11/AX$5)*100)</f>
        <v>97.169811320754718</v>
      </c>
      <c r="AY11" s="93">
        <v>11</v>
      </c>
      <c r="AZ11" s="93">
        <f>IF(AY11="","",RANK(AY11,AY$6:AY$5845))</f>
        <v>101</v>
      </c>
      <c r="BA11" s="93">
        <f>IF(AZ11="","",(AZ11/BA$5)*100)</f>
        <v>91.818181818181827</v>
      </c>
      <c r="BB11" s="92" t="s">
        <v>185</v>
      </c>
      <c r="BC11" s="93" t="s">
        <v>185</v>
      </c>
      <c r="BD11" s="93">
        <v>10</v>
      </c>
      <c r="BE11" s="93" t="s">
        <v>185</v>
      </c>
      <c r="BF11" s="93" t="s">
        <v>185</v>
      </c>
      <c r="BG11" s="93">
        <v>10</v>
      </c>
      <c r="BH11" s="93" t="s">
        <v>185</v>
      </c>
      <c r="BI11" s="93" t="s">
        <v>185</v>
      </c>
      <c r="BJ11" s="93">
        <v>10</v>
      </c>
      <c r="BK11" s="92">
        <v>9</v>
      </c>
      <c r="BL11" s="93">
        <f>IF(BK11="","",RANK(BK11,BK$6:BK$5845))</f>
        <v>98</v>
      </c>
      <c r="BM11" s="93">
        <f>IF(BL11="",BP11,(BL11/BM$5)*100)</f>
        <v>92.452830188679243</v>
      </c>
      <c r="BN11" s="93">
        <v>6</v>
      </c>
      <c r="BO11" s="93">
        <f>IF(BN11="","",RANK(BN11,BN$6:BN$5845))</f>
        <v>100</v>
      </c>
      <c r="BP11" s="93">
        <f>IF(BO11="","",(BO11/BP$5)*100)</f>
        <v>94.339622641509436</v>
      </c>
      <c r="BQ11" s="93">
        <v>7</v>
      </c>
      <c r="BR11" s="93">
        <f>IF(BQ11="","",RANK(BQ11,BQ$6:BQ$5845))</f>
        <v>104</v>
      </c>
      <c r="BS11" s="93">
        <f>IF(BR11="","",(BR11/BS$5)*100)</f>
        <v>94.545454545454547</v>
      </c>
      <c r="BT11" s="92">
        <v>14</v>
      </c>
      <c r="BU11" s="93">
        <f>IF(BT11="","",RANK(BT11,BT$6:BT$5845))</f>
        <v>93</v>
      </c>
      <c r="BV11" s="93">
        <f>IF(BU11="",BY11,(BU11/BV$5)*100)</f>
        <v>87.735849056603783</v>
      </c>
      <c r="BW11" s="93">
        <v>19</v>
      </c>
      <c r="BX11" s="93">
        <f>IF(BW11="","",RANK(BW11,BW$6:BW$5845))</f>
        <v>88</v>
      </c>
      <c r="BY11" s="93">
        <f>IF(BX11="","",(BX11/BY$5)*100)</f>
        <v>83.80952380952381</v>
      </c>
      <c r="BZ11" s="93">
        <v>19</v>
      </c>
      <c r="CA11" s="93">
        <f>IF(BZ11="","",RANK(BZ11,BZ$6:BZ$5845))</f>
        <v>93</v>
      </c>
      <c r="CB11" s="93">
        <f>IF(CA11="","",(CA11/CB$5)*100)</f>
        <v>84.545454545454547</v>
      </c>
      <c r="CC11" s="92">
        <v>23</v>
      </c>
      <c r="CD11" s="93">
        <f>IF(CC11="","",RANK(CC11,CC$6:CC$5845))</f>
        <v>83</v>
      </c>
      <c r="CE11" s="93">
        <f>IF(CD11="",CH11,(CD11/CE$5)*100)</f>
        <v>78.301886792452834</v>
      </c>
      <c r="CF11" s="93">
        <v>40</v>
      </c>
      <c r="CG11" s="93">
        <f>IF(CF11="","",RANK(CF11,CF$6:CF$5845))</f>
        <v>65</v>
      </c>
      <c r="CH11" s="93">
        <f>IF(CG11="","",(CG11/CH$5)*100)</f>
        <v>61.320754716981128</v>
      </c>
      <c r="CI11" s="93">
        <v>67</v>
      </c>
      <c r="CJ11" s="93">
        <f>IF(CI11="","",RANK(CI11,CI$6:CI$5845))</f>
        <v>46</v>
      </c>
      <c r="CK11" s="93">
        <f>IF(CJ11="","",(CJ11/CK$5)*100)</f>
        <v>41.818181818181813</v>
      </c>
      <c r="CL11" s="92">
        <v>59</v>
      </c>
      <c r="CM11" s="93">
        <f>IF(CL11="","",RANK(CL11,CL$6:CL$5845))</f>
        <v>48</v>
      </c>
      <c r="CN11" s="93">
        <f>IF(CM11="",CQ11,(CM11/CN$5)*100)</f>
        <v>45.283018867924532</v>
      </c>
      <c r="CO11" s="93">
        <v>70</v>
      </c>
      <c r="CP11" s="93">
        <f>IF(CO11="","",RANK(CO11,CO$6:CO$5845))</f>
        <v>37</v>
      </c>
      <c r="CQ11" s="93">
        <f>IF(CP11="","",(CP11/CQ$5)*100)</f>
        <v>34.905660377358487</v>
      </c>
      <c r="CR11" s="93">
        <v>66</v>
      </c>
      <c r="CS11" s="93">
        <f>IF(CR11="","",RANK(CR11,CR$6:CR$5845))</f>
        <v>47</v>
      </c>
      <c r="CT11" s="93">
        <f>IF(CS11="","",(CS11/CT$5)*100)</f>
        <v>42.727272727272727</v>
      </c>
      <c r="CU11" s="92">
        <v>22</v>
      </c>
      <c r="CV11" s="93">
        <f>IF(CU11="","",RANK(CU11,CU$6:CU$5845))</f>
        <v>85</v>
      </c>
      <c r="CW11" s="93">
        <f>IF(CV11="","",(CV11/CW$5)*100)</f>
        <v>80.188679245283026</v>
      </c>
      <c r="CX11" s="93">
        <v>33</v>
      </c>
      <c r="CY11" s="93">
        <f>IF(CX11="","",RANK(CX11,CX$6:CX$5845))</f>
        <v>78</v>
      </c>
      <c r="CZ11" s="93">
        <f>IF(CY11="","",(CY11/CZ$5)*100)</f>
        <v>70.909090909090907</v>
      </c>
      <c r="DA11" s="93">
        <v>71</v>
      </c>
      <c r="DB11" s="93">
        <f>IF(DA11="","",RANK(DA11,DA$6:DA$5845))</f>
        <v>47</v>
      </c>
      <c r="DC11" s="93">
        <f>IF(DB11="","",(DB11/DC$5)*100)</f>
        <v>39.166666666666664</v>
      </c>
      <c r="DD11" s="93">
        <f>IFERROR((K11*I$2)+(N11*L$2)+(Q11*O$2)+(T11*R$2)+(W11*U$2)+(Z11*X$2)+(AC11*AA$2)+(AF11*AD$2)+(AI11*AG$2)+(AL11*AJ$2)+(AO11*AM$2)+(AR11*AP$2)+(AU11*AS$2)+(AX11*AV$2)+(BA11*AY$2)+(BD11*BB$2)+(BG11*BE$2)+(BJ11*BH$2)+(BM11*BK$2)+(BP11*BN$2)+(BS11*BQ$2)+(BV11*BT$2)+(BY11*BW$2)+(CB11*BZ$2)+(CE11*CC$2)+(CH11*CF$2)+(CK11*CI$2)+(CN11*CL$2)+(CQ11*CO$2)+(CT11*CR$2)+(CW11*CU$2)+(CZ11*CX$2)+(DC11*DA$2),"")</f>
        <v>76.754953851180275</v>
      </c>
      <c r="DE11" s="93">
        <f>IF(DD11="",1,RANK(DD11,DD$6:DD$1087,1))</f>
        <v>103</v>
      </c>
      <c r="DF11" s="94">
        <f>IF(DD11="","",RANK(DD11,DD$6:DD$4780))</f>
        <v>4</v>
      </c>
      <c r="DG11" s="93">
        <f>(DE11/DE$4)*100</f>
        <v>97.169811320754718</v>
      </c>
      <c r="DH11" s="95">
        <v>0</v>
      </c>
      <c r="DI11" s="93">
        <v>1</v>
      </c>
      <c r="DJ11" s="93">
        <v>100</v>
      </c>
      <c r="DK11" s="96">
        <v>0</v>
      </c>
      <c r="DL11" s="93">
        <v>1</v>
      </c>
      <c r="DM11" s="93">
        <v>100</v>
      </c>
      <c r="DN11" s="93">
        <v>0</v>
      </c>
      <c r="DO11" s="93">
        <v>1</v>
      </c>
      <c r="DP11" s="93">
        <v>100</v>
      </c>
      <c r="DQ11" s="93">
        <v>100</v>
      </c>
      <c r="DR11" s="93">
        <v>1</v>
      </c>
      <c r="DS11" s="97">
        <v>2</v>
      </c>
      <c r="DT11" s="98">
        <v>9</v>
      </c>
      <c r="DU11" s="98">
        <v>52</v>
      </c>
      <c r="DV11" s="98" t="s">
        <v>185</v>
      </c>
      <c r="DW11" s="98" t="s">
        <v>185</v>
      </c>
      <c r="DX11" s="98">
        <v>90.114903810201625</v>
      </c>
      <c r="DY11" s="98">
        <v>95.061728395061735</v>
      </c>
      <c r="DZ11" s="98">
        <v>98.80952380952381</v>
      </c>
      <c r="EA11" s="98">
        <v>94.662052004929066</v>
      </c>
      <c r="EB11" s="99">
        <v>85.840707964601776</v>
      </c>
      <c r="EC11" s="100">
        <v>71.028037383177562</v>
      </c>
      <c r="ED11" s="100">
        <v>30</v>
      </c>
      <c r="EE11" s="100">
        <v>30</v>
      </c>
      <c r="EF11" s="101">
        <v>45</v>
      </c>
      <c r="EG11" s="102">
        <v>54</v>
      </c>
      <c r="EH11" s="102">
        <v>5</v>
      </c>
      <c r="EI11" s="102">
        <v>13</v>
      </c>
      <c r="EJ11" s="102">
        <v>112</v>
      </c>
      <c r="EK11" s="103">
        <v>33</v>
      </c>
      <c r="EL11" s="104">
        <v>90.833333333333329</v>
      </c>
      <c r="EM11" s="104">
        <v>98.181818181818187</v>
      </c>
      <c r="EN11" s="104">
        <v>41.111949081301788</v>
      </c>
      <c r="EO11" s="105">
        <v>0.60606060606060608</v>
      </c>
      <c r="EP11" s="104">
        <v>82.323232323232318</v>
      </c>
      <c r="EQ11" s="106">
        <v>0.42424242424242425</v>
      </c>
      <c r="ER11" s="104">
        <v>73.239613748455312</v>
      </c>
      <c r="ES11" s="106">
        <v>0.30303030303030304</v>
      </c>
      <c r="ET11" s="104">
        <v>72.71281320361075</v>
      </c>
      <c r="EU11" s="106">
        <v>0.15151515151515152</v>
      </c>
      <c r="EV11" s="104">
        <v>62.454813988556317</v>
      </c>
      <c r="EW11" s="106">
        <v>6.0606060606060608E-2</v>
      </c>
      <c r="EX11" s="104">
        <v>51.018363595050708</v>
      </c>
      <c r="EY11" s="106">
        <v>3.0303030303030304E-2</v>
      </c>
      <c r="EZ11" s="104">
        <v>54.4748094441346</v>
      </c>
      <c r="FB11" s="108">
        <f>((H11*B$1)+(EL11*EL$1)+(EM11*EM$1)+(EN11*EN$1)+(EV11*EU$1)+(DQ11*DN$1)+(EX11*EW$1)+(DG11*DF$1)+(EA11*EA$1)+(EB11*EB$1)+(ER11*EQ$1)+(ET11*ES$1)+(EC11*EC$1)+(EP11*EO$1)+(EZ11*EY$1)+(ED11*ED$1)+(EE11*EE$1))*(1+FA11)</f>
        <v>81.093736038910151</v>
      </c>
      <c r="FC11" s="93">
        <f>RANK(FB11,FB$6:FB$5849)</f>
        <v>6</v>
      </c>
      <c r="FD11" s="109">
        <f>RANK(FJ11,$FJ$6:$FJ$1462)</f>
        <v>5</v>
      </c>
      <c r="FE11" s="109">
        <f>RANK(FN11,$FN$6:$FN$1462)</f>
        <v>6</v>
      </c>
      <c r="FF11" s="109">
        <f>RANK(B11,$B$6:$B$1462,1)</f>
        <v>9</v>
      </c>
      <c r="FG11" s="109">
        <f>RANK(B11,$B$6:$B$1462,1)</f>
        <v>9</v>
      </c>
      <c r="FH11" s="110" t="s">
        <v>185</v>
      </c>
      <c r="FI11" s="92"/>
      <c r="FJ11" s="111">
        <v>9400</v>
      </c>
      <c r="FK11" s="112" t="s">
        <v>185</v>
      </c>
      <c r="FL11" s="93">
        <f>IF(FJ11="",-50,FD11-FC11)</f>
        <v>-1</v>
      </c>
      <c r="FM11" s="96">
        <f>IF(FJ11="",0,FB11/(FJ11/1000))</f>
        <v>8.6269931956287387</v>
      </c>
      <c r="FN11" s="111">
        <v>10900</v>
      </c>
      <c r="FO11" s="112" t="s">
        <v>185</v>
      </c>
      <c r="FP11" s="93">
        <f>FE11-FC11</f>
        <v>0</v>
      </c>
      <c r="FQ11" s="96">
        <f>(FB11/FN11)*1000</f>
        <v>7.4397922971477204</v>
      </c>
    </row>
    <row r="12" spans="1:174" x14ac:dyDescent="0.2">
      <c r="A12" t="s">
        <v>68</v>
      </c>
      <c r="B12" s="90">
        <v>20</v>
      </c>
      <c r="C12" s="91" t="s">
        <v>185</v>
      </c>
      <c r="D12" s="91" t="s">
        <v>185</v>
      </c>
      <c r="E12" s="91" t="s">
        <v>185</v>
      </c>
      <c r="F12" s="91" t="s">
        <v>185</v>
      </c>
      <c r="G12" s="91">
        <f>RANK(B12,B$6:B$9554)</f>
        <v>118</v>
      </c>
      <c r="H12" s="91">
        <f>(G12/H$4)*100</f>
        <v>98.333333333333329</v>
      </c>
      <c r="I12" s="92">
        <v>21</v>
      </c>
      <c r="J12" s="93">
        <f>IF(I12="","",RANK(I12,I$6:I$5845))</f>
        <v>85</v>
      </c>
      <c r="K12" s="93">
        <f>IF(J12="",N12,(J12/K$5)*100)</f>
        <v>80.188679245283026</v>
      </c>
      <c r="L12" s="93">
        <v>16</v>
      </c>
      <c r="M12" s="93">
        <f>IF(L12="","",RANK(L12,L$6:L$5845))</f>
        <v>91</v>
      </c>
      <c r="N12" s="93">
        <f>IF(M12="","",(M12/N$5)*100)</f>
        <v>85.84905660377359</v>
      </c>
      <c r="O12" s="93">
        <v>24</v>
      </c>
      <c r="P12" s="93">
        <f>IF(O12="","",RANK(O12,O$6:O$5845))</f>
        <v>89</v>
      </c>
      <c r="Q12" s="93">
        <f>IF(P12="",N12,(P12/Q$5)*100)</f>
        <v>80.909090909090907</v>
      </c>
      <c r="R12" s="92">
        <v>27</v>
      </c>
      <c r="S12" s="93">
        <f>IF(R12="","",RANK(R12,R$6:R$5845))</f>
        <v>76</v>
      </c>
      <c r="T12" s="93">
        <f>IF(S12="",W12,(S12/T$5)*100)</f>
        <v>71.698113207547166</v>
      </c>
      <c r="U12" s="93">
        <v>9</v>
      </c>
      <c r="V12" s="93">
        <f>IF(U12="","",RANK(U12,U$6:U$5845))</f>
        <v>98</v>
      </c>
      <c r="W12" s="93">
        <f>IF(V12="","",(V12/W$5)*100)</f>
        <v>92.452830188679243</v>
      </c>
      <c r="X12" s="93">
        <v>31</v>
      </c>
      <c r="Y12" s="93">
        <f>IF(X12="","",RANK(X12,X$6:X$5845))</f>
        <v>80</v>
      </c>
      <c r="Z12" s="93">
        <f>IF(Y12="","",(Y12/Z$5)*100)</f>
        <v>72.727272727272734</v>
      </c>
      <c r="AA12" s="92">
        <v>15</v>
      </c>
      <c r="AB12" s="93">
        <f>IF(AA12="","",RANK(AA12,AA$6:AA$5845))</f>
        <v>90</v>
      </c>
      <c r="AC12" s="93">
        <f>IF(AB12="",AF12,(AB12/AC$5)*100)</f>
        <v>84.905660377358487</v>
      </c>
      <c r="AD12" s="93">
        <v>2</v>
      </c>
      <c r="AE12" s="93">
        <f>IF(AD12="","",RANK(AD12,AD$6:AD$5845))</f>
        <v>104</v>
      </c>
      <c r="AF12" s="93">
        <f>IF(AE12="","",(AE12/AF$5)*100)</f>
        <v>98.113207547169807</v>
      </c>
      <c r="AG12" s="93">
        <v>2</v>
      </c>
      <c r="AH12" s="93">
        <f>IF(AG12="","",RANK(AG12,AG$6:AG$5845))</f>
        <v>108</v>
      </c>
      <c r="AI12" s="93">
        <f>IF(AH12="","",(AH12/AI$5)*100)</f>
        <v>98.181818181818187</v>
      </c>
      <c r="AJ12" s="92">
        <v>51</v>
      </c>
      <c r="AK12" s="93">
        <f>IF(AJ12="","",RANK(AJ12,AJ$6:AJ$5845))</f>
        <v>56</v>
      </c>
      <c r="AL12" s="93">
        <f>IF(AK12="",AO12,(AK12/AL$5)*100)</f>
        <v>52.830188679245282</v>
      </c>
      <c r="AM12" s="93">
        <v>21</v>
      </c>
      <c r="AN12" s="93">
        <f>IF(AM12="","",RANK(AM12,AM$6:AM$5845))</f>
        <v>86</v>
      </c>
      <c r="AO12" s="93">
        <f>IF(AN12="","",(AN12/AO$5)*100)</f>
        <v>81.132075471698116</v>
      </c>
      <c r="AP12" s="93">
        <v>32</v>
      </c>
      <c r="AQ12" s="93">
        <f>IF(AP12="","",RANK(AP12,AP$6:AP$5845))</f>
        <v>80</v>
      </c>
      <c r="AR12" s="93">
        <f>IF(AQ12="","",(AQ12/AR$5)*100)</f>
        <v>72.727272727272734</v>
      </c>
      <c r="AS12" s="92">
        <v>27</v>
      </c>
      <c r="AT12" s="93">
        <f>IF(AS12="","",RANK(AS12,AS$6:AS$5845))</f>
        <v>80</v>
      </c>
      <c r="AU12" s="93">
        <f>IF(AT12="",AX12,(AT12/AU$5)*100)</f>
        <v>75.471698113207552</v>
      </c>
      <c r="AV12" s="93">
        <v>15</v>
      </c>
      <c r="AW12" s="93">
        <f>IF(AV12="","",RANK(AV12,AV$6:AV$5845))</f>
        <v>92</v>
      </c>
      <c r="AX12" s="93">
        <f>IF(AW12="","",(AW12/AX$5)*100)</f>
        <v>86.79245283018868</v>
      </c>
      <c r="AY12" s="93">
        <v>22</v>
      </c>
      <c r="AZ12" s="93">
        <f>IF(AY12="","",RANK(AY12,AY$6:AY$5845))</f>
        <v>90</v>
      </c>
      <c r="BA12" s="93">
        <f>IF(AZ12="","",(AZ12/BA$5)*100)</f>
        <v>81.818181818181827</v>
      </c>
      <c r="BB12" s="92" t="s">
        <v>185</v>
      </c>
      <c r="BC12" s="93" t="s">
        <v>185</v>
      </c>
      <c r="BD12" s="93">
        <v>10</v>
      </c>
      <c r="BE12" s="93" t="s">
        <v>185</v>
      </c>
      <c r="BF12" s="93" t="s">
        <v>185</v>
      </c>
      <c r="BG12" s="93">
        <v>10</v>
      </c>
      <c r="BH12" s="93" t="s">
        <v>185</v>
      </c>
      <c r="BI12" s="93" t="s">
        <v>185</v>
      </c>
      <c r="BJ12" s="93">
        <v>10</v>
      </c>
      <c r="BK12" s="92">
        <v>48</v>
      </c>
      <c r="BL12" s="93">
        <f>IF(BK12="","",RANK(BK12,BK$6:BK$5845))</f>
        <v>59</v>
      </c>
      <c r="BM12" s="93">
        <f>IF(BL12="",BP12,(BL12/BM$5)*100)</f>
        <v>55.660377358490564</v>
      </c>
      <c r="BN12" s="93">
        <v>10</v>
      </c>
      <c r="BO12" s="93">
        <f>IF(BN12="","",RANK(BN12,BN$6:BN$5845))</f>
        <v>97</v>
      </c>
      <c r="BP12" s="93">
        <f>IF(BO12="","",(BO12/BP$5)*100)</f>
        <v>91.509433962264154</v>
      </c>
      <c r="BQ12" s="93">
        <v>22</v>
      </c>
      <c r="BR12" s="93">
        <f>IF(BQ12="","",RANK(BQ12,BQ$6:BQ$5845))</f>
        <v>90</v>
      </c>
      <c r="BS12" s="93">
        <f>IF(BR12="","",(BR12/BS$5)*100)</f>
        <v>81.818181818181827</v>
      </c>
      <c r="BT12" s="92">
        <v>29</v>
      </c>
      <c r="BU12" s="93">
        <f>IF(BT12="","",RANK(BT12,BT$6:BT$5845))</f>
        <v>78</v>
      </c>
      <c r="BV12" s="93">
        <f>IF(BU12="",BY12,(BU12/BV$5)*100)</f>
        <v>73.584905660377359</v>
      </c>
      <c r="BW12" s="93">
        <v>4</v>
      </c>
      <c r="BX12" s="93">
        <f>IF(BW12="","",RANK(BW12,BW$6:BW$5845))</f>
        <v>103</v>
      </c>
      <c r="BY12" s="93">
        <f>IF(BX12="","",(BX12/BY$5)*100)</f>
        <v>98.095238095238088</v>
      </c>
      <c r="BZ12" s="93">
        <v>7</v>
      </c>
      <c r="CA12" s="93">
        <f>IF(BZ12="","",RANK(BZ12,BZ$6:BZ$5845))</f>
        <v>104</v>
      </c>
      <c r="CB12" s="93">
        <f>IF(CA12="","",(CA12/CB$5)*100)</f>
        <v>94.545454545454547</v>
      </c>
      <c r="CC12" s="92">
        <v>89</v>
      </c>
      <c r="CD12" s="93">
        <f>IF(CC12="","",RANK(CC12,CC$6:CC$5845))</f>
        <v>18</v>
      </c>
      <c r="CE12" s="93">
        <f>IF(CD12="",CH12,(CD12/CE$5)*100)</f>
        <v>16.981132075471699</v>
      </c>
      <c r="CF12" s="93">
        <v>16</v>
      </c>
      <c r="CG12" s="93">
        <f>IF(CF12="","",RANK(CF12,CF$6:CF$5845))</f>
        <v>90</v>
      </c>
      <c r="CH12" s="93">
        <f>IF(CG12="","",(CG12/CH$5)*100)</f>
        <v>84.905660377358487</v>
      </c>
      <c r="CI12" s="93">
        <v>21</v>
      </c>
      <c r="CJ12" s="93">
        <f>IF(CI12="","",RANK(CI12,CI$6:CI$5845))</f>
        <v>91</v>
      </c>
      <c r="CK12" s="93">
        <f>IF(CJ12="","",(CJ12/CK$5)*100)</f>
        <v>82.727272727272734</v>
      </c>
      <c r="CL12" s="92">
        <v>30</v>
      </c>
      <c r="CM12" s="93">
        <f>IF(CL12="","",RANK(CL12,CL$6:CL$5845))</f>
        <v>77</v>
      </c>
      <c r="CN12" s="93">
        <f>IF(CM12="",CQ12,(CM12/CN$5)*100)</f>
        <v>72.641509433962256</v>
      </c>
      <c r="CO12" s="93">
        <v>24</v>
      </c>
      <c r="CP12" s="93">
        <f>IF(CO12="","",RANK(CO12,CO$6:CO$5845))</f>
        <v>83</v>
      </c>
      <c r="CQ12" s="93">
        <f>IF(CP12="","",(CP12/CQ$5)*100)</f>
        <v>78.301886792452834</v>
      </c>
      <c r="CR12" s="93">
        <v>38</v>
      </c>
      <c r="CS12" s="93">
        <f>IF(CR12="","",RANK(CR12,CR$6:CR$5845))</f>
        <v>74</v>
      </c>
      <c r="CT12" s="93">
        <f>IF(CS12="","",(CS12/CT$5)*100)</f>
        <v>67.272727272727266</v>
      </c>
      <c r="CU12" s="92">
        <v>93</v>
      </c>
      <c r="CV12" s="93">
        <f>IF(CU12="","",RANK(CU12,CU$6:CU$5845))</f>
        <v>14</v>
      </c>
      <c r="CW12" s="93">
        <f>IF(CV12="","",(CV12/CW$5)*100)</f>
        <v>13.20754716981132</v>
      </c>
      <c r="CX12" s="93">
        <v>91</v>
      </c>
      <c r="CY12" s="93">
        <f>IF(CX12="","",RANK(CX12,CX$6:CX$5845))</f>
        <v>21</v>
      </c>
      <c r="CZ12" s="93">
        <f>IF(CY12="","",(CY12/CZ$5)*100)</f>
        <v>19.090909090909093</v>
      </c>
      <c r="DA12" s="93">
        <v>98</v>
      </c>
      <c r="DB12" s="93">
        <f>IF(DA12="","",RANK(DA12,DA$6:DA$5845))</f>
        <v>20</v>
      </c>
      <c r="DC12" s="93">
        <f>IF(DB12="","",(DB12/DC$5)*100)</f>
        <v>16.666666666666664</v>
      </c>
      <c r="DD12" s="93">
        <f>IFERROR((K12*I$2)+(N12*L$2)+(Q12*O$2)+(T12*R$2)+(W12*U$2)+(Z12*X$2)+(AC12*AA$2)+(AF12*AD$2)+(AI12*AG$2)+(AL12*AJ$2)+(AO12*AM$2)+(AR12*AP$2)+(AU12*AS$2)+(AX12*AV$2)+(BA12*AY$2)+(BD12*BB$2)+(BG12*BE$2)+(BJ12*BH$2)+(BM12*BK$2)+(BP12*BN$2)+(BS12*BQ$2)+(BV12*BT$2)+(BY12*BW$2)+(CB12*BZ$2)+(CE12*CC$2)+(CH12*CF$2)+(CK12*CI$2)+(CN12*CL$2)+(CQ12*CO$2)+(CT12*CR$2)+(CW12*CU$2)+(CZ12*CX$2)+(DC12*DA$2),"")</f>
        <v>67.319692885730632</v>
      </c>
      <c r="DE12" s="93">
        <f>IF(DD12="",1,RANK(DD12,DD$6:DD$1087,1))</f>
        <v>92</v>
      </c>
      <c r="DF12" s="94">
        <f>IF(DD12="","",RANK(DD12,DD$6:DD$4780))</f>
        <v>15</v>
      </c>
      <c r="DG12" s="93">
        <f>(DE12/DE$4)*100</f>
        <v>86.79245283018868</v>
      </c>
      <c r="DH12" s="95">
        <v>0</v>
      </c>
      <c r="DI12" s="93">
        <v>1</v>
      </c>
      <c r="DJ12" s="93">
        <v>100</v>
      </c>
      <c r="DK12" s="96">
        <v>0</v>
      </c>
      <c r="DL12" s="93">
        <v>1</v>
      </c>
      <c r="DM12" s="93">
        <v>100</v>
      </c>
      <c r="DN12" s="93">
        <v>0</v>
      </c>
      <c r="DO12" s="93">
        <v>1</v>
      </c>
      <c r="DP12" s="93">
        <v>100</v>
      </c>
      <c r="DQ12" s="93">
        <v>100</v>
      </c>
      <c r="DR12" s="93">
        <v>1</v>
      </c>
      <c r="DS12" s="97" t="s">
        <v>186</v>
      </c>
      <c r="DT12" s="98">
        <v>1</v>
      </c>
      <c r="DU12" s="98" t="s">
        <v>185</v>
      </c>
      <c r="DV12" s="98">
        <v>12</v>
      </c>
      <c r="DW12" s="98">
        <v>13</v>
      </c>
      <c r="DX12" s="98">
        <v>85.130311800460206</v>
      </c>
      <c r="DY12" s="98">
        <v>97.53086419753086</v>
      </c>
      <c r="DZ12" s="98">
        <v>100</v>
      </c>
      <c r="EA12" s="98">
        <v>94.220391999330346</v>
      </c>
      <c r="EB12" s="99">
        <v>54.86725663716814</v>
      </c>
      <c r="EC12" s="100">
        <v>48.598130841121495</v>
      </c>
      <c r="ED12" s="100">
        <v>30</v>
      </c>
      <c r="EE12" s="100">
        <v>30</v>
      </c>
      <c r="EF12" s="101">
        <v>61</v>
      </c>
      <c r="EG12" s="102">
        <v>60</v>
      </c>
      <c r="EH12" s="102">
        <v>108</v>
      </c>
      <c r="EI12" s="102">
        <v>102</v>
      </c>
      <c r="EJ12" s="102">
        <v>50</v>
      </c>
      <c r="EK12" s="103">
        <v>33</v>
      </c>
      <c r="EL12" s="104">
        <v>98.333333333333329</v>
      </c>
      <c r="EM12" s="104">
        <v>71.818181818181813</v>
      </c>
      <c r="EN12" s="104">
        <v>98.369544854089114</v>
      </c>
      <c r="EO12" s="105">
        <v>0.69696969696969702</v>
      </c>
      <c r="EP12" s="104">
        <v>92.326038159371492</v>
      </c>
      <c r="EQ12" s="106">
        <v>0.42424242424242425</v>
      </c>
      <c r="ER12" s="104">
        <v>73.239613748455312</v>
      </c>
      <c r="ES12" s="106">
        <v>0.27272727272727271</v>
      </c>
      <c r="ET12" s="104">
        <v>67.926194459936795</v>
      </c>
      <c r="EU12" s="106">
        <v>0.21212121212121213</v>
      </c>
      <c r="EV12" s="104">
        <v>74.860052467414434</v>
      </c>
      <c r="EW12" s="106">
        <v>9.0909090909090912E-2</v>
      </c>
      <c r="EX12" s="104">
        <v>62.26374171159447</v>
      </c>
      <c r="EY12" s="106">
        <v>3.0303030303030304E-2</v>
      </c>
      <c r="EZ12" s="104">
        <v>54.4748094441346</v>
      </c>
      <c r="FB12" s="108">
        <f>((H12*B$1)+(EL12*EL$1)+(EM12*EM$1)+(EN12*EN$1)+(EV12*EU$1)+(DQ12*DN$1)+(EX12*EW$1)+(DG12*DF$1)+(EA12*EA$1)+(EB12*EB$1)+(ER12*EQ$1)+(ET12*ES$1)+(EC12*EC$1)+(EP12*EO$1)+(EZ12*EY$1)+(ED12*ED$1)+(EE12*EE$1))*(1+FA12)</f>
        <v>79.514568517502241</v>
      </c>
      <c r="FC12" s="93">
        <f>RANK(FB12,FB$6:FB$5849)</f>
        <v>7</v>
      </c>
      <c r="FD12" s="109">
        <f>RANK(FJ12,$FJ$6:$FJ$1462)</f>
        <v>2</v>
      </c>
      <c r="FE12" s="109">
        <f>RANK(FN12,$FN$6:$FN$1462)</f>
        <v>2</v>
      </c>
      <c r="FF12" s="109">
        <f>RANK(B12,$B$6:$B$1462,1)</f>
        <v>3</v>
      </c>
      <c r="FG12" s="109">
        <f>RANK(B12,$B$6:$B$1462,1)</f>
        <v>3</v>
      </c>
      <c r="FH12" s="110" t="s">
        <v>185</v>
      </c>
      <c r="FI12" s="92"/>
      <c r="FJ12" s="111">
        <v>10300</v>
      </c>
      <c r="FK12" s="112" t="s">
        <v>185</v>
      </c>
      <c r="FL12" s="93">
        <f>IF(FJ12="",-50,FD12-FC12)</f>
        <v>-5</v>
      </c>
      <c r="FM12" s="96">
        <f>IF(FJ12="",0,FB12/(FJ12/1000))</f>
        <v>7.7198610211167216</v>
      </c>
      <c r="FN12" s="111">
        <v>11900</v>
      </c>
      <c r="FO12" s="112" t="s">
        <v>185</v>
      </c>
      <c r="FP12" s="93">
        <f>FE12-FC12</f>
        <v>-5</v>
      </c>
      <c r="FQ12" s="96">
        <f>(FB12/FN12)*1000</f>
        <v>6.6818965140758193</v>
      </c>
    </row>
    <row r="13" spans="1:174" x14ac:dyDescent="0.2">
      <c r="A13" t="s">
        <v>74</v>
      </c>
      <c r="B13" s="90">
        <v>27</v>
      </c>
      <c r="C13" s="91" t="s">
        <v>185</v>
      </c>
      <c r="D13" s="91" t="s">
        <v>185</v>
      </c>
      <c r="E13" s="91" t="s">
        <v>185</v>
      </c>
      <c r="F13" s="91" t="s">
        <v>185</v>
      </c>
      <c r="G13" s="91">
        <f>RANK(B13,B$6:B$9554)</f>
        <v>113</v>
      </c>
      <c r="H13" s="91">
        <f>(G13/H$4)*100</f>
        <v>94.166666666666671</v>
      </c>
      <c r="I13" s="92">
        <v>33</v>
      </c>
      <c r="J13" s="93">
        <f>IF(I13="","",RANK(I13,I$6:I$5845))</f>
        <v>74</v>
      </c>
      <c r="K13" s="93">
        <f>IF(J13="",N13,(J13/K$5)*100)</f>
        <v>69.811320754716974</v>
      </c>
      <c r="L13" s="93">
        <v>23</v>
      </c>
      <c r="M13" s="93">
        <f>IF(L13="","",RANK(L13,L$6:L$5845))</f>
        <v>84</v>
      </c>
      <c r="N13" s="93">
        <f>IF(M13="","",(M13/N$5)*100)</f>
        <v>79.245283018867923</v>
      </c>
      <c r="O13" s="93">
        <v>25</v>
      </c>
      <c r="P13" s="93">
        <f>IF(O13="","",RANK(O13,O$6:O$5845))</f>
        <v>88</v>
      </c>
      <c r="Q13" s="93">
        <f>IF(P13="",N13,(P13/Q$5)*100)</f>
        <v>80</v>
      </c>
      <c r="R13" s="92">
        <v>66</v>
      </c>
      <c r="S13" s="93">
        <f>IF(R13="","",RANK(R13,R$6:R$5845))</f>
        <v>39</v>
      </c>
      <c r="T13" s="93">
        <f>IF(S13="",W13,(S13/T$5)*100)</f>
        <v>36.79245283018868</v>
      </c>
      <c r="U13" s="93">
        <v>51</v>
      </c>
      <c r="V13" s="93">
        <f>IF(U13="","",RANK(U13,U$6:U$5845))</f>
        <v>52</v>
      </c>
      <c r="W13" s="93">
        <f>IF(V13="","",(V13/W$5)*100)</f>
        <v>49.056603773584904</v>
      </c>
      <c r="X13" s="93">
        <v>53</v>
      </c>
      <c r="Y13" s="93">
        <f>IF(X13="","",RANK(X13,X$6:X$5845))</f>
        <v>59</v>
      </c>
      <c r="Z13" s="93">
        <f>IF(Y13="","",(Y13/Z$5)*100)</f>
        <v>53.63636363636364</v>
      </c>
      <c r="AA13" s="92">
        <v>97</v>
      </c>
      <c r="AB13" s="93">
        <f>IF(AA13="","",RANK(AA13,AA$6:AA$5845))</f>
        <v>8</v>
      </c>
      <c r="AC13" s="93">
        <f>IF(AB13="",AF13,(AB13/AC$5)*100)</f>
        <v>7.5471698113207548</v>
      </c>
      <c r="AD13" s="93">
        <v>93</v>
      </c>
      <c r="AE13" s="93">
        <f>IF(AD13="","",RANK(AD13,AD$6:AD$5845))</f>
        <v>13</v>
      </c>
      <c r="AF13" s="93">
        <f>IF(AE13="","",(AE13/AF$5)*100)</f>
        <v>12.264150943396226</v>
      </c>
      <c r="AG13" s="93">
        <v>102</v>
      </c>
      <c r="AH13" s="93">
        <f>IF(AG13="","",RANK(AG13,AG$6:AG$5845))</f>
        <v>12</v>
      </c>
      <c r="AI13" s="93">
        <f>IF(AH13="","",(AH13/AI$5)*100)</f>
        <v>10.909090909090908</v>
      </c>
      <c r="AJ13" s="92">
        <v>87</v>
      </c>
      <c r="AK13" s="93">
        <f>IF(AJ13="","",RANK(AJ13,AJ$6:AJ$5845))</f>
        <v>20</v>
      </c>
      <c r="AL13" s="93">
        <f>IF(AK13="",AO13,(AK13/AL$5)*100)</f>
        <v>18.867924528301888</v>
      </c>
      <c r="AM13" s="93">
        <v>74</v>
      </c>
      <c r="AN13" s="93">
        <f>IF(AM13="","",RANK(AM13,AM$6:AM$5845))</f>
        <v>33</v>
      </c>
      <c r="AO13" s="93">
        <f>IF(AN13="","",(AN13/AO$5)*100)</f>
        <v>31.132075471698112</v>
      </c>
      <c r="AP13" s="93">
        <v>67</v>
      </c>
      <c r="AQ13" s="93">
        <f>IF(AP13="","",RANK(AP13,AP$6:AP$5845))</f>
        <v>46</v>
      </c>
      <c r="AR13" s="93">
        <f>IF(AQ13="","",(AQ13/AR$5)*100)</f>
        <v>41.818181818181813</v>
      </c>
      <c r="AS13" s="92">
        <v>75</v>
      </c>
      <c r="AT13" s="93">
        <f>IF(AS13="","",RANK(AS13,AS$6:AS$5845))</f>
        <v>32</v>
      </c>
      <c r="AU13" s="93">
        <f>IF(AT13="",AX13,(AT13/AU$5)*100)</f>
        <v>30.188679245283019</v>
      </c>
      <c r="AV13" s="93">
        <v>65</v>
      </c>
      <c r="AW13" s="93">
        <f>IF(AV13="","",RANK(AV13,AV$6:AV$5845))</f>
        <v>42</v>
      </c>
      <c r="AX13" s="93">
        <f>IF(AW13="","",(AW13/AX$5)*100)</f>
        <v>39.622641509433961</v>
      </c>
      <c r="AY13" s="93">
        <v>53</v>
      </c>
      <c r="AZ13" s="93">
        <f>IF(AY13="","",RANK(AY13,AY$6:AY$5845))</f>
        <v>61</v>
      </c>
      <c r="BA13" s="93">
        <f>IF(AZ13="","",(AZ13/BA$5)*100)</f>
        <v>55.454545454545453</v>
      </c>
      <c r="BB13" s="92" t="s">
        <v>185</v>
      </c>
      <c r="BC13" s="93" t="s">
        <v>185</v>
      </c>
      <c r="BD13" s="93">
        <v>10</v>
      </c>
      <c r="BE13" s="93" t="s">
        <v>185</v>
      </c>
      <c r="BF13" s="93" t="s">
        <v>185</v>
      </c>
      <c r="BG13" s="93">
        <v>10</v>
      </c>
      <c r="BH13" s="93" t="s">
        <v>185</v>
      </c>
      <c r="BI13" s="93" t="s">
        <v>185</v>
      </c>
      <c r="BJ13" s="93">
        <v>10</v>
      </c>
      <c r="BK13" s="92">
        <v>90</v>
      </c>
      <c r="BL13" s="93">
        <f>IF(BK13="","",RANK(BK13,BK$6:BK$5845))</f>
        <v>16</v>
      </c>
      <c r="BM13" s="93">
        <f>IF(BL13="",BP13,(BL13/BM$5)*100)</f>
        <v>15.09433962264151</v>
      </c>
      <c r="BN13" s="93">
        <v>53</v>
      </c>
      <c r="BO13" s="93">
        <f>IF(BN13="","",RANK(BN13,BN$6:BN$5845))</f>
        <v>53</v>
      </c>
      <c r="BP13" s="93">
        <f>IF(BO13="","",(BO13/BP$5)*100)</f>
        <v>50</v>
      </c>
      <c r="BQ13" s="93">
        <v>24</v>
      </c>
      <c r="BR13" s="93">
        <f>IF(BQ13="","",RANK(BQ13,BQ$6:BQ$5845))</f>
        <v>88</v>
      </c>
      <c r="BS13" s="93">
        <f>IF(BR13="","",(BR13/BS$5)*100)</f>
        <v>80</v>
      </c>
      <c r="BT13" s="92">
        <v>24</v>
      </c>
      <c r="BU13" s="93">
        <f>IF(BT13="","",RANK(BT13,BT$6:BT$5845))</f>
        <v>82</v>
      </c>
      <c r="BV13" s="93">
        <f>IF(BU13="",BY13,(BU13/BV$5)*100)</f>
        <v>77.358490566037744</v>
      </c>
      <c r="BW13" s="93">
        <v>3</v>
      </c>
      <c r="BX13" s="93">
        <f>IF(BW13="","",RANK(BW13,BW$6:BW$5845))</f>
        <v>104</v>
      </c>
      <c r="BY13" s="93">
        <f>IF(BX13="","",(BX13/BY$5)*100)</f>
        <v>99.047619047619051</v>
      </c>
      <c r="BZ13" s="93">
        <v>5</v>
      </c>
      <c r="CA13" s="93">
        <f>IF(BZ13="","",RANK(BZ13,BZ$6:BZ$5845))</f>
        <v>106</v>
      </c>
      <c r="CB13" s="93">
        <f>IF(CA13="","",(CA13/CB$5)*100)</f>
        <v>96.36363636363636</v>
      </c>
      <c r="CC13" s="92">
        <v>85</v>
      </c>
      <c r="CD13" s="93">
        <f>IF(CC13="","",RANK(CC13,CC$6:CC$5845))</f>
        <v>20</v>
      </c>
      <c r="CE13" s="93">
        <f>IF(CD13="",CH13,(CD13/CE$5)*100)</f>
        <v>18.867924528301888</v>
      </c>
      <c r="CF13" s="93">
        <v>15</v>
      </c>
      <c r="CG13" s="93">
        <f>IF(CF13="","",RANK(CF13,CF$6:CF$5845))</f>
        <v>92</v>
      </c>
      <c r="CH13" s="93">
        <f>IF(CG13="","",(CG13/CH$5)*100)</f>
        <v>86.79245283018868</v>
      </c>
      <c r="CI13" s="93">
        <v>8</v>
      </c>
      <c r="CJ13" s="93">
        <f>IF(CI13="","",RANK(CI13,CI$6:CI$5845))</f>
        <v>103</v>
      </c>
      <c r="CK13" s="93">
        <f>IF(CJ13="","",(CJ13/CK$5)*100)</f>
        <v>93.63636363636364</v>
      </c>
      <c r="CL13" s="92">
        <v>3</v>
      </c>
      <c r="CM13" s="93">
        <f>IF(CL13="","",RANK(CL13,CL$6:CL$5845))</f>
        <v>104</v>
      </c>
      <c r="CN13" s="93">
        <f>IF(CM13="",CQ13,(CM13/CN$5)*100)</f>
        <v>98.113207547169807</v>
      </c>
      <c r="CO13" s="93">
        <v>5</v>
      </c>
      <c r="CP13" s="93">
        <f>IF(CO13="","",RANK(CO13,CO$6:CO$5845))</f>
        <v>102</v>
      </c>
      <c r="CQ13" s="93">
        <f>IF(CP13="","",(CP13/CQ$5)*100)</f>
        <v>96.226415094339629</v>
      </c>
      <c r="CR13" s="93">
        <v>10</v>
      </c>
      <c r="CS13" s="93">
        <f>IF(CR13="","",RANK(CR13,CR$6:CR$5845))</f>
        <v>102</v>
      </c>
      <c r="CT13" s="93">
        <f>IF(CS13="","",(CS13/CT$5)*100)</f>
        <v>92.72727272727272</v>
      </c>
      <c r="CU13" s="92">
        <v>23</v>
      </c>
      <c r="CV13" s="93">
        <f>IF(CU13="","",RANK(CU13,CU$6:CU$5845))</f>
        <v>84</v>
      </c>
      <c r="CW13" s="93">
        <f>IF(CV13="","",(CV13/CW$5)*100)</f>
        <v>79.245283018867923</v>
      </c>
      <c r="CX13" s="93">
        <v>18</v>
      </c>
      <c r="CY13" s="93">
        <f>IF(CX13="","",RANK(CX13,CX$6:CX$5845))</f>
        <v>93</v>
      </c>
      <c r="CZ13" s="93">
        <f>IF(CY13="","",(CY13/CZ$5)*100)</f>
        <v>84.545454545454547</v>
      </c>
      <c r="DA13" s="93">
        <v>13</v>
      </c>
      <c r="DB13" s="93">
        <f>IF(DA13="","",RANK(DA13,DA$6:DA$5845))</f>
        <v>107</v>
      </c>
      <c r="DC13" s="93">
        <f>IF(DB13="","",(DB13/DC$5)*100)</f>
        <v>89.166666666666671</v>
      </c>
      <c r="DD13" s="93">
        <f>IFERROR((K13*I$2)+(N13*L$2)+(Q13*O$2)+(T13*R$2)+(W13*U$2)+(Z13*X$2)+(AC13*AA$2)+(AF13*AD$2)+(AI13*AG$2)+(AL13*AJ$2)+(AO13*AM$2)+(AR13*AP$2)+(AU13*AS$2)+(AX13*AV$2)+(BA13*AY$2)+(BD13*BB$2)+(BG13*BE$2)+(BJ13*BH$2)+(BM13*BK$2)+(BP13*BN$2)+(BS13*BQ$2)+(BV13*BT$2)+(BY13*BW$2)+(CB13*BZ$2)+(CE13*CC$2)+(CH13*CF$2)+(CK13*CI$2)+(CN13*CL$2)+(CQ13*CO$2)+(CT13*CR$2)+(CW13*CU$2)+(CZ13*CX$2)+(DC13*DA$2),"")</f>
        <v>64.359160336518812</v>
      </c>
      <c r="DE13" s="93">
        <f>IF(DD13="",1,RANK(DD13,DD$6:DD$1087,1))</f>
        <v>87</v>
      </c>
      <c r="DF13" s="94">
        <f>IF(DD13="","",RANK(DD13,DD$6:DD$4780))</f>
        <v>20</v>
      </c>
      <c r="DG13" s="93">
        <f>(DE13/DE$4)*100</f>
        <v>82.075471698113205</v>
      </c>
      <c r="DH13" s="95">
        <v>0</v>
      </c>
      <c r="DI13" s="93">
        <v>1</v>
      </c>
      <c r="DJ13" s="93">
        <v>100</v>
      </c>
      <c r="DK13" s="96">
        <v>0</v>
      </c>
      <c r="DL13" s="93">
        <v>1</v>
      </c>
      <c r="DM13" s="93">
        <v>100</v>
      </c>
      <c r="DN13" s="93">
        <v>0</v>
      </c>
      <c r="DO13" s="93">
        <v>1</v>
      </c>
      <c r="DP13" s="93">
        <v>100</v>
      </c>
      <c r="DQ13" s="93">
        <v>100</v>
      </c>
      <c r="DR13" s="93">
        <v>1</v>
      </c>
      <c r="DS13" s="97">
        <v>94</v>
      </c>
      <c r="DT13" s="98">
        <v>43</v>
      </c>
      <c r="DU13" s="98">
        <v>11</v>
      </c>
      <c r="DV13" s="98" t="s">
        <v>185</v>
      </c>
      <c r="DW13" s="98">
        <v>22</v>
      </c>
      <c r="DX13" s="98">
        <v>77.718725682789653</v>
      </c>
      <c r="DY13" s="98">
        <v>61.728395061728392</v>
      </c>
      <c r="DZ13" s="98">
        <v>79.761904761904773</v>
      </c>
      <c r="EA13" s="98">
        <v>73.069675168807592</v>
      </c>
      <c r="EB13" s="99">
        <v>96.460176991150433</v>
      </c>
      <c r="EC13" s="100">
        <v>85.981308411214954</v>
      </c>
      <c r="ED13" s="100">
        <v>30</v>
      </c>
      <c r="EE13" s="100">
        <v>30</v>
      </c>
      <c r="EF13" s="101">
        <v>36</v>
      </c>
      <c r="EG13" s="102">
        <v>89</v>
      </c>
      <c r="EH13" s="102">
        <v>84</v>
      </c>
      <c r="EI13" s="102">
        <v>80</v>
      </c>
      <c r="EJ13" s="102">
        <v>14</v>
      </c>
      <c r="EK13" s="103">
        <v>36</v>
      </c>
      <c r="EL13" s="104">
        <v>94.166666666666671</v>
      </c>
      <c r="EM13" s="104">
        <v>80</v>
      </c>
      <c r="EN13" s="104">
        <v>85.819815059445176</v>
      </c>
      <c r="EO13" s="105">
        <v>0.61111111111111116</v>
      </c>
      <c r="EP13" s="104">
        <v>83.256172839506178</v>
      </c>
      <c r="EQ13" s="106">
        <v>0.5</v>
      </c>
      <c r="ER13" s="104">
        <v>85.167809455070369</v>
      </c>
      <c r="ES13" s="106">
        <v>0.33333333333333331</v>
      </c>
      <c r="ET13" s="104">
        <v>76.885935014769359</v>
      </c>
      <c r="EU13" s="106">
        <v>0.1388888888888889</v>
      </c>
      <c r="EV13" s="104">
        <v>60.394417935317733</v>
      </c>
      <c r="EW13" s="106">
        <v>2.7777777777777776E-2</v>
      </c>
      <c r="EX13" s="104">
        <v>35.61501173975612</v>
      </c>
      <c r="EY13" s="106">
        <v>2.7777777777777776E-2</v>
      </c>
      <c r="EZ13" s="104">
        <v>51.162235855487388</v>
      </c>
      <c r="FB13" s="108">
        <f>((H13*B$1)+(EL13*EL$1)+(EM13*EM$1)+(EN13*EN$1)+(EV13*EU$1)+(DQ13*DN$1)+(EX13*EW$1)+(DG13*DF$1)+(EA13*EA$1)+(EB13*EB$1)+(ER13*EQ$1)+(ET13*ES$1)+(EC13*EC$1)+(EP13*EO$1)+(EZ13*EY$1)+(ED13*ED$1)+(EE13*EE$1))*(1+FA13)</f>
        <v>78.836798586150465</v>
      </c>
      <c r="FC13" s="93">
        <f>RANK(FB13,FB$6:FB$5849)</f>
        <v>8</v>
      </c>
      <c r="FD13" s="109">
        <f>RANK(FJ13,$FJ$6:$FJ$1462)</f>
        <v>8</v>
      </c>
      <c r="FE13" s="109">
        <f>RANK(FN13,$FN$6:$FN$1462)</f>
        <v>5</v>
      </c>
      <c r="FF13" s="109">
        <f>RANK(B13,$B$6:$B$1462,1)</f>
        <v>7</v>
      </c>
      <c r="FG13" s="109">
        <f>RANK(B13,$B$6:$B$1462,1)</f>
        <v>7</v>
      </c>
      <c r="FH13" s="110" t="s">
        <v>185</v>
      </c>
      <c r="FI13" s="92"/>
      <c r="FJ13" s="111">
        <v>9000</v>
      </c>
      <c r="FK13" s="112" t="s">
        <v>185</v>
      </c>
      <c r="FL13" s="93">
        <f>IF(FJ13="",-50,FD13-FC13)</f>
        <v>0</v>
      </c>
      <c r="FM13" s="96">
        <f>IF(FJ13="",0,FB13/(FJ13/1000))</f>
        <v>8.7596442873500511</v>
      </c>
      <c r="FN13" s="111">
        <v>11100</v>
      </c>
      <c r="FO13" s="112" t="s">
        <v>185</v>
      </c>
      <c r="FP13" s="93">
        <f>FE13-FC13</f>
        <v>-3</v>
      </c>
      <c r="FQ13" s="96">
        <f>(FB13/FN13)*1000</f>
        <v>7.1024142870405829</v>
      </c>
    </row>
    <row r="14" spans="1:174" x14ac:dyDescent="0.2">
      <c r="A14" t="s">
        <v>79</v>
      </c>
      <c r="B14" s="90">
        <v>26</v>
      </c>
      <c r="C14" s="91" t="s">
        <v>185</v>
      </c>
      <c r="D14" s="91" t="s">
        <v>185</v>
      </c>
      <c r="E14" s="91" t="s">
        <v>185</v>
      </c>
      <c r="F14" s="91" t="s">
        <v>185</v>
      </c>
      <c r="G14" s="91">
        <f>RANK(B14,B$6:B$9554)</f>
        <v>115</v>
      </c>
      <c r="H14" s="91">
        <f>(G14/H$4)*100</f>
        <v>95.833333333333343</v>
      </c>
      <c r="I14" s="92">
        <v>64</v>
      </c>
      <c r="J14" s="93">
        <f>IF(I14="","",RANK(I14,I$6:I$5845))</f>
        <v>43</v>
      </c>
      <c r="K14" s="93">
        <f>IF(J14="",N14,(J14/K$5)*100)</f>
        <v>40.566037735849058</v>
      </c>
      <c r="L14" s="93">
        <v>60</v>
      </c>
      <c r="M14" s="93">
        <f>IF(L14="","",RANK(L14,L$6:L$5845))</f>
        <v>47</v>
      </c>
      <c r="N14" s="93">
        <f>IF(M14="","",(M14/N$5)*100)</f>
        <v>44.339622641509436</v>
      </c>
      <c r="O14" s="93">
        <v>54</v>
      </c>
      <c r="P14" s="93">
        <f>IF(O14="","",RANK(O14,O$6:O$5845))</f>
        <v>60</v>
      </c>
      <c r="Q14" s="93">
        <f>IF(P14="",N14,(P14/Q$5)*100)</f>
        <v>54.54545454545454</v>
      </c>
      <c r="R14" s="92">
        <v>10</v>
      </c>
      <c r="S14" s="93">
        <f>IF(R14="","",RANK(R14,R$6:R$5845))</f>
        <v>97</v>
      </c>
      <c r="T14" s="93">
        <f>IF(S14="",W14,(S14/T$5)*100)</f>
        <v>91.509433962264154</v>
      </c>
      <c r="U14" s="93">
        <v>10</v>
      </c>
      <c r="V14" s="93">
        <f>IF(U14="","",RANK(U14,U$6:U$5845))</f>
        <v>97</v>
      </c>
      <c r="W14" s="93">
        <f>IF(V14="","",(V14/W$5)*100)</f>
        <v>91.509433962264154</v>
      </c>
      <c r="X14" s="93">
        <v>8</v>
      </c>
      <c r="Y14" s="93">
        <f>IF(X14="","",RANK(X14,X$6:X$5845))</f>
        <v>104</v>
      </c>
      <c r="Z14" s="93">
        <f>IF(Y14="","",(Y14/Z$5)*100)</f>
        <v>94.545454545454547</v>
      </c>
      <c r="AA14" s="92">
        <v>25</v>
      </c>
      <c r="AB14" s="93">
        <f>IF(AA14="","",RANK(AA14,AA$6:AA$5845))</f>
        <v>82</v>
      </c>
      <c r="AC14" s="93">
        <f>IF(AB14="",AF14,(AB14/AC$5)*100)</f>
        <v>77.358490566037744</v>
      </c>
      <c r="AD14" s="93">
        <v>31</v>
      </c>
      <c r="AE14" s="93">
        <f>IF(AD14="","",RANK(AD14,AD$6:AD$5845))</f>
        <v>76</v>
      </c>
      <c r="AF14" s="93">
        <f>IF(AE14="","",(AE14/AF$5)*100)</f>
        <v>71.698113207547166</v>
      </c>
      <c r="AG14" s="93">
        <v>28</v>
      </c>
      <c r="AH14" s="93">
        <f>IF(AG14="","",RANK(AG14,AG$6:AG$5845))</f>
        <v>80</v>
      </c>
      <c r="AI14" s="93">
        <f>IF(AH14="","",(AH14/AI$5)*100)</f>
        <v>72.727272727272734</v>
      </c>
      <c r="AJ14" s="92">
        <v>2</v>
      </c>
      <c r="AK14" s="93">
        <f>IF(AJ14="","",RANK(AJ14,AJ$6:AJ$5845))</f>
        <v>105</v>
      </c>
      <c r="AL14" s="93">
        <f>IF(AK14="",AO14,(AK14/AL$5)*100)</f>
        <v>99.056603773584911</v>
      </c>
      <c r="AM14" s="93">
        <v>3</v>
      </c>
      <c r="AN14" s="93">
        <f>IF(AM14="","",RANK(AM14,AM$6:AM$5845))</f>
        <v>104</v>
      </c>
      <c r="AO14" s="93">
        <f>IF(AN14="","",(AN14/AO$5)*100)</f>
        <v>98.113207547169807</v>
      </c>
      <c r="AP14" s="93">
        <v>3</v>
      </c>
      <c r="AQ14" s="93">
        <f>IF(AP14="","",RANK(AP14,AP$6:AP$5845))</f>
        <v>108</v>
      </c>
      <c r="AR14" s="93">
        <f>IF(AQ14="","",(AQ14/AR$5)*100)</f>
        <v>98.181818181818187</v>
      </c>
      <c r="AS14" s="92">
        <v>5</v>
      </c>
      <c r="AT14" s="93">
        <f>IF(AS14="","",RANK(AS14,AS$6:AS$5845))</f>
        <v>102</v>
      </c>
      <c r="AU14" s="93">
        <f>IF(AT14="",AX14,(AT14/AU$5)*100)</f>
        <v>96.226415094339629</v>
      </c>
      <c r="AV14" s="93">
        <v>5</v>
      </c>
      <c r="AW14" s="93">
        <f>IF(AV14="","",RANK(AV14,AV$6:AV$5845))</f>
        <v>102</v>
      </c>
      <c r="AX14" s="93">
        <f>IF(AW14="","",(AW14/AX$5)*100)</f>
        <v>96.226415094339629</v>
      </c>
      <c r="AY14" s="93">
        <v>5</v>
      </c>
      <c r="AZ14" s="93">
        <f>IF(AY14="","",RANK(AY14,AY$6:AY$5845))</f>
        <v>107</v>
      </c>
      <c r="BA14" s="93">
        <f>IF(AZ14="","",(AZ14/BA$5)*100)</f>
        <v>97.27272727272728</v>
      </c>
      <c r="BB14" s="92" t="s">
        <v>185</v>
      </c>
      <c r="BC14" s="93" t="s">
        <v>185</v>
      </c>
      <c r="BD14" s="93">
        <v>10</v>
      </c>
      <c r="BE14" s="93" t="s">
        <v>185</v>
      </c>
      <c r="BF14" s="93" t="s">
        <v>185</v>
      </c>
      <c r="BG14" s="93">
        <v>10</v>
      </c>
      <c r="BH14" s="93" t="s">
        <v>185</v>
      </c>
      <c r="BI14" s="93" t="s">
        <v>185</v>
      </c>
      <c r="BJ14" s="93">
        <v>10</v>
      </c>
      <c r="BK14" s="92">
        <v>23</v>
      </c>
      <c r="BL14" s="93">
        <f>IF(BK14="","",RANK(BK14,BK$6:BK$5845))</f>
        <v>83</v>
      </c>
      <c r="BM14" s="93">
        <f>IF(BL14="",BP14,(BL14/BM$5)*100)</f>
        <v>78.301886792452834</v>
      </c>
      <c r="BN14" s="93">
        <v>8</v>
      </c>
      <c r="BO14" s="93">
        <f>IF(BN14="","",RANK(BN14,BN$6:BN$5845))</f>
        <v>98</v>
      </c>
      <c r="BP14" s="93">
        <f>IF(BO14="","",(BO14/BP$5)*100)</f>
        <v>92.452830188679243</v>
      </c>
      <c r="BQ14" s="93">
        <v>8</v>
      </c>
      <c r="BR14" s="93">
        <f>IF(BQ14="","",RANK(BQ14,BQ$6:BQ$5845))</f>
        <v>103</v>
      </c>
      <c r="BS14" s="93">
        <f>IF(BR14="","",(BR14/BS$5)*100)</f>
        <v>93.63636363636364</v>
      </c>
      <c r="BT14" s="92">
        <v>1</v>
      </c>
      <c r="BU14" s="93">
        <f>IF(BT14="","",RANK(BT14,BT$6:BT$5845))</f>
        <v>106</v>
      </c>
      <c r="BV14" s="93">
        <f>IF(BU14="",BY14,(BU14/BV$5)*100)</f>
        <v>100</v>
      </c>
      <c r="BW14" s="93">
        <v>1</v>
      </c>
      <c r="BX14" s="93">
        <f>IF(BW14="","",RANK(BW14,BW$6:BW$5845))</f>
        <v>105</v>
      </c>
      <c r="BY14" s="93">
        <f>IF(BX14="","",(BX14/BY$5)*100)</f>
        <v>100</v>
      </c>
      <c r="BZ14" s="93">
        <v>2</v>
      </c>
      <c r="CA14" s="93">
        <f>IF(BZ14="","",RANK(BZ14,BZ$6:BZ$5845))</f>
        <v>108</v>
      </c>
      <c r="CB14" s="93">
        <f>IF(CA14="","",(CA14/CB$5)*100)</f>
        <v>98.181818181818187</v>
      </c>
      <c r="CC14" s="92">
        <v>47</v>
      </c>
      <c r="CD14" s="93">
        <f>IF(CC14="","",RANK(CC14,CC$6:CC$5845))</f>
        <v>60</v>
      </c>
      <c r="CE14" s="93">
        <f>IF(CD14="",CH14,(CD14/CE$5)*100)</f>
        <v>56.60377358490566</v>
      </c>
      <c r="CF14" s="93">
        <v>21</v>
      </c>
      <c r="CG14" s="93">
        <f>IF(CF14="","",RANK(CF14,CF$6:CF$5845))</f>
        <v>86</v>
      </c>
      <c r="CH14" s="93">
        <f>IF(CG14="","",(CG14/CH$5)*100)</f>
        <v>81.132075471698116</v>
      </c>
      <c r="CI14" s="93">
        <v>18</v>
      </c>
      <c r="CJ14" s="93">
        <f>IF(CI14="","",RANK(CI14,CI$6:CI$5845))</f>
        <v>94</v>
      </c>
      <c r="CK14" s="93">
        <f>IF(CJ14="","",(CJ14/CK$5)*100)</f>
        <v>85.454545454545453</v>
      </c>
      <c r="CL14" s="92">
        <v>96</v>
      </c>
      <c r="CM14" s="93">
        <f>IF(CL14="","",RANK(CL14,CL$6:CL$5845))</f>
        <v>11</v>
      </c>
      <c r="CN14" s="93">
        <f>IF(CM14="",CQ14,(CM14/CN$5)*100)</f>
        <v>10.377358490566039</v>
      </c>
      <c r="CO14" s="93">
        <v>94</v>
      </c>
      <c r="CP14" s="93">
        <f>IF(CO14="","",RANK(CO14,CO$6:CO$5845))</f>
        <v>13</v>
      </c>
      <c r="CQ14" s="93">
        <f>IF(CP14="","",(CP14/CQ$5)*100)</f>
        <v>12.264150943396226</v>
      </c>
      <c r="CR14" s="93">
        <v>100</v>
      </c>
      <c r="CS14" s="93">
        <f>IF(CR14="","",RANK(CR14,CR$6:CR$5845))</f>
        <v>14</v>
      </c>
      <c r="CT14" s="93">
        <f>IF(CS14="","",(CS14/CT$5)*100)</f>
        <v>12.727272727272727</v>
      </c>
      <c r="CU14" s="92">
        <v>62</v>
      </c>
      <c r="CV14" s="93">
        <f>IF(CU14="","",RANK(CU14,CU$6:CU$5845))</f>
        <v>45</v>
      </c>
      <c r="CW14" s="93">
        <f>IF(CV14="","",(CV14/CW$5)*100)</f>
        <v>42.452830188679243</v>
      </c>
      <c r="CX14" s="93">
        <v>69</v>
      </c>
      <c r="CY14" s="93">
        <f>IF(CX14="","",RANK(CX14,CX$6:CX$5845))</f>
        <v>43</v>
      </c>
      <c r="CZ14" s="93">
        <f>IF(CY14="","",(CY14/CZ$5)*100)</f>
        <v>39.090909090909093</v>
      </c>
      <c r="DA14" s="93">
        <v>76</v>
      </c>
      <c r="DB14" s="93">
        <f>IF(DA14="","",RANK(DA14,DA$6:DA$5845))</f>
        <v>42</v>
      </c>
      <c r="DC14" s="93">
        <f>IF(DB14="","",(DB14/DC$5)*100)</f>
        <v>35</v>
      </c>
      <c r="DD14" s="93">
        <f>IFERROR((K14*I$2)+(N14*L$2)+(Q14*O$2)+(T14*R$2)+(W14*U$2)+(Z14*X$2)+(AC14*AA$2)+(AF14*AD$2)+(AI14*AG$2)+(AL14*AJ$2)+(AO14*AM$2)+(AR14*AP$2)+(AU14*AS$2)+(AX14*AV$2)+(BA14*AY$2)+(BD14*BB$2)+(BG14*BE$2)+(BJ14*BH$2)+(BM14*BK$2)+(BP14*BN$2)+(BS14*BQ$2)+(BV14*BT$2)+(BY14*BW$2)+(CB14*BZ$2)+(CE14*CC$2)+(CH14*CF$2)+(CK14*CI$2)+(CN14*CL$2)+(CQ14*CO$2)+(CT14*CR$2)+(CW14*CU$2)+(CZ14*CX$2)+(DC14*DA$2),"")</f>
        <v>72.02761578044597</v>
      </c>
      <c r="DE14" s="93">
        <f>IF(DD14="",1,RANK(DD14,DD$6:DD$1087,1))</f>
        <v>98</v>
      </c>
      <c r="DF14" s="94">
        <f>IF(DD14="","",RANK(DD14,DD$6:DD$4780))</f>
        <v>9</v>
      </c>
      <c r="DG14" s="93">
        <f>(DE14/DE$4)*100</f>
        <v>92.452830188679243</v>
      </c>
      <c r="DH14" s="95">
        <v>0</v>
      </c>
      <c r="DI14" s="93">
        <v>1</v>
      </c>
      <c r="DJ14" s="93">
        <v>100</v>
      </c>
      <c r="DK14" s="96">
        <v>0</v>
      </c>
      <c r="DL14" s="93">
        <v>1</v>
      </c>
      <c r="DM14" s="93">
        <v>100</v>
      </c>
      <c r="DN14" s="93">
        <v>0</v>
      </c>
      <c r="DO14" s="93">
        <v>1</v>
      </c>
      <c r="DP14" s="93">
        <v>100</v>
      </c>
      <c r="DQ14" s="93">
        <v>100</v>
      </c>
      <c r="DR14" s="93">
        <v>1</v>
      </c>
      <c r="DS14" s="97" t="s">
        <v>185</v>
      </c>
      <c r="DT14" s="98" t="s">
        <v>185</v>
      </c>
      <c r="DU14" s="98">
        <v>74</v>
      </c>
      <c r="DV14" s="98" t="s">
        <v>185</v>
      </c>
      <c r="DW14" s="98" t="s">
        <v>185</v>
      </c>
      <c r="DX14" s="98">
        <v>30</v>
      </c>
      <c r="DY14" s="98">
        <v>30</v>
      </c>
      <c r="DZ14" s="98">
        <v>47.619047619047613</v>
      </c>
      <c r="EA14" s="98">
        <v>35.873015873015873</v>
      </c>
      <c r="EB14" s="99">
        <v>99.115044247787608</v>
      </c>
      <c r="EC14" s="100">
        <v>89.719626168224295</v>
      </c>
      <c r="ED14" s="100">
        <v>30</v>
      </c>
      <c r="EE14" s="100">
        <v>30</v>
      </c>
      <c r="EF14" s="101">
        <v>72</v>
      </c>
      <c r="EG14" s="102">
        <v>2</v>
      </c>
      <c r="EH14" s="102">
        <v>49</v>
      </c>
      <c r="EI14" s="102">
        <v>91</v>
      </c>
      <c r="EJ14" s="102">
        <v>101</v>
      </c>
      <c r="EK14" s="103">
        <v>32</v>
      </c>
      <c r="EL14" s="104">
        <v>95.833333333333343</v>
      </c>
      <c r="EM14" s="104">
        <v>94.545454545454547</v>
      </c>
      <c r="EN14" s="104">
        <v>7.9515191545574639</v>
      </c>
      <c r="EO14" s="105">
        <v>0.46875</v>
      </c>
      <c r="EP14" s="104">
        <v>63.247492283950621</v>
      </c>
      <c r="EQ14" s="106">
        <v>0.4375</v>
      </c>
      <c r="ER14" s="104">
        <v>75.787170696499459</v>
      </c>
      <c r="ES14" s="106">
        <v>0.34375</v>
      </c>
      <c r="ET14" s="104">
        <v>79.125660361281533</v>
      </c>
      <c r="EU14" s="106">
        <v>0.1875</v>
      </c>
      <c r="EV14" s="104">
        <v>69.59994887525562</v>
      </c>
      <c r="EW14" s="106">
        <v>0.125</v>
      </c>
      <c r="EX14" s="104">
        <v>71.157123381049757</v>
      </c>
      <c r="EY14" s="106">
        <v>6.25E-2</v>
      </c>
      <c r="EZ14" s="104">
        <v>69.102760736196331</v>
      </c>
      <c r="FB14" s="108">
        <f>((H14*B$1)+(EL14*EL$1)+(EM14*EM$1)+(EN14*EN$1)+(EV14*EU$1)+(DQ14*DN$1)+(EX14*EW$1)+(DG14*DF$1)+(EA14*EA$1)+(EB14*EB$1)+(ER14*EQ$1)+(ET14*ES$1)+(EC14*EC$1)+(EP14*EO$1)+(EZ14*EY$1)+(ED14*ED$1)+(EE14*EE$1))*(1+FA14)</f>
        <v>77.822946376273521</v>
      </c>
      <c r="FC14" s="93">
        <f>RANK(FB14,FB$6:FB$5849)</f>
        <v>9</v>
      </c>
      <c r="FD14" s="109">
        <f>RANK(FJ14,$FJ$6:$FJ$1462)</f>
        <v>13</v>
      </c>
      <c r="FE14" s="109">
        <f>RANK(FN14,$FN$6:$FN$1462)</f>
        <v>13</v>
      </c>
      <c r="FF14" s="109">
        <f>RANK(B14,$B$6:$B$1462,1)</f>
        <v>6</v>
      </c>
      <c r="FG14" s="109">
        <f>RANK(B14,$B$6:$B$1462,1)</f>
        <v>6</v>
      </c>
      <c r="FH14" s="110" t="s">
        <v>185</v>
      </c>
      <c r="FI14" s="92"/>
      <c r="FJ14" s="111">
        <v>8500</v>
      </c>
      <c r="FK14" s="112" t="s">
        <v>185</v>
      </c>
      <c r="FL14" s="93">
        <f>IF(FJ14="",-50,FD14-FC14)</f>
        <v>4</v>
      </c>
      <c r="FM14" s="96">
        <f>IF(FJ14="",0,FB14/(FJ14/1000))</f>
        <v>9.1556407501498267</v>
      </c>
      <c r="FN14" s="111">
        <v>10000</v>
      </c>
      <c r="FO14" s="112" t="s">
        <v>185</v>
      </c>
      <c r="FP14" s="93">
        <f>FE14-FC14</f>
        <v>4</v>
      </c>
      <c r="FQ14" s="96">
        <f>(FB14/FN14)*1000</f>
        <v>7.7822946376273521</v>
      </c>
    </row>
    <row r="15" spans="1:174" x14ac:dyDescent="0.2">
      <c r="A15" t="s">
        <v>73</v>
      </c>
      <c r="B15" s="90">
        <v>27</v>
      </c>
      <c r="C15" s="91" t="s">
        <v>185</v>
      </c>
      <c r="D15" s="91" t="s">
        <v>185</v>
      </c>
      <c r="E15" s="91" t="s">
        <v>185</v>
      </c>
      <c r="F15" s="91" t="s">
        <v>185</v>
      </c>
      <c r="G15" s="91">
        <f>RANK(B15,B$6:B$9554)</f>
        <v>113</v>
      </c>
      <c r="H15" s="91">
        <f>(G15/H$4)*100</f>
        <v>94.166666666666671</v>
      </c>
      <c r="I15" s="92">
        <v>12</v>
      </c>
      <c r="J15" s="93">
        <f>IF(I15="","",RANK(I15,I$6:I$5845))</f>
        <v>95</v>
      </c>
      <c r="K15" s="93">
        <f>IF(J15="",N15,(J15/K$5)*100)</f>
        <v>89.622641509433961</v>
      </c>
      <c r="L15" s="93">
        <v>13</v>
      </c>
      <c r="M15" s="93">
        <f>IF(L15="","",RANK(L15,L$6:L$5845))</f>
        <v>94</v>
      </c>
      <c r="N15" s="93">
        <f>IF(M15="","",(M15/N$5)*100)</f>
        <v>88.679245283018872</v>
      </c>
      <c r="O15" s="93">
        <v>15</v>
      </c>
      <c r="P15" s="93">
        <f>IF(O15="","",RANK(O15,O$6:O$5845))</f>
        <v>98</v>
      </c>
      <c r="Q15" s="93">
        <f>IF(P15="",N15,(P15/Q$5)*100)</f>
        <v>89.090909090909093</v>
      </c>
      <c r="R15" s="92">
        <v>20</v>
      </c>
      <c r="S15" s="93">
        <f>IF(R15="","",RANK(R15,R$6:R$5845))</f>
        <v>85</v>
      </c>
      <c r="T15" s="93">
        <f>IF(S15="",W15,(S15/T$5)*100)</f>
        <v>80.188679245283026</v>
      </c>
      <c r="U15" s="93">
        <v>20</v>
      </c>
      <c r="V15" s="93">
        <f>IF(U15="","",RANK(U15,U$6:U$5845))</f>
        <v>87</v>
      </c>
      <c r="W15" s="93">
        <f>IF(V15="","",(V15/W$5)*100)</f>
        <v>82.075471698113205</v>
      </c>
      <c r="X15" s="93">
        <v>19</v>
      </c>
      <c r="Y15" s="93">
        <f>IF(X15="","",RANK(X15,X$6:X$5845))</f>
        <v>92</v>
      </c>
      <c r="Z15" s="93">
        <f>IF(Y15="","",(Y15/Z$5)*100)</f>
        <v>83.636363636363626</v>
      </c>
      <c r="AA15" s="92">
        <v>32</v>
      </c>
      <c r="AB15" s="93">
        <f>IF(AA15="","",RANK(AA15,AA$6:AA$5845))</f>
        <v>72</v>
      </c>
      <c r="AC15" s="93">
        <f>IF(AB15="",AF15,(AB15/AC$5)*100)</f>
        <v>67.924528301886795</v>
      </c>
      <c r="AD15" s="93">
        <v>32</v>
      </c>
      <c r="AE15" s="93">
        <f>IF(AD15="","",RANK(AD15,AD$6:AD$5845))</f>
        <v>73</v>
      </c>
      <c r="AF15" s="93">
        <f>IF(AE15="","",(AE15/AF$5)*100)</f>
        <v>68.867924528301884</v>
      </c>
      <c r="AG15" s="93">
        <v>35</v>
      </c>
      <c r="AH15" s="93">
        <f>IF(AG15="","",RANK(AG15,AG$6:AG$5845))</f>
        <v>76</v>
      </c>
      <c r="AI15" s="93">
        <f>IF(AH15="","",(AH15/AI$5)*100)</f>
        <v>69.090909090909093</v>
      </c>
      <c r="AJ15" s="92">
        <v>12</v>
      </c>
      <c r="AK15" s="93">
        <f>IF(AJ15="","",RANK(AJ15,AJ$6:AJ$5845))</f>
        <v>95</v>
      </c>
      <c r="AL15" s="93">
        <f>IF(AK15="",AO15,(AK15/AL$5)*100)</f>
        <v>89.622641509433961</v>
      </c>
      <c r="AM15" s="93">
        <v>14</v>
      </c>
      <c r="AN15" s="93">
        <f>IF(AM15="","",RANK(AM15,AM$6:AM$5845))</f>
        <v>93</v>
      </c>
      <c r="AO15" s="93">
        <f>IF(AN15="","",(AN15/AO$5)*100)</f>
        <v>87.735849056603783</v>
      </c>
      <c r="AP15" s="93">
        <v>12</v>
      </c>
      <c r="AQ15" s="93">
        <f>IF(AP15="","",RANK(AP15,AP$6:AP$5845))</f>
        <v>99</v>
      </c>
      <c r="AR15" s="93">
        <f>IF(AQ15="","",(AQ15/AR$5)*100)</f>
        <v>90</v>
      </c>
      <c r="AS15" s="92">
        <v>8</v>
      </c>
      <c r="AT15" s="93">
        <f>IF(AS15="","",RANK(AS15,AS$6:AS$5845))</f>
        <v>99</v>
      </c>
      <c r="AU15" s="93">
        <f>IF(AT15="",AX15,(AT15/AU$5)*100)</f>
        <v>93.396226415094347</v>
      </c>
      <c r="AV15" s="93">
        <v>9</v>
      </c>
      <c r="AW15" s="93">
        <f>IF(AV15="","",RANK(AV15,AV$6:AV$5845))</f>
        <v>98</v>
      </c>
      <c r="AX15" s="93">
        <f>IF(AW15="","",(AW15/AX$5)*100)</f>
        <v>92.452830188679243</v>
      </c>
      <c r="AY15" s="93">
        <v>9</v>
      </c>
      <c r="AZ15" s="93">
        <f>IF(AY15="","",RANK(AY15,AY$6:AY$5845))</f>
        <v>103</v>
      </c>
      <c r="BA15" s="93">
        <f>IF(AZ15="","",(AZ15/BA$5)*100)</f>
        <v>93.63636363636364</v>
      </c>
      <c r="BB15" s="92" t="s">
        <v>185</v>
      </c>
      <c r="BC15" s="93" t="s">
        <v>185</v>
      </c>
      <c r="BD15" s="93">
        <v>10</v>
      </c>
      <c r="BE15" s="93" t="s">
        <v>185</v>
      </c>
      <c r="BF15" s="93" t="s">
        <v>185</v>
      </c>
      <c r="BG15" s="93">
        <v>10</v>
      </c>
      <c r="BH15" s="93" t="s">
        <v>185</v>
      </c>
      <c r="BI15" s="93" t="s">
        <v>185</v>
      </c>
      <c r="BJ15" s="93">
        <v>10</v>
      </c>
      <c r="BK15" s="92">
        <v>7</v>
      </c>
      <c r="BL15" s="93">
        <f>IF(BK15="","",RANK(BK15,BK$6:BK$5845))</f>
        <v>100</v>
      </c>
      <c r="BM15" s="93">
        <f>IF(BL15="",BP15,(BL15/BM$5)*100)</f>
        <v>94.339622641509436</v>
      </c>
      <c r="BN15" s="93">
        <v>4</v>
      </c>
      <c r="BO15" s="93">
        <f>IF(BN15="","",RANK(BN15,BN$6:BN$5845))</f>
        <v>103</v>
      </c>
      <c r="BP15" s="93">
        <f>IF(BO15="","",(BO15/BP$5)*100)</f>
        <v>97.169811320754718</v>
      </c>
      <c r="BQ15" s="93">
        <v>12</v>
      </c>
      <c r="BR15" s="93">
        <f>IF(BQ15="","",RANK(BQ15,BQ$6:BQ$5845))</f>
        <v>99</v>
      </c>
      <c r="BS15" s="93">
        <f>IF(BR15="","",(BR15/BS$5)*100)</f>
        <v>90</v>
      </c>
      <c r="BT15" s="92">
        <v>6</v>
      </c>
      <c r="BU15" s="93">
        <f>IF(BT15="","",RANK(BT15,BT$6:BT$5845))</f>
        <v>100</v>
      </c>
      <c r="BV15" s="93">
        <f>IF(BU15="",BY15,(BU15/BV$5)*100)</f>
        <v>94.339622641509436</v>
      </c>
      <c r="BW15" s="93">
        <v>9</v>
      </c>
      <c r="BX15" s="93">
        <f>IF(BW15="","",RANK(BW15,BW$6:BW$5845))</f>
        <v>97</v>
      </c>
      <c r="BY15" s="93">
        <f>IF(BX15="","",(BX15/BY$5)*100)</f>
        <v>92.38095238095238</v>
      </c>
      <c r="BZ15" s="93">
        <v>21</v>
      </c>
      <c r="CA15" s="93">
        <f>IF(BZ15="","",RANK(BZ15,BZ$6:BZ$5845))</f>
        <v>88</v>
      </c>
      <c r="CB15" s="93">
        <f>IF(CA15="","",(CA15/CB$5)*100)</f>
        <v>80</v>
      </c>
      <c r="CC15" s="92">
        <v>43</v>
      </c>
      <c r="CD15" s="93">
        <f>IF(CC15="","",RANK(CC15,CC$6:CC$5845))</f>
        <v>64</v>
      </c>
      <c r="CE15" s="93">
        <f>IF(CD15="",CH15,(CD15/CE$5)*100)</f>
        <v>60.377358490566039</v>
      </c>
      <c r="CF15" s="93">
        <v>28</v>
      </c>
      <c r="CG15" s="93">
        <f>IF(CF15="","",RANK(CF15,CF$6:CF$5845))</f>
        <v>77</v>
      </c>
      <c r="CH15" s="93">
        <f>IF(CG15="","",(CG15/CH$5)*100)</f>
        <v>72.641509433962256</v>
      </c>
      <c r="CI15" s="93">
        <v>69</v>
      </c>
      <c r="CJ15" s="93">
        <f>IF(CI15="","",RANK(CI15,CI$6:CI$5845))</f>
        <v>44</v>
      </c>
      <c r="CK15" s="93">
        <f>IF(CJ15="","",(CJ15/CK$5)*100)</f>
        <v>40</v>
      </c>
      <c r="CL15" s="92">
        <v>35</v>
      </c>
      <c r="CM15" s="93">
        <f>IF(CL15="","",RANK(CL15,CL$6:CL$5845))</f>
        <v>72</v>
      </c>
      <c r="CN15" s="93">
        <f>IF(CM15="",CQ15,(CM15/CN$5)*100)</f>
        <v>67.924528301886795</v>
      </c>
      <c r="CO15" s="93">
        <v>34</v>
      </c>
      <c r="CP15" s="93">
        <f>IF(CO15="","",RANK(CO15,CO$6:CO$5845))</f>
        <v>73</v>
      </c>
      <c r="CQ15" s="93">
        <f>IF(CP15="","",(CP15/CQ$5)*100)</f>
        <v>68.867924528301884</v>
      </c>
      <c r="CR15" s="93">
        <v>57</v>
      </c>
      <c r="CS15" s="93">
        <f>IF(CR15="","",RANK(CR15,CR$6:CR$5845))</f>
        <v>56</v>
      </c>
      <c r="CT15" s="93">
        <f>IF(CS15="","",(CS15/CT$5)*100)</f>
        <v>50.909090909090907</v>
      </c>
      <c r="CU15" s="92">
        <v>78</v>
      </c>
      <c r="CV15" s="93">
        <f>IF(CU15="","",RANK(CU15,CU$6:CU$5845))</f>
        <v>29</v>
      </c>
      <c r="CW15" s="93">
        <f>IF(CV15="","",(CV15/CW$5)*100)</f>
        <v>27.358490566037734</v>
      </c>
      <c r="CX15" s="93">
        <v>76</v>
      </c>
      <c r="CY15" s="93">
        <f>IF(CX15="","",RANK(CX15,CX$6:CX$5845))</f>
        <v>36</v>
      </c>
      <c r="CZ15" s="93">
        <f>IF(CY15="","",(CY15/CZ$5)*100)</f>
        <v>32.727272727272727</v>
      </c>
      <c r="DA15" s="93">
        <v>81</v>
      </c>
      <c r="DB15" s="93">
        <f>IF(DA15="","",RANK(DA15,DA$6:DA$5845))</f>
        <v>37</v>
      </c>
      <c r="DC15" s="93">
        <f>IF(DB15="","",(DB15/DC$5)*100)</f>
        <v>30.833333333333336</v>
      </c>
      <c r="DD15" s="93">
        <f>IFERROR((K15*I$2)+(N15*L$2)+(Q15*O$2)+(T15*R$2)+(W15*U$2)+(Z15*X$2)+(AC15*AA$2)+(AF15*AD$2)+(AI15*AG$2)+(AL15*AJ$2)+(AO15*AM$2)+(AR15*AP$2)+(AU15*AS$2)+(AX15*AV$2)+(BA15*AY$2)+(BD15*BB$2)+(BG15*BE$2)+(BJ15*BH$2)+(BM15*BK$2)+(BP15*BN$2)+(BS15*BQ$2)+(BV15*BT$2)+(BY15*BW$2)+(CB15*BZ$2)+(CE15*CC$2)+(CH15*CF$2)+(CK15*CI$2)+(CN15*CL$2)+(CQ15*CO$2)+(CT15*CR$2)+(CW15*CU$2)+(CZ15*CX$2)+(DC15*DA$2),"")</f>
        <v>74.827656620109465</v>
      </c>
      <c r="DE15" s="93">
        <f>IF(DD15="",1,RANK(DD15,DD$6:DD$1087,1))</f>
        <v>102</v>
      </c>
      <c r="DF15" s="94">
        <f>IF(DD15="","",RANK(DD15,DD$6:DD$4780))</f>
        <v>5</v>
      </c>
      <c r="DG15" s="93">
        <f>(DE15/DE$4)*100</f>
        <v>96.226415094339629</v>
      </c>
      <c r="DH15" s="95">
        <v>0</v>
      </c>
      <c r="DI15" s="93">
        <v>1</v>
      </c>
      <c r="DJ15" s="93">
        <v>100</v>
      </c>
      <c r="DK15" s="96">
        <v>0</v>
      </c>
      <c r="DL15" s="93">
        <v>1</v>
      </c>
      <c r="DM15" s="93">
        <v>100</v>
      </c>
      <c r="DN15" s="93">
        <v>0</v>
      </c>
      <c r="DO15" s="93">
        <v>1</v>
      </c>
      <c r="DP15" s="93">
        <v>100</v>
      </c>
      <c r="DQ15" s="93">
        <v>100</v>
      </c>
      <c r="DR15" s="93">
        <v>1</v>
      </c>
      <c r="DS15" s="97" t="s">
        <v>185</v>
      </c>
      <c r="DT15" s="98" t="s">
        <v>185</v>
      </c>
      <c r="DU15" s="98" t="s">
        <v>185</v>
      </c>
      <c r="DV15" s="98" t="s">
        <v>185</v>
      </c>
      <c r="DW15" s="98" t="s">
        <v>185</v>
      </c>
      <c r="DX15" s="98">
        <v>30</v>
      </c>
      <c r="DY15" s="98">
        <v>30</v>
      </c>
      <c r="DZ15" s="98">
        <v>30</v>
      </c>
      <c r="EA15" s="98">
        <v>30</v>
      </c>
      <c r="EB15" s="99">
        <v>69.026548672566364</v>
      </c>
      <c r="EC15" s="100">
        <v>68.224299065420553</v>
      </c>
      <c r="ED15" s="100">
        <v>30</v>
      </c>
      <c r="EE15" s="100">
        <v>30</v>
      </c>
      <c r="EF15" s="101">
        <v>10</v>
      </c>
      <c r="EG15" s="102">
        <v>32</v>
      </c>
      <c r="EH15" s="102">
        <v>141</v>
      </c>
      <c r="EI15" s="102">
        <v>50</v>
      </c>
      <c r="EJ15" s="102">
        <v>98</v>
      </c>
      <c r="EK15" s="103">
        <v>28</v>
      </c>
      <c r="EL15" s="104">
        <v>94.166666666666671</v>
      </c>
      <c r="EM15" s="104">
        <v>80.909090909090907</v>
      </c>
      <c r="EN15" s="104">
        <v>100</v>
      </c>
      <c r="EO15" s="105">
        <v>0.5357142857142857</v>
      </c>
      <c r="EP15" s="104">
        <v>72.679673721340379</v>
      </c>
      <c r="EQ15" s="106">
        <v>0.35714285714285715</v>
      </c>
      <c r="ER15" s="104">
        <v>64.427488786925821</v>
      </c>
      <c r="ES15" s="106">
        <v>0.25</v>
      </c>
      <c r="ET15" s="104">
        <v>63.876107702794819</v>
      </c>
      <c r="EU15" s="106">
        <v>0.21428571428571427</v>
      </c>
      <c r="EV15" s="104">
        <v>75.774174700555065</v>
      </c>
      <c r="EW15" s="106">
        <v>7.1428571428571425E-2</v>
      </c>
      <c r="EX15" s="104">
        <v>54.289609504333427</v>
      </c>
      <c r="EY15" s="106">
        <v>0</v>
      </c>
      <c r="EZ15" s="104">
        <v>0.30674846625766872</v>
      </c>
      <c r="FB15" s="108">
        <f>((H15*B$1)+(EL15*EL$1)+(EM15*EM$1)+(EN15*EN$1)+(EV15*EU$1)+(DQ15*DN$1)+(EX15*EW$1)+(DG15*DF$1)+(EA15*EA$1)+(EB15*EB$1)+(ER15*EQ$1)+(ET15*ES$1)+(EC15*EC$1)+(EP15*EO$1)+(EZ15*EY$1)+(ED15*ED$1)+(EE15*EE$1))*(1+FA15)</f>
        <v>77.436768463330466</v>
      </c>
      <c r="FC15" s="93">
        <f>RANK(FB15,FB$6:FB$5849)</f>
        <v>10</v>
      </c>
      <c r="FD15" s="109">
        <f>RANK(FJ15,$FJ$6:$FJ$1462)</f>
        <v>7</v>
      </c>
      <c r="FE15" s="109">
        <f>RANK(FN15,$FN$6:$FN$1462)</f>
        <v>7</v>
      </c>
      <c r="FF15" s="109">
        <f>RANK(B15,$B$6:$B$1462,1)</f>
        <v>7</v>
      </c>
      <c r="FG15" s="109">
        <f>RANK(B15,$B$6:$B$1462,1)</f>
        <v>7</v>
      </c>
      <c r="FH15" s="110" t="s">
        <v>185</v>
      </c>
      <c r="FI15" s="92"/>
      <c r="FJ15" s="111">
        <v>9100</v>
      </c>
      <c r="FK15" s="112" t="s">
        <v>185</v>
      </c>
      <c r="FL15" s="93">
        <f>IF(FJ15="",-50,FD15-FC15)</f>
        <v>-3</v>
      </c>
      <c r="FM15" s="96">
        <f>IF(FJ15="",0,FB15/(FJ15/1000))</f>
        <v>8.5095349959703821</v>
      </c>
      <c r="FN15" s="111">
        <v>10800</v>
      </c>
      <c r="FO15" s="112" t="s">
        <v>185</v>
      </c>
      <c r="FP15" s="93">
        <f>FE15-FC15</f>
        <v>-3</v>
      </c>
      <c r="FQ15" s="96">
        <f>(FB15/FN15)*1000</f>
        <v>7.1700711540120805</v>
      </c>
    </row>
    <row r="16" spans="1:174" x14ac:dyDescent="0.2">
      <c r="A16" t="s">
        <v>76</v>
      </c>
      <c r="B16" s="90">
        <v>29</v>
      </c>
      <c r="C16" s="91" t="s">
        <v>185</v>
      </c>
      <c r="D16" s="91" t="s">
        <v>185</v>
      </c>
      <c r="E16" s="91" t="s">
        <v>185</v>
      </c>
      <c r="F16" s="91" t="s">
        <v>185</v>
      </c>
      <c r="G16" s="91">
        <f>RANK(B16,B$6:B$9554)</f>
        <v>109</v>
      </c>
      <c r="H16" s="91">
        <f>(G16/H$4)*100</f>
        <v>90.833333333333329</v>
      </c>
      <c r="I16" s="92"/>
      <c r="J16" s="93"/>
      <c r="K16" s="93"/>
      <c r="L16" s="93"/>
      <c r="M16" s="93"/>
      <c r="N16" s="93"/>
      <c r="O16" s="93"/>
      <c r="P16" s="93"/>
      <c r="Q16" s="93"/>
      <c r="R16" s="92"/>
      <c r="S16" s="93"/>
      <c r="T16" s="93"/>
      <c r="U16" s="93"/>
      <c r="V16" s="93"/>
      <c r="W16" s="93"/>
      <c r="X16" s="93"/>
      <c r="Y16" s="93"/>
      <c r="Z16" s="93"/>
      <c r="AA16" s="92"/>
      <c r="AB16" s="93"/>
      <c r="AC16" s="93"/>
      <c r="AD16" s="93"/>
      <c r="AE16" s="93"/>
      <c r="AF16" s="93"/>
      <c r="AG16" s="93"/>
      <c r="AH16" s="93"/>
      <c r="AI16" s="93"/>
      <c r="AJ16" s="92"/>
      <c r="AK16" s="93"/>
      <c r="AL16" s="93"/>
      <c r="AM16" s="93"/>
      <c r="AN16" s="93"/>
      <c r="AO16" s="93"/>
      <c r="AP16" s="93"/>
      <c r="AQ16" s="93"/>
      <c r="AR16" s="93"/>
      <c r="AS16" s="92"/>
      <c r="AT16" s="93"/>
      <c r="AU16" s="93"/>
      <c r="AV16" s="93"/>
      <c r="AW16" s="93"/>
      <c r="AX16" s="93"/>
      <c r="AY16" s="93"/>
      <c r="AZ16" s="93"/>
      <c r="BA16" s="93"/>
      <c r="BB16" s="92"/>
      <c r="BC16" s="93"/>
      <c r="BD16" s="93"/>
      <c r="BE16" s="93"/>
      <c r="BF16" s="93"/>
      <c r="BG16" s="93"/>
      <c r="BI16" s="93"/>
      <c r="BJ16" s="93"/>
      <c r="BK16" s="92"/>
      <c r="BL16" s="93"/>
      <c r="BM16" s="93"/>
      <c r="BN16" s="93"/>
      <c r="BO16" s="93"/>
      <c r="BP16" s="93"/>
      <c r="BR16" s="93"/>
      <c r="BS16" s="93"/>
      <c r="BT16" s="92"/>
      <c r="BU16" s="93"/>
      <c r="BV16" s="93"/>
      <c r="BW16" s="93"/>
      <c r="BX16" s="93"/>
      <c r="BY16" s="93"/>
      <c r="CA16" s="93"/>
      <c r="CB16" s="93"/>
      <c r="CC16" s="92"/>
      <c r="CD16" s="93"/>
      <c r="CE16" s="93"/>
      <c r="CF16" s="93"/>
      <c r="CG16" s="93"/>
      <c r="CH16" s="93"/>
      <c r="CJ16" s="93"/>
      <c r="CK16" s="93"/>
      <c r="CL16" s="92"/>
      <c r="CM16" s="93"/>
      <c r="CN16" s="93"/>
      <c r="CO16" s="93"/>
      <c r="CP16" s="93"/>
      <c r="CQ16" s="93"/>
      <c r="CS16" s="93"/>
      <c r="CT16" s="93"/>
      <c r="CU16" s="92"/>
      <c r="CV16" s="93"/>
      <c r="CW16" s="93"/>
      <c r="CY16" s="93" t="str">
        <f>IF(CX16="","",RANK(CX16,CX$6:CX$5845))</f>
        <v/>
      </c>
      <c r="CZ16" s="93" t="str">
        <f>IF(CY16="","",(CY16/CZ$5)*100)</f>
        <v/>
      </c>
      <c r="DA16" s="93">
        <v>87</v>
      </c>
      <c r="DB16" s="93">
        <f>IF(DA16="","",RANK(DA16,DA$6:DA$5845))</f>
        <v>30</v>
      </c>
      <c r="DC16" s="93">
        <f>IF(DB16="","",(DB16/DC$5)*100)</f>
        <v>25</v>
      </c>
      <c r="DD16" s="93" t="str">
        <f>IFERROR((K16*I$2)+(N16*L$2)+(Q16*O$2)+(T16*R$2)+(W16*U$2)+(Z16*X$2)+(AC16*AA$2)+(AF16*AD$2)+(AI16*AG$2)+(AL16*AJ$2)+(AO16*AM$2)+(AR16*AP$2)+(AU16*AS$2)+(AX16*AV$2)+(BA16*AY$2)+(BD16*BB$2)+(BG16*BE$2)+(BJ16*BH$2)+(BM16*BK$2)+(BP16*BN$2)+(BS16*BQ$2)+(BV16*BT$2)+(BY16*BW$2)+(CB16*BZ$2)+(CE16*CC$2)+(CH16*CF$2)+(CK16*CI$2)+(CN16*CL$2)+(CQ16*CO$2)+(CT16*CR$2)+(CW16*CU$2)+(CZ16*CX$2)+(DC16*DA$2),"")</f>
        <v/>
      </c>
      <c r="DE16" s="93">
        <f>IF(DD16="",1,RANK(DD16,DD$6:DD$1087,1))</f>
        <v>1</v>
      </c>
      <c r="DF16" s="94" t="str">
        <f>IF(DD16="","",RANK(DD16,DD$6:DD$4780))</f>
        <v/>
      </c>
      <c r="DG16" s="93">
        <v>95</v>
      </c>
      <c r="DH16" s="95">
        <v>0</v>
      </c>
      <c r="DI16" s="93">
        <v>1</v>
      </c>
      <c r="DJ16" s="93">
        <v>100</v>
      </c>
      <c r="DK16" s="96">
        <v>0</v>
      </c>
      <c r="DL16" s="93">
        <v>1</v>
      </c>
      <c r="DM16" s="93">
        <v>100</v>
      </c>
      <c r="DN16" s="93">
        <v>0</v>
      </c>
      <c r="DO16" s="93">
        <v>1</v>
      </c>
      <c r="DP16" s="93">
        <v>100</v>
      </c>
      <c r="DQ16" s="93">
        <v>100</v>
      </c>
      <c r="DR16" s="93">
        <v>1</v>
      </c>
      <c r="DS16" s="97">
        <v>66</v>
      </c>
      <c r="DT16" s="98" t="s">
        <v>185</v>
      </c>
      <c r="DU16" s="98" t="s">
        <v>185</v>
      </c>
      <c r="DV16" s="98" t="s">
        <v>185</v>
      </c>
      <c r="DW16" s="98" t="s">
        <v>185</v>
      </c>
      <c r="DX16" s="98">
        <v>30</v>
      </c>
      <c r="DY16" s="98">
        <v>33.333333333333329</v>
      </c>
      <c r="DZ16" s="98">
        <v>42.857142857142854</v>
      </c>
      <c r="EA16" s="98">
        <v>45</v>
      </c>
      <c r="EB16" s="99">
        <v>42.477876106194692</v>
      </c>
      <c r="EC16" s="100">
        <v>45</v>
      </c>
      <c r="ED16" s="100">
        <v>30</v>
      </c>
      <c r="EE16" s="100">
        <v>30</v>
      </c>
      <c r="EF16" s="101">
        <v>32</v>
      </c>
      <c r="EG16" s="102">
        <v>5</v>
      </c>
      <c r="EH16" s="102">
        <v>13</v>
      </c>
      <c r="EI16" s="102">
        <v>38</v>
      </c>
      <c r="EJ16" s="102">
        <v>10</v>
      </c>
      <c r="EK16" s="103">
        <v>33</v>
      </c>
      <c r="EL16" s="104">
        <v>90.833333333333329</v>
      </c>
      <c r="EM16" s="104">
        <v>97.27272727272728</v>
      </c>
      <c r="EN16" s="104">
        <v>78.099999999999994</v>
      </c>
      <c r="EO16" s="105">
        <v>0.54545454545454541</v>
      </c>
      <c r="EP16" s="104">
        <v>74.214365881032535</v>
      </c>
      <c r="EQ16" s="106">
        <v>0.39393939393939392</v>
      </c>
      <c r="ER16" s="104">
        <v>69.695329330839968</v>
      </c>
      <c r="ES16" s="106">
        <v>0.27272727272727271</v>
      </c>
      <c r="ET16" s="104">
        <v>67.926194459936795</v>
      </c>
      <c r="EU16" s="106">
        <v>0.18181818181818182</v>
      </c>
      <c r="EV16" s="104">
        <v>68.504058994856535</v>
      </c>
      <c r="EW16" s="106">
        <v>6.0606060606060608E-2</v>
      </c>
      <c r="EX16" s="104">
        <v>51.018363595050708</v>
      </c>
      <c r="EY16" s="106">
        <v>3.0303030303030304E-2</v>
      </c>
      <c r="EZ16" s="104">
        <v>54.4748094441346</v>
      </c>
      <c r="FB16" s="108">
        <f>((H16*B$1)+(EL16*EL$1)+(EM16*EM$1)+(EN16*EN$1)+(EV16*EU$1)+(DQ16*DN$1)+(EX16*EW$1)+(DG16*DF$1)+(EA16*EA$1)+(EB16*EB$1)+(ER16*EQ$1)+(ET16*ES$1)+(EC16*EC$1)+(EP16*EO$1)+(EZ16*EY$1)+(ED16*ED$1)+(EE16*EE$1))*(1+FA16)</f>
        <v>77.136813500149074</v>
      </c>
      <c r="FC16" s="93">
        <f>RANK(FB16,FB$6:FB$5849)</f>
        <v>11</v>
      </c>
      <c r="FD16" s="109">
        <f>RANK(FJ16,$FJ$6:$FJ$1462)</f>
        <v>10</v>
      </c>
      <c r="FE16" s="109">
        <f>RANK(FN16,$FN$6:$FN$1462)</f>
        <v>10</v>
      </c>
      <c r="FF16" s="109">
        <f>RANK(B16,$B$6:$B$1462,1)</f>
        <v>9</v>
      </c>
      <c r="FG16" s="109">
        <f>RANK(B16,$B$6:$B$1462,1)</f>
        <v>9</v>
      </c>
      <c r="FH16" s="110" t="s">
        <v>185</v>
      </c>
      <c r="FI16" s="92"/>
      <c r="FJ16" s="111">
        <v>8800</v>
      </c>
      <c r="FK16" s="112" t="s">
        <v>185</v>
      </c>
      <c r="FL16" s="93">
        <f>IF(FJ16="",-50,FD16-FC16)</f>
        <v>-1</v>
      </c>
      <c r="FM16" s="96">
        <f>IF(FJ16="",0,FB16/(FJ16/1000))</f>
        <v>8.7655469886533037</v>
      </c>
      <c r="FN16" s="111">
        <v>10300</v>
      </c>
      <c r="FO16" s="112" t="s">
        <v>185</v>
      </c>
      <c r="FP16" s="93">
        <f>FE16-FC16</f>
        <v>-1</v>
      </c>
      <c r="FQ16" s="96">
        <f>(FB16/FN16)*1000</f>
        <v>7.489011019431949</v>
      </c>
    </row>
    <row r="17" spans="1:174" x14ac:dyDescent="0.2">
      <c r="A17" t="s">
        <v>82</v>
      </c>
      <c r="B17" s="90">
        <v>33</v>
      </c>
      <c r="C17" s="91" t="s">
        <v>185</v>
      </c>
      <c r="D17" s="91" t="s">
        <v>185</v>
      </c>
      <c r="E17" s="91" t="s">
        <v>185</v>
      </c>
      <c r="F17" s="91" t="s">
        <v>185</v>
      </c>
      <c r="G17" s="91">
        <f>RANK(B17,B$6:B$9554)</f>
        <v>106</v>
      </c>
      <c r="H17" s="91">
        <f>(G17/H$4)*100</f>
        <v>88.333333333333329</v>
      </c>
      <c r="I17" s="92">
        <v>10</v>
      </c>
      <c r="J17" s="93">
        <f>IF(I17="","",RANK(I17,I$6:I$5845))</f>
        <v>97</v>
      </c>
      <c r="K17" s="93">
        <f>IF(J17="",N17,(J17/K$5)*100)</f>
        <v>91.509433962264154</v>
      </c>
      <c r="L17" s="93">
        <v>11</v>
      </c>
      <c r="M17" s="93">
        <f>IF(L17="","",RANK(L17,L$6:L$5845))</f>
        <v>96</v>
      </c>
      <c r="N17" s="93">
        <f>IF(M17="","",(M17/N$5)*100)</f>
        <v>90.566037735849065</v>
      </c>
      <c r="O17" s="93">
        <v>10</v>
      </c>
      <c r="P17" s="93">
        <f>IF(O17="","",RANK(O17,O$6:O$5845))</f>
        <v>102</v>
      </c>
      <c r="Q17" s="93">
        <f>IF(P17="",N17,(P17/Q$5)*100)</f>
        <v>92.72727272727272</v>
      </c>
      <c r="R17" s="92">
        <v>66</v>
      </c>
      <c r="S17" s="93">
        <f>IF(R17="","",RANK(R17,R$6:R$5845))</f>
        <v>39</v>
      </c>
      <c r="T17" s="93">
        <f>IF(S17="",W17,(S17/T$5)*100)</f>
        <v>36.79245283018868</v>
      </c>
      <c r="U17" s="93">
        <v>74</v>
      </c>
      <c r="V17" s="93">
        <f>IF(U17="","",RANK(U17,U$6:U$5845))</f>
        <v>28</v>
      </c>
      <c r="W17" s="93">
        <f>IF(V17="","",(V17/W$5)*100)</f>
        <v>26.415094339622641</v>
      </c>
      <c r="X17" s="93">
        <v>53</v>
      </c>
      <c r="Y17" s="93">
        <f>IF(X17="","",RANK(X17,X$6:X$5845))</f>
        <v>59</v>
      </c>
      <c r="Z17" s="93">
        <f>IF(Y17="","",(Y17/Z$5)*100)</f>
        <v>53.63636363636364</v>
      </c>
      <c r="AA17" s="92">
        <v>36</v>
      </c>
      <c r="AB17" s="93">
        <f>IF(AA17="","",RANK(AA17,AA$6:AA$5845))</f>
        <v>71</v>
      </c>
      <c r="AC17" s="93">
        <f>IF(AB17="",AF17,(AB17/AC$5)*100)</f>
        <v>66.981132075471692</v>
      </c>
      <c r="AD17" s="93">
        <v>40</v>
      </c>
      <c r="AE17" s="93">
        <f>IF(AD17="","",RANK(AD17,AD$6:AD$5845))</f>
        <v>67</v>
      </c>
      <c r="AF17" s="93">
        <f>IF(AE17="","",(AE17/AF$5)*100)</f>
        <v>63.20754716981132</v>
      </c>
      <c r="AG17" s="93">
        <v>39</v>
      </c>
      <c r="AH17" s="93">
        <f>IF(AG17="","",RANK(AG17,AG$6:AG$5845))</f>
        <v>73</v>
      </c>
      <c r="AI17" s="93">
        <f>IF(AH17="","",(AH17/AI$5)*100)</f>
        <v>66.363636363636374</v>
      </c>
      <c r="AJ17" s="92">
        <v>22</v>
      </c>
      <c r="AK17" s="93">
        <f>IF(AJ17="","",RANK(AJ17,AJ$6:AJ$5845))</f>
        <v>85</v>
      </c>
      <c r="AL17" s="93">
        <f>IF(AK17="",AO17,(AK17/AL$5)*100)</f>
        <v>80.188679245283026</v>
      </c>
      <c r="AM17" s="93">
        <v>26</v>
      </c>
      <c r="AN17" s="93">
        <f>IF(AM17="","",RANK(AM17,AM$6:AM$5845))</f>
        <v>81</v>
      </c>
      <c r="AO17" s="93">
        <f>IF(AN17="","",(AN17/AO$5)*100)</f>
        <v>76.415094339622641</v>
      </c>
      <c r="AP17" s="93">
        <v>29</v>
      </c>
      <c r="AQ17" s="93">
        <f>IF(AP17="","",RANK(AP17,AP$6:AP$5845))</f>
        <v>83</v>
      </c>
      <c r="AR17" s="93">
        <f>IF(AQ17="","",(AQ17/AR$5)*100)</f>
        <v>75.454545454545453</v>
      </c>
      <c r="AS17" s="92">
        <v>13</v>
      </c>
      <c r="AT17" s="93">
        <f>IF(AS17="","",RANK(AS17,AS$6:AS$5845))</f>
        <v>94</v>
      </c>
      <c r="AU17" s="93">
        <f>IF(AT17="",AX17,(AT17/AU$5)*100)</f>
        <v>88.679245283018872</v>
      </c>
      <c r="AV17" s="93">
        <v>16</v>
      </c>
      <c r="AW17" s="93">
        <f>IF(AV17="","",RANK(AV17,AV$6:AV$5845))</f>
        <v>91</v>
      </c>
      <c r="AX17" s="93">
        <f>IF(AW17="","",(AW17/AX$5)*100)</f>
        <v>85.84905660377359</v>
      </c>
      <c r="AY17" s="93">
        <v>15</v>
      </c>
      <c r="AZ17" s="93">
        <f>IF(AY17="","",RANK(AY17,AY$6:AY$5845))</f>
        <v>97</v>
      </c>
      <c r="BA17" s="93">
        <f>IF(AZ17="","",(AZ17/BA$5)*100)</f>
        <v>88.181818181818187</v>
      </c>
      <c r="BB17" s="92" t="s">
        <v>185</v>
      </c>
      <c r="BC17" s="93" t="s">
        <v>185</v>
      </c>
      <c r="BD17" s="93">
        <v>10</v>
      </c>
      <c r="BE17" s="93" t="s">
        <v>185</v>
      </c>
      <c r="BF17" s="93" t="s">
        <v>185</v>
      </c>
      <c r="BG17" s="93">
        <v>10</v>
      </c>
      <c r="BH17" s="93" t="s">
        <v>185</v>
      </c>
      <c r="BI17" s="93" t="s">
        <v>185</v>
      </c>
      <c r="BJ17" s="93">
        <v>10</v>
      </c>
      <c r="BK17" s="92">
        <v>45</v>
      </c>
      <c r="BL17" s="93">
        <f>IF(BK17="","",RANK(BK17,BK$6:BK$5845))</f>
        <v>62</v>
      </c>
      <c r="BM17" s="93">
        <f>IF(BL17="",BP17,(BL17/BM$5)*100)</f>
        <v>58.490566037735846</v>
      </c>
      <c r="BN17" s="93">
        <v>24</v>
      </c>
      <c r="BO17" s="93">
        <f>IF(BN17="","",RANK(BN17,BN$6:BN$5845))</f>
        <v>82</v>
      </c>
      <c r="BP17" s="93">
        <f>IF(BO17="","",(BO17/BP$5)*100)</f>
        <v>77.358490566037744</v>
      </c>
      <c r="BQ17" s="93">
        <v>28</v>
      </c>
      <c r="BR17" s="93">
        <f>IF(BQ17="","",RANK(BQ17,BQ$6:BQ$5845))</f>
        <v>84</v>
      </c>
      <c r="BS17" s="93">
        <f>IF(BR17="","",(BR17/BS$5)*100)</f>
        <v>76.363636363636374</v>
      </c>
      <c r="BT17" s="92">
        <v>94</v>
      </c>
      <c r="BU17" s="93">
        <f>IF(BT17="","",RANK(BT17,BT$6:BT$5845))</f>
        <v>13</v>
      </c>
      <c r="BV17" s="93">
        <f>IF(BU17="",BY17,(BU17/BV$5)*100)</f>
        <v>12.264150943396226</v>
      </c>
      <c r="BW17" s="93">
        <v>92</v>
      </c>
      <c r="BX17" s="93">
        <f>IF(BW17="","",RANK(BW17,BW$6:BW$5845))</f>
        <v>15</v>
      </c>
      <c r="BY17" s="93">
        <f>IF(BX17="","",(BX17/BY$5)*100)</f>
        <v>14.285714285714285</v>
      </c>
      <c r="BZ17" s="93">
        <v>52</v>
      </c>
      <c r="CA17" s="93">
        <f>IF(BZ17="","",RANK(BZ17,BZ$6:BZ$5845))</f>
        <v>62</v>
      </c>
      <c r="CB17" s="93">
        <f>IF(CA17="","",(CA17/CB$5)*100)</f>
        <v>56.36363636363636</v>
      </c>
      <c r="CC17" s="92">
        <v>3</v>
      </c>
      <c r="CD17" s="93">
        <f>IF(CC17="","",RANK(CC17,CC$6:CC$5845))</f>
        <v>104</v>
      </c>
      <c r="CE17" s="93">
        <f>IF(CD17="",CH17,(CD17/CE$5)*100)</f>
        <v>98.113207547169807</v>
      </c>
      <c r="CF17" s="93">
        <v>8</v>
      </c>
      <c r="CG17" s="93">
        <f>IF(CF17="","",RANK(CF17,CF$6:CF$5845))</f>
        <v>99</v>
      </c>
      <c r="CH17" s="93">
        <f>IF(CG17="","",(CG17/CH$5)*100)</f>
        <v>93.396226415094347</v>
      </c>
      <c r="CI17" s="93">
        <v>2</v>
      </c>
      <c r="CJ17" s="93">
        <f>IF(CI17="","",RANK(CI17,CI$6:CI$5845))</f>
        <v>109</v>
      </c>
      <c r="CK17" s="93">
        <f>IF(CJ17="","",(CJ17/CK$5)*100)</f>
        <v>99.090909090909093</v>
      </c>
      <c r="CL17" s="92">
        <v>81</v>
      </c>
      <c r="CM17" s="93">
        <f>IF(CL17="","",RANK(CL17,CL$6:CL$5845))</f>
        <v>26</v>
      </c>
      <c r="CN17" s="93">
        <f>IF(CM17="",CQ17,(CM17/CN$5)*100)</f>
        <v>24.528301886792452</v>
      </c>
      <c r="CO17" s="93">
        <v>79</v>
      </c>
      <c r="CP17" s="93">
        <f>IF(CO17="","",RANK(CO17,CO$6:CO$5845))</f>
        <v>28</v>
      </c>
      <c r="CQ17" s="93">
        <f>IF(CP17="","",(CP17/CQ$5)*100)</f>
        <v>26.415094339622641</v>
      </c>
      <c r="CR17" s="93">
        <v>63</v>
      </c>
      <c r="CS17" s="93">
        <f>IF(CR17="","",RANK(CR17,CR$6:CR$5845))</f>
        <v>50</v>
      </c>
      <c r="CT17" s="93">
        <f>IF(CS17="","",(CS17/CT$5)*100)</f>
        <v>45.454545454545453</v>
      </c>
      <c r="CU17" s="92">
        <v>4</v>
      </c>
      <c r="CV17" s="93">
        <f>IF(CU17="","",RANK(CU17,CU$6:CU$5845))</f>
        <v>103</v>
      </c>
      <c r="CW17" s="93">
        <f>IF(CV17="","",(CV17/CW$5)*100)</f>
        <v>97.169811320754718</v>
      </c>
      <c r="CX17" s="93">
        <v>8</v>
      </c>
      <c r="CY17" s="93">
        <f>IF(CX17="","",RANK(CX17,CX$6:CX$5845))</f>
        <v>103</v>
      </c>
      <c r="CZ17" s="93">
        <f>IF(CY17="","",(CY17/CZ$5)*100)</f>
        <v>93.63636363636364</v>
      </c>
      <c r="DA17" s="93">
        <v>43</v>
      </c>
      <c r="DB17" s="93">
        <f>IF(DA17="","",RANK(DA17,DA$6:DA$5845))</f>
        <v>77</v>
      </c>
      <c r="DC17" s="93">
        <f>IF(DB17="","",(DB17/DC$5)*100)</f>
        <v>64.166666666666671</v>
      </c>
      <c r="DD17" s="93">
        <f>IFERROR((K17*I$2)+(N17*L$2)+(Q17*O$2)+(T17*R$2)+(W17*U$2)+(Z17*X$2)+(AC17*AA$2)+(AF17*AD$2)+(AI17*AG$2)+(AL17*AJ$2)+(AO17*AM$2)+(AR17*AP$2)+(AU17*AS$2)+(AX17*AV$2)+(BA17*AY$2)+(BD17*BB$2)+(BG17*BE$2)+(BJ17*BH$2)+(BM17*BK$2)+(BP17*BN$2)+(BS17*BQ$2)+(BV17*BT$2)+(BY17*BW$2)+(CB17*BZ$2)+(CE17*CC$2)+(CH17*CF$2)+(CK17*CI$2)+(CN17*CL$2)+(CQ17*CO$2)+(CT17*CR$2)+(CW17*CU$2)+(CZ17*CX$2)+(DC17*DA$2),"")</f>
        <v>70.827174712080378</v>
      </c>
      <c r="DE17" s="93">
        <f>IF(DD17="",1,RANK(DD17,DD$6:DD$1087,1))</f>
        <v>96</v>
      </c>
      <c r="DF17" s="94">
        <f>IF(DD17="","",RANK(DD17,DD$6:DD$4780))</f>
        <v>11</v>
      </c>
      <c r="DG17" s="93">
        <f>(DE17/DE$4)*100</f>
        <v>90.566037735849065</v>
      </c>
      <c r="DH17" s="95">
        <v>0</v>
      </c>
      <c r="DI17" s="93">
        <v>1</v>
      </c>
      <c r="DJ17" s="93">
        <v>100</v>
      </c>
      <c r="DK17" s="96">
        <v>0</v>
      </c>
      <c r="DL17" s="93">
        <v>1</v>
      </c>
      <c r="DM17" s="93">
        <v>100</v>
      </c>
      <c r="DN17" s="93">
        <v>0</v>
      </c>
      <c r="DO17" s="93">
        <v>1</v>
      </c>
      <c r="DP17" s="93">
        <v>100</v>
      </c>
      <c r="DQ17" s="93">
        <v>100</v>
      </c>
      <c r="DR17" s="93">
        <v>1</v>
      </c>
      <c r="DS17" s="97">
        <v>4</v>
      </c>
      <c r="DT17" s="98" t="s">
        <v>185</v>
      </c>
      <c r="DU17" s="98">
        <v>8</v>
      </c>
      <c r="DV17" s="98" t="s">
        <v>185</v>
      </c>
      <c r="DW17" s="98">
        <v>54</v>
      </c>
      <c r="DX17" s="98">
        <v>88.070493974602286</v>
      </c>
      <c r="DY17" s="98">
        <v>91.358024691358025</v>
      </c>
      <c r="DZ17" s="98">
        <v>95.238095238095227</v>
      </c>
      <c r="EA17" s="98">
        <v>91.555537968018527</v>
      </c>
      <c r="EB17" s="99">
        <v>94.690265486725664</v>
      </c>
      <c r="EC17" s="100">
        <v>97.196261682242991</v>
      </c>
      <c r="ED17" s="100">
        <v>30</v>
      </c>
      <c r="EE17" s="100">
        <v>30</v>
      </c>
      <c r="EF17" s="101">
        <v>16</v>
      </c>
      <c r="EG17" s="102">
        <v>103</v>
      </c>
      <c r="EH17" s="102">
        <v>12</v>
      </c>
      <c r="EI17" s="102" t="s">
        <v>186</v>
      </c>
      <c r="EJ17" s="102">
        <v>99</v>
      </c>
      <c r="EK17" s="103">
        <v>24</v>
      </c>
      <c r="EL17" s="104">
        <v>88.333333333333329</v>
      </c>
      <c r="EM17" s="104">
        <v>66.363636363636374</v>
      </c>
      <c r="EN17" s="104">
        <v>39.26287978863936</v>
      </c>
      <c r="EO17" s="105">
        <v>0.5</v>
      </c>
      <c r="EP17" s="104">
        <v>68.287037037037038</v>
      </c>
      <c r="EQ17" s="106">
        <v>0.45833333333333331</v>
      </c>
      <c r="ER17" s="104">
        <v>79.52754721520509</v>
      </c>
      <c r="ES17" s="106">
        <v>0.29166666666666669</v>
      </c>
      <c r="ET17" s="104">
        <v>71.301266757555112</v>
      </c>
      <c r="EU17" s="106">
        <v>0.20833333333333334</v>
      </c>
      <c r="EV17" s="104">
        <v>74.027209725062491</v>
      </c>
      <c r="EW17" s="106">
        <v>0.125</v>
      </c>
      <c r="EX17" s="104">
        <v>71.157123381049757</v>
      </c>
      <c r="EY17" s="106">
        <v>0</v>
      </c>
      <c r="EZ17" s="104">
        <v>0.30674846625766872</v>
      </c>
      <c r="FB17" s="108">
        <f>((H17*B$1)+(EL17*EL$1)+(EM17*EM$1)+(EN17*EN$1)+(EV17*EU$1)+(DQ17*DN$1)+(EX17*EW$1)+(DG17*DF$1)+(EA17*EA$1)+(EB17*EB$1)+(ER17*EQ$1)+(ET17*ES$1)+(EC17*EC$1)+(EP17*EO$1)+(EZ17*EY$1)+(ED17*ED$1)+(EE17*EE$1))*(1+FA17)</f>
        <v>75.959754578642787</v>
      </c>
      <c r="FC17" s="93">
        <f>RANK(FB17,FB$6:FB$5849)</f>
        <v>12</v>
      </c>
      <c r="FD17" s="109">
        <f>RANK(FJ17,$FJ$6:$FJ$1462)</f>
        <v>16</v>
      </c>
      <c r="FE17" s="109">
        <f>RANK(FN17,$FN$6:$FN$1462)</f>
        <v>15</v>
      </c>
      <c r="FF17" s="109">
        <f>RANK(B17,$B$6:$B$1462,1)</f>
        <v>15</v>
      </c>
      <c r="FG17" s="109">
        <f>RANK(B17,$B$6:$B$1462,1)</f>
        <v>15</v>
      </c>
      <c r="FH17" s="110" t="s">
        <v>185</v>
      </c>
      <c r="FI17" s="92"/>
      <c r="FJ17" s="111">
        <v>8300</v>
      </c>
      <c r="FK17" s="112" t="s">
        <v>185</v>
      </c>
      <c r="FL17" s="93">
        <f>IF(FJ17="",-50,FD17-FC17)</f>
        <v>4</v>
      </c>
      <c r="FM17" s="96">
        <f>IF(FJ17="",0,FB17/(FJ17/1000))</f>
        <v>9.1517776600774443</v>
      </c>
      <c r="FN17" s="111">
        <v>9800</v>
      </c>
      <c r="FO17" s="112" t="s">
        <v>185</v>
      </c>
      <c r="FP17" s="93">
        <f>FE17-FC17</f>
        <v>3</v>
      </c>
      <c r="FQ17" s="96">
        <f>(FB17/FN17)*1000</f>
        <v>7.7509953651676318</v>
      </c>
    </row>
    <row r="18" spans="1:174" x14ac:dyDescent="0.2">
      <c r="A18" t="s">
        <v>86</v>
      </c>
      <c r="B18" s="90">
        <v>42</v>
      </c>
      <c r="C18" s="91" t="s">
        <v>185</v>
      </c>
      <c r="D18" s="91" t="s">
        <v>185</v>
      </c>
      <c r="E18" s="91" t="s">
        <v>185</v>
      </c>
      <c r="F18" s="91" t="s">
        <v>185</v>
      </c>
      <c r="G18" s="91">
        <f>RANK(B18,B$6:B$9554)</f>
        <v>102</v>
      </c>
      <c r="H18" s="91">
        <f>(G18/H$4)*100</f>
        <v>85</v>
      </c>
      <c r="I18" s="92">
        <v>7</v>
      </c>
      <c r="J18" s="93">
        <f>IF(I18="","",RANK(I18,I$6:I$5845))</f>
        <v>100</v>
      </c>
      <c r="K18" s="93">
        <f>IF(J18="",N18,(J18/K$5)*100)</f>
        <v>94.339622641509436</v>
      </c>
      <c r="L18" s="93">
        <v>4</v>
      </c>
      <c r="M18" s="93">
        <f>IF(L18="","",RANK(L18,L$6:L$5845))</f>
        <v>103</v>
      </c>
      <c r="N18" s="93">
        <f>IF(M18="","",(M18/N$5)*100)</f>
        <v>97.169811320754718</v>
      </c>
      <c r="O18" s="93">
        <v>8</v>
      </c>
      <c r="P18" s="93">
        <f>IF(O18="","",RANK(O18,O$6:O$5845))</f>
        <v>104</v>
      </c>
      <c r="Q18" s="93">
        <f>IF(P18="",N18,(P18/Q$5)*100)</f>
        <v>94.545454545454547</v>
      </c>
      <c r="R18" s="92">
        <v>25</v>
      </c>
      <c r="S18" s="93">
        <f>IF(R18="","",RANK(R18,R$6:R$5845))</f>
        <v>81</v>
      </c>
      <c r="T18" s="93">
        <f>IF(S18="",W18,(S18/T$5)*100)</f>
        <v>76.415094339622641</v>
      </c>
      <c r="U18" s="93">
        <v>11</v>
      </c>
      <c r="V18" s="93">
        <f>IF(U18="","",RANK(U18,U$6:U$5845))</f>
        <v>95</v>
      </c>
      <c r="W18" s="93">
        <f>IF(V18="","",(V18/W$5)*100)</f>
        <v>89.622641509433961</v>
      </c>
      <c r="X18" s="93">
        <v>12</v>
      </c>
      <c r="Y18" s="93">
        <f>IF(X18="","",RANK(X18,X$6:X$5845))</f>
        <v>99</v>
      </c>
      <c r="Z18" s="93">
        <f>IF(Y18="","",(Y18/Z$5)*100)</f>
        <v>90</v>
      </c>
      <c r="AA18" s="92">
        <v>63</v>
      </c>
      <c r="AB18" s="93">
        <f>IF(AA18="","",RANK(AA18,AA$6:AA$5845))</f>
        <v>44</v>
      </c>
      <c r="AC18" s="93">
        <f>IF(AB18="",AF18,(AB18/AC$5)*100)</f>
        <v>41.509433962264154</v>
      </c>
      <c r="AD18" s="93">
        <v>46</v>
      </c>
      <c r="AE18" s="93">
        <f>IF(AD18="","",RANK(AD18,AD$6:AD$5845))</f>
        <v>61</v>
      </c>
      <c r="AF18" s="93">
        <f>IF(AE18="","",(AE18/AF$5)*100)</f>
        <v>57.547169811320757</v>
      </c>
      <c r="AG18" s="93">
        <v>46</v>
      </c>
      <c r="AH18" s="93">
        <f>IF(AG18="","",RANK(AG18,AG$6:AG$5845))</f>
        <v>66</v>
      </c>
      <c r="AI18" s="93">
        <f>IF(AH18="","",(AH18/AI$5)*100)</f>
        <v>60</v>
      </c>
      <c r="AJ18" s="92">
        <v>31</v>
      </c>
      <c r="AK18" s="93">
        <f>IF(AJ18="","",RANK(AJ18,AJ$6:AJ$5845))</f>
        <v>76</v>
      </c>
      <c r="AL18" s="93">
        <f>IF(AK18="",AO18,(AK18/AL$5)*100)</f>
        <v>71.698113207547166</v>
      </c>
      <c r="AM18" s="93">
        <v>51</v>
      </c>
      <c r="AN18" s="93">
        <f>IF(AM18="","",RANK(AM18,AM$6:AM$5845))</f>
        <v>56</v>
      </c>
      <c r="AO18" s="93">
        <f>IF(AN18="","",(AN18/AO$5)*100)</f>
        <v>52.830188679245282</v>
      </c>
      <c r="AP18" s="93">
        <v>41</v>
      </c>
      <c r="AQ18" s="93">
        <f>IF(AP18="","",RANK(AP18,AP$6:AP$5845))</f>
        <v>72</v>
      </c>
      <c r="AR18" s="93">
        <f>IF(AQ18="","",(AQ18/AR$5)*100)</f>
        <v>65.454545454545453</v>
      </c>
      <c r="AS18" s="92">
        <v>14</v>
      </c>
      <c r="AT18" s="93">
        <f>IF(AS18="","",RANK(AS18,AS$6:AS$5845))</f>
        <v>93</v>
      </c>
      <c r="AU18" s="93">
        <f>IF(AT18="",AX18,(AT18/AU$5)*100)</f>
        <v>87.735849056603783</v>
      </c>
      <c r="AV18" s="93">
        <v>17</v>
      </c>
      <c r="AW18" s="93">
        <f>IF(AV18="","",RANK(AV18,AV$6:AV$5845))</f>
        <v>90</v>
      </c>
      <c r="AX18" s="93">
        <f>IF(AW18="","",(AW18/AX$5)*100)</f>
        <v>84.905660377358487</v>
      </c>
      <c r="AY18" s="93">
        <v>16</v>
      </c>
      <c r="AZ18" s="93">
        <f>IF(AY18="","",RANK(AY18,AY$6:AY$5845))</f>
        <v>96</v>
      </c>
      <c r="BA18" s="93">
        <f>IF(AZ18="","",(AZ18/BA$5)*100)</f>
        <v>87.272727272727266</v>
      </c>
      <c r="BB18" s="92" t="s">
        <v>185</v>
      </c>
      <c r="BC18" s="93" t="s">
        <v>185</v>
      </c>
      <c r="BD18" s="93">
        <v>10</v>
      </c>
      <c r="BE18" s="93" t="s">
        <v>185</v>
      </c>
      <c r="BF18" s="93" t="s">
        <v>185</v>
      </c>
      <c r="BG18" s="93">
        <v>10</v>
      </c>
      <c r="BH18" s="93" t="s">
        <v>185</v>
      </c>
      <c r="BI18" s="93" t="s">
        <v>185</v>
      </c>
      <c r="BJ18" s="93">
        <v>10</v>
      </c>
      <c r="BK18" s="92">
        <v>11</v>
      </c>
      <c r="BL18" s="93">
        <f>IF(BK18="","",RANK(BK18,BK$6:BK$5845))</f>
        <v>96</v>
      </c>
      <c r="BM18" s="93">
        <f>IF(BL18="",BP18,(BL18/BM$5)*100)</f>
        <v>90.566037735849065</v>
      </c>
      <c r="BN18" s="93">
        <v>16</v>
      </c>
      <c r="BO18" s="93">
        <f>IF(BN18="","",RANK(BN18,BN$6:BN$5845))</f>
        <v>91</v>
      </c>
      <c r="BP18" s="93">
        <f>IF(BO18="","",(BO18/BP$5)*100)</f>
        <v>85.84905660377359</v>
      </c>
      <c r="BQ18" s="93">
        <v>14</v>
      </c>
      <c r="BR18" s="93">
        <f>IF(BQ18="","",RANK(BQ18,BQ$6:BQ$5845))</f>
        <v>95</v>
      </c>
      <c r="BS18" s="93">
        <f>IF(BR18="","",(BR18/BS$5)*100)</f>
        <v>86.36363636363636</v>
      </c>
      <c r="BT18" s="92">
        <v>17</v>
      </c>
      <c r="BU18" s="93">
        <f>IF(BT18="","",RANK(BT18,BT$6:BT$5845))</f>
        <v>90</v>
      </c>
      <c r="BV18" s="93">
        <f>IF(BU18="",BY18,(BU18/BV$5)*100)</f>
        <v>84.905660377358487</v>
      </c>
      <c r="BW18" s="93">
        <v>44</v>
      </c>
      <c r="BX18" s="93">
        <f>IF(BW18="","",RANK(BW18,BW$6:BW$5845))</f>
        <v>62</v>
      </c>
      <c r="BY18" s="93">
        <f>IF(BX18="","",(BX18/BY$5)*100)</f>
        <v>59.047619047619051</v>
      </c>
      <c r="BZ18" s="93">
        <v>48</v>
      </c>
      <c r="CA18" s="93">
        <f>IF(BZ18="","",RANK(BZ18,BZ$6:BZ$5845))</f>
        <v>65</v>
      </c>
      <c r="CB18" s="93">
        <f>IF(CA18="","",(CA18/CB$5)*100)</f>
        <v>59.090909090909093</v>
      </c>
      <c r="CC18" s="92">
        <v>4</v>
      </c>
      <c r="CD18" s="93">
        <f>IF(CC18="","",RANK(CC18,CC$6:CC$5845))</f>
        <v>103</v>
      </c>
      <c r="CE18" s="93">
        <f>IF(CD18="",CH18,(CD18/CE$5)*100)</f>
        <v>97.169811320754718</v>
      </c>
      <c r="CF18" s="93">
        <v>25</v>
      </c>
      <c r="CG18" s="93">
        <f>IF(CF18="","",RANK(CF18,CF$6:CF$5845))</f>
        <v>82</v>
      </c>
      <c r="CH18" s="93">
        <f>IF(CG18="","",(CG18/CH$5)*100)</f>
        <v>77.358490566037744</v>
      </c>
      <c r="CI18" s="93">
        <v>22</v>
      </c>
      <c r="CJ18" s="93">
        <f>IF(CI18="","",RANK(CI18,CI$6:CI$5845))</f>
        <v>90</v>
      </c>
      <c r="CK18" s="93">
        <f>IF(CJ18="","",(CJ18/CK$5)*100)</f>
        <v>81.818181818181827</v>
      </c>
      <c r="CL18" s="92">
        <v>65</v>
      </c>
      <c r="CM18" s="93">
        <f>IF(CL18="","",RANK(CL18,CL$6:CL$5845))</f>
        <v>42</v>
      </c>
      <c r="CN18" s="93">
        <f>IF(CM18="",CQ18,(CM18/CN$5)*100)</f>
        <v>39.622641509433961</v>
      </c>
      <c r="CO18" s="93">
        <v>60</v>
      </c>
      <c r="CP18" s="93">
        <f>IF(CO18="","",RANK(CO18,CO$6:CO$5845))</f>
        <v>47</v>
      </c>
      <c r="CQ18" s="93">
        <f>IF(CP18="","",(CP18/CQ$5)*100)</f>
        <v>44.339622641509436</v>
      </c>
      <c r="CR18" s="93">
        <v>59</v>
      </c>
      <c r="CS18" s="93">
        <f>IF(CR18="","",RANK(CR18,CR$6:CR$5845))</f>
        <v>54</v>
      </c>
      <c r="CT18" s="93">
        <f>IF(CS18="","",(CS18/CT$5)*100)</f>
        <v>49.090909090909093</v>
      </c>
      <c r="CU18" s="92">
        <v>57</v>
      </c>
      <c r="CV18" s="93">
        <f>IF(CU18="","",RANK(CU18,CU$6:CU$5845))</f>
        <v>50</v>
      </c>
      <c r="CW18" s="93">
        <f>IF(CV18="","",(CV18/CW$5)*100)</f>
        <v>47.169811320754718</v>
      </c>
      <c r="CX18" s="93">
        <v>50</v>
      </c>
      <c r="CY18" s="93">
        <f>IF(CX18="","",RANK(CX18,CX$6:CX$5845))</f>
        <v>62</v>
      </c>
      <c r="CZ18" s="93">
        <f>IF(CY18="","",(CY18/CZ$5)*100)</f>
        <v>56.36363636363636</v>
      </c>
      <c r="DA18" s="93">
        <v>45</v>
      </c>
      <c r="DB18" s="93">
        <f>IF(DA18="","",RANK(DA18,DA$6:DA$5845))</f>
        <v>76</v>
      </c>
      <c r="DC18" s="93">
        <f>IF(DB18="","",(DB18/DC$5)*100)</f>
        <v>63.333333333333329</v>
      </c>
      <c r="DD18" s="93">
        <f>IFERROR((K18*I$2)+(N18*L$2)+(Q18*O$2)+(T18*R$2)+(W18*U$2)+(Z18*X$2)+(AC18*AA$2)+(AF18*AD$2)+(AI18*AG$2)+(AL18*AJ$2)+(AO18*AM$2)+(AR18*AP$2)+(AU18*AS$2)+(AX18*AV$2)+(BA18*AY$2)+(BD18*BB$2)+(BG18*BE$2)+(BJ18*BH$2)+(BM18*BK$2)+(BP18*BN$2)+(BS18*BQ$2)+(BV18*BT$2)+(BY18*BW$2)+(CB18*BZ$2)+(CE18*CC$2)+(CH18*CF$2)+(CK18*CI$2)+(CN18*CL$2)+(CQ18*CO$2)+(CT18*CR$2)+(CW18*CU$2)+(CZ18*CX$2)+(DC18*DA$2),"")</f>
        <v>72.546295842522255</v>
      </c>
      <c r="DE18" s="93">
        <f>IF(DD18="",1,RANK(DD18,DD$6:DD$1087,1))</f>
        <v>99</v>
      </c>
      <c r="DF18" s="94">
        <f>IF(DD18="","",RANK(DD18,DD$6:DD$4780))</f>
        <v>8</v>
      </c>
      <c r="DG18" s="93">
        <f>(DE18/DE$4)*100</f>
        <v>93.396226415094347</v>
      </c>
      <c r="DH18" s="95">
        <v>0</v>
      </c>
      <c r="DI18" s="93">
        <v>1</v>
      </c>
      <c r="DJ18" s="93">
        <v>100</v>
      </c>
      <c r="DK18" s="96">
        <v>0</v>
      </c>
      <c r="DL18" s="93">
        <v>1</v>
      </c>
      <c r="DM18" s="93">
        <v>100</v>
      </c>
      <c r="DN18" s="93">
        <v>0</v>
      </c>
      <c r="DO18" s="93">
        <v>1</v>
      </c>
      <c r="DP18" s="93">
        <v>100</v>
      </c>
      <c r="DQ18" s="93">
        <v>100</v>
      </c>
      <c r="DR18" s="93">
        <v>1</v>
      </c>
      <c r="DS18" s="97" t="s">
        <v>185</v>
      </c>
      <c r="DT18" s="98" t="s">
        <v>185</v>
      </c>
      <c r="DU18" s="98" t="s">
        <v>185</v>
      </c>
      <c r="DV18" s="98" t="s">
        <v>185</v>
      </c>
      <c r="DW18" s="98" t="s">
        <v>185</v>
      </c>
      <c r="DX18" s="98">
        <v>30</v>
      </c>
      <c r="DY18" s="98">
        <v>30</v>
      </c>
      <c r="DZ18" s="98">
        <v>30</v>
      </c>
      <c r="EA18" s="98">
        <v>30</v>
      </c>
      <c r="EB18" s="99">
        <v>87.610619469026545</v>
      </c>
      <c r="EC18" s="100">
        <v>84.112149532710276</v>
      </c>
      <c r="ED18" s="100">
        <v>30</v>
      </c>
      <c r="EE18" s="100">
        <v>30</v>
      </c>
      <c r="EF18" s="101">
        <v>72</v>
      </c>
      <c r="EG18" s="102">
        <v>15</v>
      </c>
      <c r="EH18" s="102">
        <v>90</v>
      </c>
      <c r="EI18" s="102">
        <v>34</v>
      </c>
      <c r="EJ18" s="102">
        <v>13</v>
      </c>
      <c r="EK18" s="103">
        <v>38</v>
      </c>
      <c r="EL18" s="104">
        <v>85</v>
      </c>
      <c r="EM18" s="104">
        <v>90</v>
      </c>
      <c r="EN18" s="104">
        <v>24.891830633386636</v>
      </c>
      <c r="EO18" s="105">
        <v>0.68421052631578949</v>
      </c>
      <c r="EP18" s="104">
        <v>91.219948018193634</v>
      </c>
      <c r="EQ18" s="106">
        <v>0.52631578947368418</v>
      </c>
      <c r="ER18" s="104">
        <v>87.793690288514497</v>
      </c>
      <c r="ES18" s="106">
        <v>0.47368421052631576</v>
      </c>
      <c r="ET18" s="104">
        <v>94.825637713916706</v>
      </c>
      <c r="EU18" s="106">
        <v>0.23684210526315788</v>
      </c>
      <c r="EV18" s="104">
        <v>79.827252179528571</v>
      </c>
      <c r="EW18" s="106">
        <v>5.2631578947368418E-2</v>
      </c>
      <c r="EX18" s="104">
        <v>45.524342553725823</v>
      </c>
      <c r="EY18" s="106">
        <v>0</v>
      </c>
      <c r="EZ18" s="104">
        <v>0.30674846625766872</v>
      </c>
      <c r="FB18" s="108">
        <f>((H18*B$1)+(EL18*EL$1)+(EM18*EM$1)+(EN18*EN$1)+(EV18*EU$1)+(DQ18*DN$1)+(EX18*EW$1)+(DG18*DF$1)+(EA18*EA$1)+(EB18*EB$1)+(ER18*EQ$1)+(ET18*ES$1)+(EC18*EC$1)+(EP18*EO$1)+(EZ18*EY$1)+(ED18*ED$1)+(EE18*EE$1))*(1+FA18)</f>
        <v>75.674143013957988</v>
      </c>
      <c r="FC18" s="93">
        <f>RANK(FB18,FB$6:FB$5849)</f>
        <v>13</v>
      </c>
      <c r="FD18" s="109">
        <f>RANK(FJ18,$FJ$6:$FJ$1462)</f>
        <v>20</v>
      </c>
      <c r="FE18" s="109">
        <f>RANK(FN18,$FN$6:$FN$1462)</f>
        <v>28</v>
      </c>
      <c r="FF18" s="109">
        <f>RANK(B18,$B$6:$B$1462,1)</f>
        <v>19</v>
      </c>
      <c r="FG18" s="109">
        <f>RANK(B18,$B$6:$B$1462,1)</f>
        <v>19</v>
      </c>
      <c r="FH18" s="110" t="s">
        <v>185</v>
      </c>
      <c r="FI18" s="92"/>
      <c r="FJ18" s="111">
        <v>7900</v>
      </c>
      <c r="FK18" s="112" t="s">
        <v>185</v>
      </c>
      <c r="FL18" s="93">
        <f>IF(FJ18="",-50,FD18-FC18)</f>
        <v>7</v>
      </c>
      <c r="FM18" s="96">
        <f>IF(FJ18="",0,FB18/(FJ18/1000))</f>
        <v>9.5790054448048085</v>
      </c>
      <c r="FN18" s="111">
        <v>9100</v>
      </c>
      <c r="FO18" s="112" t="s">
        <v>185</v>
      </c>
      <c r="FP18" s="93">
        <f>FE18-FC18</f>
        <v>15</v>
      </c>
      <c r="FQ18" s="96">
        <f>(FB18/FN18)*1000</f>
        <v>8.3158398916437353</v>
      </c>
    </row>
    <row r="19" spans="1:174" x14ac:dyDescent="0.2">
      <c r="A19" t="s">
        <v>80</v>
      </c>
      <c r="B19" s="90">
        <v>31</v>
      </c>
      <c r="C19" s="91" t="s">
        <v>185</v>
      </c>
      <c r="D19" s="91" t="s">
        <v>185</v>
      </c>
      <c r="E19" s="91" t="s">
        <v>185</v>
      </c>
      <c r="F19" s="91" t="s">
        <v>185</v>
      </c>
      <c r="G19" s="91">
        <f>RANK(B19,B$6:B$9554)</f>
        <v>107</v>
      </c>
      <c r="H19" s="91">
        <f>(G19/H$4)*100</f>
        <v>89.166666666666671</v>
      </c>
      <c r="I19" s="92">
        <v>1</v>
      </c>
      <c r="J19" s="93">
        <f>IF(I19="","",RANK(I19,I$6:I$5845))</f>
        <v>106</v>
      </c>
      <c r="K19" s="93">
        <f>IF(J19="",N19,(J19/K$5)*100)</f>
        <v>100</v>
      </c>
      <c r="L19" s="93">
        <v>1</v>
      </c>
      <c r="M19" s="93">
        <f>IF(L19="","",RANK(L19,L$6:L$5845))</f>
        <v>106</v>
      </c>
      <c r="N19" s="93">
        <f>IF(M19="","",(M19/N$5)*100)</f>
        <v>100</v>
      </c>
      <c r="O19" s="93">
        <v>3</v>
      </c>
      <c r="P19" s="93">
        <f>IF(O19="","",RANK(O19,O$6:O$5845))</f>
        <v>109</v>
      </c>
      <c r="Q19" s="93">
        <f>IF(P19="",N19,(P19/Q$5)*100)</f>
        <v>99.090909090909093</v>
      </c>
      <c r="R19" s="92">
        <v>11</v>
      </c>
      <c r="S19" s="93">
        <f>IF(R19="","",RANK(R19,R$6:R$5845))</f>
        <v>96</v>
      </c>
      <c r="T19" s="93">
        <f>IF(S19="",W19,(S19/T$5)*100)</f>
        <v>90.566037735849065</v>
      </c>
      <c r="U19" s="93">
        <v>3</v>
      </c>
      <c r="V19" s="93">
        <f>IF(U19="","",RANK(U19,U$6:U$5845))</f>
        <v>103</v>
      </c>
      <c r="W19" s="93">
        <f>IF(V19="","",(V19/W$5)*100)</f>
        <v>97.169811320754718</v>
      </c>
      <c r="X19" s="93">
        <v>12</v>
      </c>
      <c r="Y19" s="93">
        <f>IF(X19="","",RANK(X19,X$6:X$5845))</f>
        <v>99</v>
      </c>
      <c r="Z19" s="93">
        <f>IF(Y19="","",(Y19/Z$5)*100)</f>
        <v>90</v>
      </c>
      <c r="AA19" s="92">
        <v>2</v>
      </c>
      <c r="AB19" s="93">
        <f>IF(AA19="","",RANK(AA19,AA$6:AA$5845))</f>
        <v>105</v>
      </c>
      <c r="AC19" s="93">
        <f>IF(AB19="",AF19,(AB19/AC$5)*100)</f>
        <v>99.056603773584911</v>
      </c>
      <c r="AD19" s="93">
        <v>1</v>
      </c>
      <c r="AE19" s="93">
        <f>IF(AD19="","",RANK(AD19,AD$6:AD$5845))</f>
        <v>106</v>
      </c>
      <c r="AF19" s="93">
        <f>IF(AE19="","",(AE19/AF$5)*100)</f>
        <v>100</v>
      </c>
      <c r="AG19" s="93">
        <v>1</v>
      </c>
      <c r="AH19" s="93">
        <f>IF(AG19="","",RANK(AG19,AG$6:AG$5845))</f>
        <v>110</v>
      </c>
      <c r="AI19" s="93">
        <f>IF(AH19="","",(AH19/AI$5)*100)</f>
        <v>100</v>
      </c>
      <c r="AJ19" s="92">
        <v>19</v>
      </c>
      <c r="AK19" s="93">
        <f>IF(AJ19="","",RANK(AJ19,AJ$6:AJ$5845))</f>
        <v>88</v>
      </c>
      <c r="AL19" s="93">
        <f>IF(AK19="",AO19,(AK19/AL$5)*100)</f>
        <v>83.018867924528308</v>
      </c>
      <c r="AM19" s="93">
        <v>27</v>
      </c>
      <c r="AN19" s="93">
        <f>IF(AM19="","",RANK(AM19,AM$6:AM$5845))</f>
        <v>80</v>
      </c>
      <c r="AO19" s="93">
        <f>IF(AN19="","",(AN19/AO$5)*100)</f>
        <v>75.471698113207552</v>
      </c>
      <c r="AP19" s="93">
        <v>22</v>
      </c>
      <c r="AQ19" s="93">
        <f>IF(AP19="","",RANK(AP19,AP$6:AP$5845))</f>
        <v>90</v>
      </c>
      <c r="AR19" s="93">
        <f>IF(AQ19="","",(AQ19/AR$5)*100)</f>
        <v>81.818181818181827</v>
      </c>
      <c r="AS19" s="92">
        <v>4</v>
      </c>
      <c r="AT19" s="93">
        <f>IF(AS19="","",RANK(AS19,AS$6:AS$5845))</f>
        <v>103</v>
      </c>
      <c r="AU19" s="93">
        <f>IF(AT19="",AX19,(AT19/AU$5)*100)</f>
        <v>97.169811320754718</v>
      </c>
      <c r="AV19" s="93">
        <v>7</v>
      </c>
      <c r="AW19" s="93">
        <f>IF(AV19="","",RANK(AV19,AV$6:AV$5845))</f>
        <v>100</v>
      </c>
      <c r="AX19" s="93">
        <f>IF(AW19="","",(AW19/AX$5)*100)</f>
        <v>94.339622641509436</v>
      </c>
      <c r="AY19" s="93">
        <v>6</v>
      </c>
      <c r="AZ19" s="93">
        <f>IF(AY19="","",RANK(AY19,AY$6:AY$5845))</f>
        <v>106</v>
      </c>
      <c r="BA19" s="93">
        <f>IF(AZ19="","",(AZ19/BA$5)*100)</f>
        <v>96.36363636363636</v>
      </c>
      <c r="BB19" s="92" t="s">
        <v>185</v>
      </c>
      <c r="BC19" s="93" t="s">
        <v>185</v>
      </c>
      <c r="BD19" s="93">
        <v>10</v>
      </c>
      <c r="BE19" s="93" t="s">
        <v>185</v>
      </c>
      <c r="BF19" s="93" t="s">
        <v>185</v>
      </c>
      <c r="BG19" s="93">
        <v>10</v>
      </c>
      <c r="BH19" s="93" t="s">
        <v>185</v>
      </c>
      <c r="BI19" s="93" t="s">
        <v>185</v>
      </c>
      <c r="BJ19" s="93">
        <v>10</v>
      </c>
      <c r="BK19" s="92">
        <v>1</v>
      </c>
      <c r="BL19" s="93">
        <f>IF(BK19="","",RANK(BK19,BK$6:BK$5845))</f>
        <v>106</v>
      </c>
      <c r="BM19" s="93">
        <f>IF(BL19="",BP19,(BL19/BM$5)*100)</f>
        <v>100</v>
      </c>
      <c r="BN19" s="93">
        <v>8</v>
      </c>
      <c r="BO19" s="93">
        <f>IF(BN19="","",RANK(BN19,BN$6:BN$5845))</f>
        <v>98</v>
      </c>
      <c r="BP19" s="93">
        <f>IF(BO19="","",(BO19/BP$5)*100)</f>
        <v>92.452830188679243</v>
      </c>
      <c r="BQ19" s="93">
        <v>9</v>
      </c>
      <c r="BR19" s="93">
        <f>IF(BQ19="","",RANK(BQ19,BQ$6:BQ$5845))</f>
        <v>102</v>
      </c>
      <c r="BS19" s="93">
        <f>IF(BR19="","",(BR19/BS$5)*100)</f>
        <v>92.72727272727272</v>
      </c>
      <c r="BT19" s="92">
        <v>3</v>
      </c>
      <c r="BU19" s="93">
        <f>IF(BT19="","",RANK(BT19,BT$6:BT$5845))</f>
        <v>104</v>
      </c>
      <c r="BV19" s="93">
        <f>IF(BU19="",BY19,(BU19/BV$5)*100)</f>
        <v>98.113207547169807</v>
      </c>
      <c r="BW19" s="93">
        <v>12</v>
      </c>
      <c r="BX19" s="93">
        <f>IF(BW19="","",RANK(BW19,BW$6:BW$5845))</f>
        <v>95</v>
      </c>
      <c r="BY19" s="93">
        <f>IF(BX19="","",(BX19/BY$5)*100)</f>
        <v>90.476190476190482</v>
      </c>
      <c r="BZ19" s="93">
        <v>26</v>
      </c>
      <c r="CA19" s="93">
        <f>IF(BZ19="","",RANK(BZ19,BZ$6:BZ$5845))</f>
        <v>86</v>
      </c>
      <c r="CB19" s="93">
        <f>IF(CA19="","",(CA19/CB$5)*100)</f>
        <v>78.181818181818187</v>
      </c>
      <c r="CC19" s="92">
        <v>69</v>
      </c>
      <c r="CD19" s="93">
        <f>IF(CC19="","",RANK(CC19,CC$6:CC$5845))</f>
        <v>38</v>
      </c>
      <c r="CE19" s="93">
        <f>IF(CD19="",CH19,(CD19/CE$5)*100)</f>
        <v>35.849056603773583</v>
      </c>
      <c r="CF19" s="93">
        <v>72</v>
      </c>
      <c r="CG19" s="93">
        <f>IF(CF19="","",RANK(CF19,CF$6:CF$5845))</f>
        <v>35</v>
      </c>
      <c r="CH19" s="93">
        <f>IF(CG19="","",(CG19/CH$5)*100)</f>
        <v>33.018867924528301</v>
      </c>
      <c r="CI19" s="93">
        <v>33</v>
      </c>
      <c r="CJ19" s="93">
        <f>IF(CI19="","",RANK(CI19,CI$6:CI$5845))</f>
        <v>79</v>
      </c>
      <c r="CK19" s="93">
        <f>IF(CJ19="","",(CJ19/CK$5)*100)</f>
        <v>71.818181818181813</v>
      </c>
      <c r="CL19" s="92">
        <v>87</v>
      </c>
      <c r="CM19" s="93">
        <f>IF(CL19="","",RANK(CL19,CL$6:CL$5845))</f>
        <v>20</v>
      </c>
      <c r="CN19" s="93">
        <f>IF(CM19="",CQ19,(CM19/CN$5)*100)</f>
        <v>18.867924528301888</v>
      </c>
      <c r="CO19" s="93">
        <v>90</v>
      </c>
      <c r="CP19" s="93">
        <f>IF(CO19="","",RANK(CO19,CO$6:CO$5845))</f>
        <v>17</v>
      </c>
      <c r="CQ19" s="93">
        <f>IF(CP19="","",(CP19/CQ$5)*100)</f>
        <v>16.037735849056602</v>
      </c>
      <c r="CR19" s="93">
        <v>89</v>
      </c>
      <c r="CS19" s="93">
        <f>IF(CR19="","",RANK(CR19,CR$6:CR$5845))</f>
        <v>25</v>
      </c>
      <c r="CT19" s="93">
        <f>IF(CS19="","",(CS19/CT$5)*100)</f>
        <v>22.727272727272727</v>
      </c>
      <c r="CU19" s="92">
        <v>59</v>
      </c>
      <c r="CV19" s="93">
        <f>IF(CU19="","",RANK(CU19,CU$6:CU$5845))</f>
        <v>48</v>
      </c>
      <c r="CW19" s="93">
        <f>IF(CV19="","",(CV19/CW$5)*100)</f>
        <v>45.283018867924532</v>
      </c>
      <c r="CX19" s="93">
        <v>54</v>
      </c>
      <c r="CY19" s="93">
        <f>IF(CX19="","",RANK(CX19,CX$6:CX$5845))</f>
        <v>58</v>
      </c>
      <c r="CZ19" s="93">
        <f>IF(CY19="","",(CY19/CZ$5)*100)</f>
        <v>52.72727272727272</v>
      </c>
      <c r="DA19" s="93">
        <v>26</v>
      </c>
      <c r="DB19" s="93">
        <f>IF(DA19="","",RANK(DA19,DA$6:DA$5845))</f>
        <v>94</v>
      </c>
      <c r="DC19" s="93">
        <f>IF(DB19="","",(DB19/DC$5)*100)</f>
        <v>78.333333333333329</v>
      </c>
      <c r="DD19" s="93">
        <f>IFERROR((K19*I$2)+(N19*L$2)+(Q19*O$2)+(T19*R$2)+(W19*U$2)+(Z19*X$2)+(AC19*AA$2)+(AF19*AD$2)+(AI19*AG$2)+(AL19*AJ$2)+(AO19*AM$2)+(AR19*AP$2)+(AU19*AS$2)+(AX19*AV$2)+(BA19*AY$2)+(BD19*BB$2)+(BG19*BE$2)+(BJ19*BH$2)+(BM19*BK$2)+(BP19*BN$2)+(BS19*BQ$2)+(BV19*BT$2)+(BY19*BW$2)+(CB19*BZ$2)+(CE19*CC$2)+(CH19*CF$2)+(CK19*CI$2)+(CN19*CL$2)+(CQ19*CO$2)+(CT19*CR$2)+(CW19*CU$2)+(CZ19*CX$2)+(DC19*DA$2),"")</f>
        <v>73.083884668790333</v>
      </c>
      <c r="DE19" s="93">
        <f>IF(DD19="",1,RANK(DD19,DD$6:DD$1087,1))</f>
        <v>100</v>
      </c>
      <c r="DF19" s="94">
        <f>IF(DD19="","",RANK(DD19,DD$6:DD$4780))</f>
        <v>7</v>
      </c>
      <c r="DG19" s="93">
        <f>(DE19/DE$4)*100</f>
        <v>94.339622641509436</v>
      </c>
      <c r="DH19" s="95">
        <v>0</v>
      </c>
      <c r="DI19" s="93">
        <v>1</v>
      </c>
      <c r="DJ19" s="93">
        <v>100</v>
      </c>
      <c r="DK19" s="96">
        <v>0</v>
      </c>
      <c r="DL19" s="93">
        <v>1</v>
      </c>
      <c r="DM19" s="93">
        <v>100</v>
      </c>
      <c r="DN19" s="93">
        <v>0</v>
      </c>
      <c r="DO19" s="93">
        <v>1</v>
      </c>
      <c r="DP19" s="93">
        <v>100</v>
      </c>
      <c r="DQ19" s="93">
        <v>100</v>
      </c>
      <c r="DR19" s="93">
        <v>1</v>
      </c>
      <c r="DS19" s="97">
        <v>28</v>
      </c>
      <c r="DT19" s="98">
        <v>48</v>
      </c>
      <c r="DU19" s="98" t="s">
        <v>185</v>
      </c>
      <c r="DV19" s="98">
        <v>59</v>
      </c>
      <c r="DW19" s="98">
        <v>99</v>
      </c>
      <c r="DX19" s="98">
        <v>64.236183202630627</v>
      </c>
      <c r="DY19" s="98">
        <v>40.74074074074074</v>
      </c>
      <c r="DZ19" s="98">
        <v>47.619047619047613</v>
      </c>
      <c r="EA19" s="98">
        <v>50.86532385413966</v>
      </c>
      <c r="EB19" s="99">
        <v>89.380530973451329</v>
      </c>
      <c r="EC19" s="100">
        <v>62.616822429906534</v>
      </c>
      <c r="ED19" s="100">
        <v>30</v>
      </c>
      <c r="EE19" s="100">
        <v>30</v>
      </c>
      <c r="EF19" s="101">
        <v>108</v>
      </c>
      <c r="EG19" s="102">
        <v>54</v>
      </c>
      <c r="EH19" s="102">
        <v>3</v>
      </c>
      <c r="EI19" s="102">
        <v>33</v>
      </c>
      <c r="EJ19" s="102">
        <v>67</v>
      </c>
      <c r="EK19" s="103">
        <v>36</v>
      </c>
      <c r="EL19" s="104">
        <v>89.166666666666671</v>
      </c>
      <c r="EM19" s="104">
        <v>95.454545454545453</v>
      </c>
      <c r="EN19" s="104">
        <v>63.131307793923376</v>
      </c>
      <c r="EO19" s="105">
        <v>0.47222222222222221</v>
      </c>
      <c r="EP19" s="104">
        <v>64.081790123456784</v>
      </c>
      <c r="EQ19" s="106">
        <v>0.3888888888888889</v>
      </c>
      <c r="ER19" s="104">
        <v>68.695617306227206</v>
      </c>
      <c r="ES19" s="106">
        <v>0.16666666666666666</v>
      </c>
      <c r="ET19" s="104">
        <v>45.03805953192456</v>
      </c>
      <c r="EU19" s="106">
        <v>8.3333333333333329E-2</v>
      </c>
      <c r="EV19" s="104">
        <v>44.396159963644628</v>
      </c>
      <c r="EW19" s="106">
        <v>2.7777777777777776E-2</v>
      </c>
      <c r="EX19" s="104">
        <v>35.61501173975612</v>
      </c>
      <c r="EY19" s="106">
        <v>2.7777777777777776E-2</v>
      </c>
      <c r="EZ19" s="104">
        <v>51.162235855487388</v>
      </c>
      <c r="FB19" s="108">
        <f>((H19*B$1)+(EL19*EL$1)+(EM19*EM$1)+(EN19*EN$1)+(EV19*EU$1)+(DQ19*DN$1)+(EX19*EW$1)+(DG19*DF$1)+(EA19*EA$1)+(EB19*EB$1)+(ER19*EQ$1)+(ET19*ES$1)+(EC19*EC$1)+(EP19*EO$1)+(EZ19*EY$1)+(ED19*ED$1)+(EE19*EE$1))*(1+FA19)</f>
        <v>75.360442274287621</v>
      </c>
      <c r="FC19" s="93">
        <f>RANK(FB19,FB$6:FB$5849)</f>
        <v>14</v>
      </c>
      <c r="FD19" s="109">
        <f>RANK(FJ19,$FJ$6:$FJ$1462)</f>
        <v>13</v>
      </c>
      <c r="FE19" s="109">
        <f>RANK(FN19,$FN$6:$FN$1462)</f>
        <v>12</v>
      </c>
      <c r="FF19" s="109">
        <f>RANK(B19,$B$6:$B$1462,1)</f>
        <v>13</v>
      </c>
      <c r="FG19" s="109">
        <f>RANK(B19,$B$6:$B$1462,1)</f>
        <v>13</v>
      </c>
      <c r="FH19" s="110" t="s">
        <v>185</v>
      </c>
      <c r="FI19" s="92"/>
      <c r="FJ19" s="111">
        <v>8500</v>
      </c>
      <c r="FK19" s="112" t="s">
        <v>185</v>
      </c>
      <c r="FL19" s="93">
        <f>IF(FJ19="",-50,FD19-FC19)</f>
        <v>-1</v>
      </c>
      <c r="FM19" s="96">
        <f>IF(FJ19="",0,FB19/(FJ19/1000))</f>
        <v>8.8659343852103092</v>
      </c>
      <c r="FN19" s="111">
        <v>10100</v>
      </c>
      <c r="FO19" s="112" t="s">
        <v>185</v>
      </c>
      <c r="FP19" s="93">
        <f>FE19-FC19</f>
        <v>-2</v>
      </c>
      <c r="FQ19" s="96">
        <f>(FB19/FN19)*1000</f>
        <v>7.4614299281472896</v>
      </c>
    </row>
    <row r="20" spans="1:174" x14ac:dyDescent="0.2">
      <c r="A20" t="s">
        <v>85</v>
      </c>
      <c r="B20" s="90">
        <v>45</v>
      </c>
      <c r="C20" s="91" t="s">
        <v>185</v>
      </c>
      <c r="D20" s="91" t="s">
        <v>185</v>
      </c>
      <c r="E20" s="91" t="s">
        <v>185</v>
      </c>
      <c r="F20" s="91" t="s">
        <v>185</v>
      </c>
      <c r="G20" s="91">
        <f>RANK(B20,B$6:B$9554)</f>
        <v>98</v>
      </c>
      <c r="H20" s="91">
        <f>(G20/H$4)*100</f>
        <v>81.666666666666671</v>
      </c>
      <c r="I20" s="92">
        <v>19</v>
      </c>
      <c r="J20" s="93">
        <f>IF(I20="","",RANK(I20,I$6:I$5845))</f>
        <v>88</v>
      </c>
      <c r="K20" s="93">
        <f>IF(J20="",N20,(J20/K$5)*100)</f>
        <v>83.018867924528308</v>
      </c>
      <c r="L20" s="93">
        <v>18</v>
      </c>
      <c r="M20" s="93">
        <f>IF(L20="","",RANK(L20,L$6:L$5845))</f>
        <v>89</v>
      </c>
      <c r="N20" s="93">
        <f>IF(M20="","",(M20/N$5)*100)</f>
        <v>83.962264150943398</v>
      </c>
      <c r="O20" s="93">
        <v>17</v>
      </c>
      <c r="P20" s="93">
        <f>IF(O20="","",RANK(O20,O$6:O$5845))</f>
        <v>96</v>
      </c>
      <c r="Q20" s="93">
        <f>IF(P20="",N20,(P20/Q$5)*100)</f>
        <v>87.272727272727266</v>
      </c>
      <c r="R20" s="92">
        <v>7</v>
      </c>
      <c r="S20" s="93">
        <f>IF(R20="","",RANK(R20,R$6:R$5845))</f>
        <v>100</v>
      </c>
      <c r="T20" s="93">
        <f>IF(S20="",W20,(S20/T$5)*100)</f>
        <v>94.339622641509436</v>
      </c>
      <c r="U20" s="93">
        <v>5</v>
      </c>
      <c r="V20" s="93">
        <f>IF(U20="","",RANK(U20,U$6:U$5845))</f>
        <v>102</v>
      </c>
      <c r="W20" s="93">
        <f>IF(V20="","",(V20/W$5)*100)</f>
        <v>96.226415094339629</v>
      </c>
      <c r="X20" s="93">
        <v>5</v>
      </c>
      <c r="Y20" s="93">
        <f>IF(X20="","",RANK(X20,X$6:X$5845))</f>
        <v>106</v>
      </c>
      <c r="Z20" s="93">
        <f>IF(Y20="","",(Y20/Z$5)*100)</f>
        <v>96.36363636363636</v>
      </c>
      <c r="AA20" s="92">
        <v>42</v>
      </c>
      <c r="AB20" s="93">
        <f>IF(AA20="","",RANK(AA20,AA$6:AA$5845))</f>
        <v>64</v>
      </c>
      <c r="AC20" s="93">
        <f>IF(AB20="",AF20,(AB20/AC$5)*100)</f>
        <v>60.377358490566039</v>
      </c>
      <c r="AD20" s="93">
        <v>38</v>
      </c>
      <c r="AE20" s="93">
        <f>IF(AD20="","",RANK(AD20,AD$6:AD$5845))</f>
        <v>68</v>
      </c>
      <c r="AF20" s="93">
        <f>IF(AE20="","",(AE20/AF$5)*100)</f>
        <v>64.15094339622641</v>
      </c>
      <c r="AG20" s="93">
        <v>48</v>
      </c>
      <c r="AH20" s="93">
        <f>IF(AG20="","",RANK(AG20,AG$6:AG$5845))</f>
        <v>64</v>
      </c>
      <c r="AI20" s="93">
        <f>IF(AH20="","",(AH20/AI$5)*100)</f>
        <v>58.18181818181818</v>
      </c>
      <c r="AJ20" s="92">
        <v>14</v>
      </c>
      <c r="AK20" s="93">
        <f>IF(AJ20="","",RANK(AJ20,AJ$6:AJ$5845))</f>
        <v>93</v>
      </c>
      <c r="AL20" s="93">
        <f>IF(AK20="",AO20,(AK20/AL$5)*100)</f>
        <v>87.735849056603783</v>
      </c>
      <c r="AM20" s="93">
        <v>10</v>
      </c>
      <c r="AN20" s="93">
        <f>IF(AM20="","",RANK(AM20,AM$6:AM$5845))</f>
        <v>97</v>
      </c>
      <c r="AO20" s="93">
        <f>IF(AN20="","",(AN20/AO$5)*100)</f>
        <v>91.509433962264154</v>
      </c>
      <c r="AP20" s="93">
        <v>16</v>
      </c>
      <c r="AQ20" s="93">
        <f>IF(AP20="","",RANK(AP20,AP$6:AP$5845))</f>
        <v>95</v>
      </c>
      <c r="AR20" s="93">
        <f>IF(AQ20="","",(AQ20/AR$5)*100)</f>
        <v>86.36363636363636</v>
      </c>
      <c r="AS20" s="92">
        <v>12</v>
      </c>
      <c r="AT20" s="93">
        <f>IF(AS20="","",RANK(AS20,AS$6:AS$5845))</f>
        <v>95</v>
      </c>
      <c r="AU20" s="93">
        <f>IF(AT20="",AX20,(AT20/AU$5)*100)</f>
        <v>89.622641509433961</v>
      </c>
      <c r="AV20" s="93">
        <v>8</v>
      </c>
      <c r="AW20" s="93">
        <f>IF(AV20="","",RANK(AV20,AV$6:AV$5845))</f>
        <v>99</v>
      </c>
      <c r="AX20" s="93">
        <f>IF(AW20="","",(AW20/AX$5)*100)</f>
        <v>93.396226415094347</v>
      </c>
      <c r="AY20" s="93">
        <v>10</v>
      </c>
      <c r="AZ20" s="93">
        <f>IF(AY20="","",RANK(AY20,AY$6:AY$5845))</f>
        <v>102</v>
      </c>
      <c r="BA20" s="93">
        <f>IF(AZ20="","",(AZ20/BA$5)*100)</f>
        <v>92.72727272727272</v>
      </c>
      <c r="BB20" s="92" t="s">
        <v>185</v>
      </c>
      <c r="BC20" s="93" t="s">
        <v>185</v>
      </c>
      <c r="BD20" s="93">
        <v>10</v>
      </c>
      <c r="BE20" s="93" t="s">
        <v>185</v>
      </c>
      <c r="BF20" s="93" t="s">
        <v>185</v>
      </c>
      <c r="BG20" s="93">
        <v>10</v>
      </c>
      <c r="BH20" s="93" t="s">
        <v>185</v>
      </c>
      <c r="BI20" s="93" t="s">
        <v>185</v>
      </c>
      <c r="BJ20" s="93">
        <v>10</v>
      </c>
      <c r="BK20" s="92">
        <v>2</v>
      </c>
      <c r="BL20" s="93">
        <f>IF(BK20="","",RANK(BK20,BK$6:BK$5845))</f>
        <v>105</v>
      </c>
      <c r="BM20" s="93">
        <f>IF(BL20="",BP20,(BL20/BM$5)*100)</f>
        <v>99.056603773584911</v>
      </c>
      <c r="BN20" s="93">
        <v>1</v>
      </c>
      <c r="BO20" s="93">
        <f>IF(BN20="","",RANK(BN20,BN$6:BN$5845))</f>
        <v>106</v>
      </c>
      <c r="BP20" s="93">
        <f>IF(BO20="","",(BO20/BP$5)*100)</f>
        <v>100</v>
      </c>
      <c r="BQ20" s="93">
        <v>4</v>
      </c>
      <c r="BR20" s="93">
        <f>IF(BQ20="","",RANK(BQ20,BQ$6:BQ$5845))</f>
        <v>107</v>
      </c>
      <c r="BS20" s="93">
        <f>IF(BR20="","",(BR20/BS$5)*100)</f>
        <v>97.27272727272728</v>
      </c>
      <c r="BT20" s="92">
        <v>50</v>
      </c>
      <c r="BU20" s="93">
        <f>IF(BT20="","",RANK(BT20,BT$6:BT$5845))</f>
        <v>57</v>
      </c>
      <c r="BV20" s="93">
        <f>IF(BU20="",BY20,(BU20/BV$5)*100)</f>
        <v>53.773584905660378</v>
      </c>
      <c r="BW20" s="93">
        <v>29</v>
      </c>
      <c r="BX20" s="93">
        <f>IF(BW20="","",RANK(BW20,BW$6:BW$5845))</f>
        <v>78</v>
      </c>
      <c r="BY20" s="93">
        <f>IF(BX20="","",(BX20/BY$5)*100)</f>
        <v>74.285714285714292</v>
      </c>
      <c r="BZ20" s="93">
        <v>8</v>
      </c>
      <c r="CA20" s="93">
        <f>IF(BZ20="","",RANK(BZ20,BZ$6:BZ$5845))</f>
        <v>102</v>
      </c>
      <c r="CB20" s="93">
        <f>IF(CA20="","",(CA20/CB$5)*100)</f>
        <v>92.72727272727272</v>
      </c>
      <c r="CC20" s="92">
        <v>78</v>
      </c>
      <c r="CD20" s="93">
        <f>IF(CC20="","",RANK(CC20,CC$6:CC$5845))</f>
        <v>29</v>
      </c>
      <c r="CE20" s="93">
        <f>IF(CD20="",CH20,(CD20/CE$5)*100)</f>
        <v>27.358490566037734</v>
      </c>
      <c r="CF20" s="93">
        <v>28</v>
      </c>
      <c r="CG20" s="93">
        <f>IF(CF20="","",RANK(CF20,CF$6:CF$5845))</f>
        <v>77</v>
      </c>
      <c r="CH20" s="93">
        <f>IF(CG20="","",(CG20/CH$5)*100)</f>
        <v>72.641509433962256</v>
      </c>
      <c r="CI20" s="93">
        <v>40</v>
      </c>
      <c r="CJ20" s="93">
        <f>IF(CI20="","",RANK(CI20,CI$6:CI$5845))</f>
        <v>72</v>
      </c>
      <c r="CK20" s="93">
        <f>IF(CJ20="","",(CJ20/CK$5)*100)</f>
        <v>65.454545454545453</v>
      </c>
      <c r="CL20" s="92">
        <v>82</v>
      </c>
      <c r="CM20" s="93">
        <f>IF(CL20="","",RANK(CL20,CL$6:CL$5845))</f>
        <v>25</v>
      </c>
      <c r="CN20" s="93">
        <f>IF(CM20="",CQ20,(CM20/CN$5)*100)</f>
        <v>23.584905660377359</v>
      </c>
      <c r="CO20" s="93">
        <v>76</v>
      </c>
      <c r="CP20" s="93">
        <f>IF(CO20="","",RANK(CO20,CO$6:CO$5845))</f>
        <v>31</v>
      </c>
      <c r="CQ20" s="93">
        <f>IF(CP20="","",(CP20/CQ$5)*100)</f>
        <v>29.245283018867923</v>
      </c>
      <c r="CR20" s="93">
        <v>84</v>
      </c>
      <c r="CS20" s="93">
        <f>IF(CR20="","",RANK(CR20,CR$6:CR$5845))</f>
        <v>30</v>
      </c>
      <c r="CT20" s="93">
        <f>IF(CS20="","",(CS20/CT$5)*100)</f>
        <v>27.27272727272727</v>
      </c>
      <c r="CU20" s="92">
        <v>94</v>
      </c>
      <c r="CV20" s="93">
        <f>IF(CU20="","",RANK(CU20,CU$6:CU$5845))</f>
        <v>13</v>
      </c>
      <c r="CW20" s="93">
        <f>IF(CV20="","",(CV20/CW$5)*100)</f>
        <v>12.264150943396226</v>
      </c>
      <c r="CX20" s="93">
        <v>90</v>
      </c>
      <c r="CY20" s="93">
        <f>IF(CX20="","",RANK(CX20,CX$6:CX$5845))</f>
        <v>22</v>
      </c>
      <c r="CZ20" s="93">
        <f>IF(CY20="","",(CY20/CZ$5)*100)</f>
        <v>20</v>
      </c>
      <c r="DA20" s="93">
        <v>73</v>
      </c>
      <c r="DB20" s="93">
        <f>IF(DA20="","",RANK(DA20,DA$6:DA$5845))</f>
        <v>45</v>
      </c>
      <c r="DC20" s="93">
        <f>IF(DB20="","",(DB20/DC$5)*100)</f>
        <v>37.5</v>
      </c>
      <c r="DD20" s="93">
        <f>IFERROR((K20*I$2)+(N20*L$2)+(Q20*O$2)+(T20*R$2)+(W20*U$2)+(Z20*X$2)+(AC20*AA$2)+(AF20*AD$2)+(AI20*AG$2)+(AL20*AJ$2)+(AO20*AM$2)+(AR20*AP$2)+(AU20*AS$2)+(AX20*AV$2)+(BA20*AY$2)+(BD20*BB$2)+(BG20*BE$2)+(BJ20*BH$2)+(BM20*BK$2)+(BP20*BN$2)+(BS20*BQ$2)+(BV20*BT$2)+(BY20*BW$2)+(CB20*BZ$2)+(CE20*CC$2)+(CH20*CF$2)+(CK20*CI$2)+(CN20*CL$2)+(CQ20*CO$2)+(CT20*CR$2)+(CW20*CU$2)+(CZ20*CX$2)+(DC20*DA$2),"")</f>
        <v>68.364567507963713</v>
      </c>
      <c r="DE20" s="93">
        <f>IF(DD20="",1,RANK(DD20,DD$6:DD$1087,1))</f>
        <v>94</v>
      </c>
      <c r="DF20" s="94">
        <f>IF(DD20="","",RANK(DD20,DD$6:DD$4780))</f>
        <v>13</v>
      </c>
      <c r="DG20" s="93">
        <f>(DE20/DE$4)*100</f>
        <v>88.679245283018872</v>
      </c>
      <c r="DH20" s="95">
        <v>0</v>
      </c>
      <c r="DI20" s="93">
        <v>1</v>
      </c>
      <c r="DJ20" s="93">
        <v>100</v>
      </c>
      <c r="DK20" s="96">
        <v>0</v>
      </c>
      <c r="DL20" s="93">
        <v>1</v>
      </c>
      <c r="DM20" s="93">
        <v>100</v>
      </c>
      <c r="DN20" s="93">
        <v>0</v>
      </c>
      <c r="DO20" s="93">
        <v>1</v>
      </c>
      <c r="DP20" s="93">
        <v>100</v>
      </c>
      <c r="DQ20" s="93">
        <v>100</v>
      </c>
      <c r="DR20" s="93">
        <v>1</v>
      </c>
      <c r="DS20" s="97">
        <v>75</v>
      </c>
      <c r="DT20" s="98" t="s">
        <v>185</v>
      </c>
      <c r="DU20" s="98" t="s">
        <v>185</v>
      </c>
      <c r="DV20" s="98">
        <v>75</v>
      </c>
      <c r="DW20" s="98" t="s">
        <v>185</v>
      </c>
      <c r="DX20" s="98">
        <v>30</v>
      </c>
      <c r="DY20" s="98">
        <v>28.39506172839506</v>
      </c>
      <c r="DZ20" s="98">
        <v>35.714285714285715</v>
      </c>
      <c r="EA20" s="98">
        <v>31.369782480893594</v>
      </c>
      <c r="EB20" s="99">
        <v>93.805309734513273</v>
      </c>
      <c r="EC20" s="100">
        <v>52.336448598130836</v>
      </c>
      <c r="ED20" s="100">
        <v>30</v>
      </c>
      <c r="EE20" s="100">
        <v>30</v>
      </c>
      <c r="EF20" s="101">
        <v>72</v>
      </c>
      <c r="EG20" s="102">
        <v>107</v>
      </c>
      <c r="EH20" s="102">
        <v>84</v>
      </c>
      <c r="EI20" s="102">
        <v>102</v>
      </c>
      <c r="EJ20" s="102">
        <v>102</v>
      </c>
      <c r="EK20" s="103">
        <v>35</v>
      </c>
      <c r="EL20" s="104">
        <v>81.666666666666671</v>
      </c>
      <c r="EM20" s="104">
        <v>71.818181818181813</v>
      </c>
      <c r="EN20" s="104">
        <v>54.602906208718629</v>
      </c>
      <c r="EO20" s="105">
        <v>0.5714285714285714</v>
      </c>
      <c r="EP20" s="104">
        <v>77.072310405643734</v>
      </c>
      <c r="EQ20" s="106">
        <v>0.48571428571428571</v>
      </c>
      <c r="ER20" s="104">
        <v>82.848378615249786</v>
      </c>
      <c r="ES20" s="106">
        <v>0.37142857142857144</v>
      </c>
      <c r="ET20" s="104">
        <v>82.736877982276752</v>
      </c>
      <c r="EU20" s="106">
        <v>0.2</v>
      </c>
      <c r="EV20" s="104">
        <v>71.949556918882081</v>
      </c>
      <c r="EW20" s="106">
        <v>8.5714285714285715E-2</v>
      </c>
      <c r="EX20" s="104">
        <v>59.748758399065146</v>
      </c>
      <c r="EY20" s="106">
        <v>2.8571428571428571E-2</v>
      </c>
      <c r="EZ20" s="104">
        <v>52.045574057844</v>
      </c>
      <c r="FB20" s="108">
        <f>((H20*B$1)+(EL20*EL$1)+(EM20*EM$1)+(EN20*EN$1)+(EV20*EU$1)+(DQ20*DN$1)+(EX20*EW$1)+(DG20*DF$1)+(EA20*EA$1)+(EB20*EB$1)+(ER20*EQ$1)+(ET20*ES$1)+(EC20*EC$1)+(EP20*EO$1)+(EZ20*EY$1)+(ED20*ED$1)+(EE20*EE$1))*(1+FA20)</f>
        <v>75.32101951223126</v>
      </c>
      <c r="FC20" s="93">
        <f>RANK(FB20,FB$6:FB$5849)</f>
        <v>15</v>
      </c>
      <c r="FD20" s="109">
        <f>RANK(FJ20,$FJ$6:$FJ$1462)</f>
        <v>19</v>
      </c>
      <c r="FE20" s="109">
        <f>RANK(FN20,$FN$6:$FN$1462)</f>
        <v>24</v>
      </c>
      <c r="FF20" s="109">
        <f>RANK(B20,$B$6:$B$1462,1)</f>
        <v>20</v>
      </c>
      <c r="FG20" s="109">
        <f>RANK(B20,$B$6:$B$1462,1)</f>
        <v>20</v>
      </c>
      <c r="FH20" s="110" t="s">
        <v>185</v>
      </c>
      <c r="FI20" s="92"/>
      <c r="FJ20" s="111">
        <v>8000</v>
      </c>
      <c r="FK20" s="112" t="s">
        <v>185</v>
      </c>
      <c r="FL20" s="93">
        <f>IF(FJ20="",-50,FD20-FC20)</f>
        <v>4</v>
      </c>
      <c r="FM20" s="96">
        <f>IF(FJ20="",0,FB20/(FJ20/1000))</f>
        <v>9.4151274390289075</v>
      </c>
      <c r="FN20" s="111">
        <v>9300</v>
      </c>
      <c r="FO20" s="112" t="s">
        <v>185</v>
      </c>
      <c r="FP20" s="93">
        <f>FE20-FC20</f>
        <v>9</v>
      </c>
      <c r="FQ20" s="96">
        <f>(FB20/FN20)*1000</f>
        <v>8.0990343561538989</v>
      </c>
    </row>
    <row r="21" spans="1:174" x14ac:dyDescent="0.2">
      <c r="A21" t="s">
        <v>72</v>
      </c>
      <c r="B21" s="90">
        <v>22</v>
      </c>
      <c r="C21" s="91" t="s">
        <v>185</v>
      </c>
      <c r="D21" s="91" t="s">
        <v>185</v>
      </c>
      <c r="E21" s="91" t="s">
        <v>185</v>
      </c>
      <c r="F21" s="91" t="s">
        <v>185</v>
      </c>
      <c r="G21" s="91">
        <f>RANK(B21,B$6:B$9554)</f>
        <v>116</v>
      </c>
      <c r="H21" s="91">
        <f>(G21/H$4)*100</f>
        <v>96.666666666666671</v>
      </c>
      <c r="I21" s="92">
        <v>95</v>
      </c>
      <c r="J21" s="93">
        <f>IF(I21="","",RANK(I21,I$6:I$5845))</f>
        <v>12</v>
      </c>
      <c r="K21" s="93">
        <f>IF(J21="",N21,(J21/K$5)*100)</f>
        <v>11.320754716981133</v>
      </c>
      <c r="L21" s="93">
        <v>93</v>
      </c>
      <c r="M21" s="93">
        <f>IF(L21="","",RANK(L21,L$6:L$5845))</f>
        <v>14</v>
      </c>
      <c r="N21" s="93">
        <f>IF(M21="","",(M21/N$5)*100)</f>
        <v>13.20754716981132</v>
      </c>
      <c r="O21" s="93">
        <v>81</v>
      </c>
      <c r="P21" s="93">
        <f>IF(O21="","",RANK(O21,O$6:O$5845))</f>
        <v>33</v>
      </c>
      <c r="Q21" s="93">
        <f>IF(P21="",N21,(P21/Q$5)*100)</f>
        <v>30</v>
      </c>
      <c r="R21" s="92">
        <v>61</v>
      </c>
      <c r="S21" s="93">
        <f>IF(R21="","",RANK(R21,R$6:R$5845))</f>
        <v>46</v>
      </c>
      <c r="T21" s="93">
        <f>IF(S21="",W21,(S21/T$5)*100)</f>
        <v>43.39622641509434</v>
      </c>
      <c r="U21" s="93">
        <v>60</v>
      </c>
      <c r="V21" s="93">
        <f>IF(U21="","",RANK(U21,U$6:U$5845))</f>
        <v>47</v>
      </c>
      <c r="W21" s="93">
        <f>IF(V21="","",(V21/W$5)*100)</f>
        <v>44.339622641509436</v>
      </c>
      <c r="X21" s="93">
        <v>39</v>
      </c>
      <c r="Y21" s="93">
        <f>IF(X21="","",RANK(X21,X$6:X$5845))</f>
        <v>73</v>
      </c>
      <c r="Z21" s="93">
        <f>IF(Y21="","",(Y21/Z$5)*100)</f>
        <v>66.363636363636374</v>
      </c>
      <c r="AA21" s="92">
        <v>83</v>
      </c>
      <c r="AB21" s="93">
        <f>IF(AA21="","",RANK(AA21,AA$6:AA$5845))</f>
        <v>24</v>
      </c>
      <c r="AC21" s="93">
        <f>IF(AB21="",AF21,(AB21/AC$5)*100)</f>
        <v>22.641509433962266</v>
      </c>
      <c r="AD21" s="93">
        <v>72</v>
      </c>
      <c r="AE21" s="93">
        <f>IF(AD21="","",RANK(AD21,AD$6:AD$5845))</f>
        <v>34</v>
      </c>
      <c r="AF21" s="93">
        <f>IF(AE21="","",(AE21/AF$5)*100)</f>
        <v>32.075471698113205</v>
      </c>
      <c r="AG21" s="93">
        <v>61</v>
      </c>
      <c r="AH21" s="93">
        <f>IF(AG21="","",RANK(AG21,AG$6:AG$5845))</f>
        <v>51</v>
      </c>
      <c r="AI21" s="93">
        <f>IF(AH21="","",(AH21/AI$5)*100)</f>
        <v>46.36363636363636</v>
      </c>
      <c r="AJ21" s="92">
        <v>5</v>
      </c>
      <c r="AK21" s="93">
        <f>IF(AJ21="","",RANK(AJ21,AJ$6:AJ$5845))</f>
        <v>102</v>
      </c>
      <c r="AL21" s="93">
        <f>IF(AK21="",AO21,(AK21/AL$5)*100)</f>
        <v>96.226415094339629</v>
      </c>
      <c r="AM21" s="93">
        <v>6</v>
      </c>
      <c r="AN21" s="93">
        <f>IF(AM21="","",RANK(AM21,AM$6:AM$5845))</f>
        <v>101</v>
      </c>
      <c r="AO21" s="93">
        <f>IF(AN21="","",(AN21/AO$5)*100)</f>
        <v>95.283018867924525</v>
      </c>
      <c r="AP21" s="93">
        <v>6</v>
      </c>
      <c r="AQ21" s="93">
        <f>IF(AP21="","",RANK(AP21,AP$6:AP$5845))</f>
        <v>105</v>
      </c>
      <c r="AR21" s="93">
        <f>IF(AQ21="","",(AQ21/AR$5)*100)</f>
        <v>95.454545454545453</v>
      </c>
      <c r="AS21" s="92">
        <v>23</v>
      </c>
      <c r="AT21" s="93">
        <f>IF(AS21="","",RANK(AS21,AS$6:AS$5845))</f>
        <v>84</v>
      </c>
      <c r="AU21" s="93">
        <f>IF(AT21="",AX21,(AT21/AU$5)*100)</f>
        <v>79.245283018867923</v>
      </c>
      <c r="AV21" s="93">
        <v>23</v>
      </c>
      <c r="AW21" s="93">
        <f>IF(AV21="","",RANK(AV21,AV$6:AV$5845))</f>
        <v>84</v>
      </c>
      <c r="AX21" s="93">
        <f>IF(AW21="","",(AW21/AX$5)*100)</f>
        <v>79.245283018867923</v>
      </c>
      <c r="AY21" s="93">
        <v>24</v>
      </c>
      <c r="AZ21" s="93">
        <f>IF(AY21="","",RANK(AY21,AY$6:AY$5845))</f>
        <v>88</v>
      </c>
      <c r="BA21" s="93">
        <f>IF(AZ21="","",(AZ21/BA$5)*100)</f>
        <v>80</v>
      </c>
      <c r="BB21" s="92" t="s">
        <v>185</v>
      </c>
      <c r="BC21" s="93" t="s">
        <v>185</v>
      </c>
      <c r="BD21" s="93">
        <v>10</v>
      </c>
      <c r="BE21" s="93" t="s">
        <v>185</v>
      </c>
      <c r="BF21" s="93" t="s">
        <v>185</v>
      </c>
      <c r="BG21" s="93">
        <v>10</v>
      </c>
      <c r="BH21" s="93" t="s">
        <v>185</v>
      </c>
      <c r="BI21" s="93" t="s">
        <v>185</v>
      </c>
      <c r="BJ21" s="93">
        <v>10</v>
      </c>
      <c r="BK21" s="92">
        <v>64</v>
      </c>
      <c r="BL21" s="93">
        <f>IF(BK21="","",RANK(BK21,BK$6:BK$5845))</f>
        <v>42</v>
      </c>
      <c r="BM21" s="93">
        <f>IF(BL21="",BP21,(BL21/BM$5)*100)</f>
        <v>39.622641509433961</v>
      </c>
      <c r="BN21" s="93">
        <v>46</v>
      </c>
      <c r="BO21" s="93">
        <f>IF(BN21="","",RANK(BN21,BN$6:BN$5845))</f>
        <v>61</v>
      </c>
      <c r="BP21" s="93">
        <f>IF(BO21="","",(BO21/BP$5)*100)</f>
        <v>57.547169811320757</v>
      </c>
      <c r="BQ21" s="93">
        <v>48</v>
      </c>
      <c r="BR21" s="93">
        <f>IF(BQ21="","",RANK(BQ21,BQ$6:BQ$5845))</f>
        <v>64</v>
      </c>
      <c r="BS21" s="93">
        <f>IF(BR21="","",(BR21/BS$5)*100)</f>
        <v>58.18181818181818</v>
      </c>
      <c r="BT21" s="92">
        <v>6</v>
      </c>
      <c r="BU21" s="93">
        <f>IF(BT21="","",RANK(BT21,BT$6:BT$5845))</f>
        <v>100</v>
      </c>
      <c r="BV21" s="93">
        <f>IF(BU21="",BY21,(BU21/BV$5)*100)</f>
        <v>94.339622641509436</v>
      </c>
      <c r="BW21" s="93">
        <v>21</v>
      </c>
      <c r="BX21" s="93">
        <f>IF(BW21="","",RANK(BW21,BW$6:BW$5845))</f>
        <v>86</v>
      </c>
      <c r="BY21" s="93">
        <f>IF(BX21="","",(BX21/BY$5)*100)</f>
        <v>81.904761904761898</v>
      </c>
      <c r="BZ21" s="93">
        <v>13</v>
      </c>
      <c r="CA21" s="93">
        <f>IF(BZ21="","",RANK(BZ21,BZ$6:BZ$5845))</f>
        <v>98</v>
      </c>
      <c r="CB21" s="93">
        <f>IF(CA21="","",(CA21/CB$5)*100)</f>
        <v>89.090909090909093</v>
      </c>
      <c r="CC21" s="92">
        <v>40</v>
      </c>
      <c r="CD21" s="93">
        <f>IF(CC21="","",RANK(CC21,CC$6:CC$5845))</f>
        <v>65</v>
      </c>
      <c r="CE21" s="93">
        <f>IF(CD21="",CH21,(CD21/CE$5)*100)</f>
        <v>61.320754716981128</v>
      </c>
      <c r="CF21" s="93">
        <v>59</v>
      </c>
      <c r="CG21" s="93">
        <f>IF(CF21="","",RANK(CF21,CF$6:CF$5845))</f>
        <v>48</v>
      </c>
      <c r="CH21" s="93">
        <f>IF(CG21="","",(CG21/CH$5)*100)</f>
        <v>45.283018867924532</v>
      </c>
      <c r="CI21" s="93">
        <v>54</v>
      </c>
      <c r="CJ21" s="93">
        <f>IF(CI21="","",RANK(CI21,CI$6:CI$5845))</f>
        <v>58</v>
      </c>
      <c r="CK21" s="93">
        <f>IF(CJ21="","",(CJ21/CK$5)*100)</f>
        <v>52.72727272727272</v>
      </c>
      <c r="CL21" s="92">
        <v>4</v>
      </c>
      <c r="CM21" s="93">
        <f>IF(CL21="","",RANK(CL21,CL$6:CL$5845))</f>
        <v>103</v>
      </c>
      <c r="CN21" s="93">
        <f>IF(CM21="",CQ21,(CM21/CN$5)*100)</f>
        <v>97.169811320754718</v>
      </c>
      <c r="CO21" s="93">
        <v>4</v>
      </c>
      <c r="CP21" s="93">
        <f>IF(CO21="","",RANK(CO21,CO$6:CO$5845))</f>
        <v>103</v>
      </c>
      <c r="CQ21" s="93">
        <f>IF(CP21="","",(CP21/CQ$5)*100)</f>
        <v>97.169811320754718</v>
      </c>
      <c r="CR21" s="93">
        <v>11</v>
      </c>
      <c r="CS21" s="93">
        <f>IF(CR21="","",RANK(CR21,CR$6:CR$5845))</f>
        <v>101</v>
      </c>
      <c r="CT21" s="93">
        <f>IF(CS21="","",(CS21/CT$5)*100)</f>
        <v>91.818181818181827</v>
      </c>
      <c r="CU21" s="92">
        <v>69</v>
      </c>
      <c r="CV21" s="93">
        <f>IF(CU21="","",RANK(CU21,CU$6:CU$5845))</f>
        <v>38</v>
      </c>
      <c r="CW21" s="93">
        <f>IF(CV21="","",(CV21/CW$5)*100)</f>
        <v>35.849056603773583</v>
      </c>
      <c r="CX21" s="93">
        <v>60</v>
      </c>
      <c r="CY21" s="93">
        <f>IF(CX21="","",RANK(CX21,CX$6:CX$5845))</f>
        <v>52</v>
      </c>
      <c r="CZ21" s="93">
        <f>IF(CY21="","",(CY21/CZ$5)*100)</f>
        <v>47.272727272727273</v>
      </c>
      <c r="DA21" s="93">
        <v>26</v>
      </c>
      <c r="DB21" s="93">
        <f>IF(DA21="","",RANK(DA21,DA$6:DA$5845))</f>
        <v>94</v>
      </c>
      <c r="DC21" s="93">
        <f>IF(DB21="","",(DB21/DC$5)*100)</f>
        <v>78.333333333333329</v>
      </c>
      <c r="DD21" s="93">
        <f>IFERROR((K21*I$2)+(N21*L$2)+(Q21*O$2)+(T21*R$2)+(W21*U$2)+(Z21*X$2)+(AC21*AA$2)+(AF21*AD$2)+(AI21*AG$2)+(AL21*AJ$2)+(AO21*AM$2)+(AR21*AP$2)+(AU21*AS$2)+(AX21*AV$2)+(BA21*AY$2)+(BD21*BB$2)+(BG21*BE$2)+(BJ21*BH$2)+(BM21*BK$2)+(BP21*BN$2)+(BS21*BQ$2)+(BV21*BT$2)+(BY21*BW$2)+(CB21*BZ$2)+(CE21*CC$2)+(CH21*CF$2)+(CK21*CI$2)+(CN21*CL$2)+(CQ21*CO$2)+(CT21*CR$2)+(CW21*CU$2)+(CZ21*CX$2)+(DC21*DA$2),"")</f>
        <v>64.522502654578133</v>
      </c>
      <c r="DE21" s="93">
        <f>IF(DD21="",1,RANK(DD21,DD$6:DD$1087,1))</f>
        <v>88</v>
      </c>
      <c r="DF21" s="94">
        <f>IF(DD21="","",RANK(DD21,DD$6:DD$4780))</f>
        <v>19</v>
      </c>
      <c r="DG21" s="93">
        <f>(DE21/DE$4)*100</f>
        <v>83.018867924528308</v>
      </c>
      <c r="DH21" s="95">
        <v>0</v>
      </c>
      <c r="DI21" s="93">
        <v>1</v>
      </c>
      <c r="DJ21" s="93">
        <v>100</v>
      </c>
      <c r="DK21" s="96">
        <v>0</v>
      </c>
      <c r="DL21" s="93">
        <v>1</v>
      </c>
      <c r="DM21" s="93">
        <v>100</v>
      </c>
      <c r="DN21" s="93">
        <v>0</v>
      </c>
      <c r="DO21" s="93">
        <v>1</v>
      </c>
      <c r="DP21" s="93">
        <v>100</v>
      </c>
      <c r="DQ21" s="93">
        <v>100</v>
      </c>
      <c r="DR21" s="93">
        <v>1</v>
      </c>
      <c r="DS21" s="97" t="s">
        <v>185</v>
      </c>
      <c r="DT21" s="98" t="s">
        <v>185</v>
      </c>
      <c r="DU21" s="98" t="s">
        <v>185</v>
      </c>
      <c r="DV21" s="98" t="s">
        <v>185</v>
      </c>
      <c r="DW21" s="98" t="s">
        <v>185</v>
      </c>
      <c r="DX21" s="98">
        <v>30</v>
      </c>
      <c r="DY21" s="98">
        <v>30</v>
      </c>
      <c r="DZ21" s="98">
        <v>30</v>
      </c>
      <c r="EA21" s="98">
        <v>45</v>
      </c>
      <c r="EB21" s="99">
        <v>72.56637168141593</v>
      </c>
      <c r="EC21" s="100">
        <v>45</v>
      </c>
      <c r="ED21" s="100">
        <v>30</v>
      </c>
      <c r="EE21" s="100">
        <v>30</v>
      </c>
      <c r="EF21" s="101">
        <v>7</v>
      </c>
      <c r="EG21" s="102">
        <v>76</v>
      </c>
      <c r="EH21" s="102">
        <v>29</v>
      </c>
      <c r="EI21" s="102">
        <v>111</v>
      </c>
      <c r="EJ21" s="102">
        <v>80</v>
      </c>
      <c r="EK21" s="103">
        <v>38</v>
      </c>
      <c r="EL21" s="104">
        <v>96.666666666666671</v>
      </c>
      <c r="EM21" s="104">
        <v>93.63636363636364</v>
      </c>
      <c r="EN21" s="104">
        <v>89.1</v>
      </c>
      <c r="EO21" s="105">
        <v>0.47368421052631576</v>
      </c>
      <c r="EP21" s="104">
        <v>64.48180636777127</v>
      </c>
      <c r="EQ21" s="106">
        <v>0.36842105263157893</v>
      </c>
      <c r="ER21" s="104">
        <v>65.903435962696349</v>
      </c>
      <c r="ES21" s="106">
        <v>0.31578947368421051</v>
      </c>
      <c r="ET21" s="104">
        <v>74.56678506081154</v>
      </c>
      <c r="EU21" s="106">
        <v>0.10526315789473684</v>
      </c>
      <c r="EV21" s="104">
        <v>50.202705126825236</v>
      </c>
      <c r="EW21" s="106">
        <v>7.8947368421052627E-2</v>
      </c>
      <c r="EX21" s="104">
        <v>56.936820579054995</v>
      </c>
      <c r="EY21" s="106">
        <v>2.6315789473684209E-2</v>
      </c>
      <c r="EZ21" s="104">
        <v>48.517920568291892</v>
      </c>
      <c r="FB21" s="108">
        <f>((H21*B$1)+(EL21*EL$1)+(EM21*EM$1)+(EN21*EN$1)+(EV21*EU$1)+(DQ21*DN$1)+(EX21*EW$1)+(DG21*DF$1)+(EA21*EA$1)+(EB21*EB$1)+(ER21*EQ$1)+(ET21*ES$1)+(EC21*EC$1)+(EP21*EO$1)+(EZ21*EY$1)+(ED21*ED$1)+(EE21*EE$1))*(1+FA21)</f>
        <v>74.902736144249005</v>
      </c>
      <c r="FC21" s="93">
        <f>RANK(FB21,FB$6:FB$5849)</f>
        <v>16</v>
      </c>
      <c r="FD21" s="109">
        <f>RANK(FJ21,$FJ$6:$FJ$1462)</f>
        <v>6</v>
      </c>
      <c r="FE21" s="109">
        <f>RANK(FN21,$FN$6:$FN$1462)</f>
        <v>9</v>
      </c>
      <c r="FF21" s="109">
        <f>RANK(B21,$B$6:$B$1462,1)</f>
        <v>4</v>
      </c>
      <c r="FG21" s="109">
        <f>RANK(B21,$B$6:$B$1462,1)</f>
        <v>4</v>
      </c>
      <c r="FH21" s="110" t="s">
        <v>185</v>
      </c>
      <c r="FI21" s="92"/>
      <c r="FJ21" s="111">
        <v>9300</v>
      </c>
      <c r="FK21" s="112" t="s">
        <v>185</v>
      </c>
      <c r="FL21" s="93">
        <f>IF(FJ21="",-50,FD21-FC21)</f>
        <v>-10</v>
      </c>
      <c r="FM21" s="96">
        <f>IF(FJ21="",0,FB21/(FJ21/1000))</f>
        <v>8.0540576499192476</v>
      </c>
      <c r="FN21" s="111">
        <v>10500</v>
      </c>
      <c r="FO21" s="112" t="s">
        <v>185</v>
      </c>
      <c r="FP21" s="93">
        <f>FE21-FC21</f>
        <v>-7</v>
      </c>
      <c r="FQ21" s="96">
        <f>(FB21/FN21)*1000</f>
        <v>7.1335939184999049</v>
      </c>
    </row>
    <row r="22" spans="1:174" x14ac:dyDescent="0.2">
      <c r="A22" t="s">
        <v>84</v>
      </c>
      <c r="B22" s="90">
        <v>40</v>
      </c>
      <c r="C22" s="91" t="s">
        <v>185</v>
      </c>
      <c r="D22" s="91" t="s">
        <v>185</v>
      </c>
      <c r="E22" s="91" t="s">
        <v>185</v>
      </c>
      <c r="F22" s="91" t="s">
        <v>185</v>
      </c>
      <c r="G22" s="91">
        <f>RANK(B22,B$6:B$9554)</f>
        <v>103</v>
      </c>
      <c r="H22" s="91">
        <f>(G22/H$4)*100</f>
        <v>85.833333333333329</v>
      </c>
      <c r="I22" s="92">
        <v>24</v>
      </c>
      <c r="J22" s="93">
        <f>IF(I22="","",RANK(I22,I$6:I$5845))</f>
        <v>83</v>
      </c>
      <c r="K22" s="93">
        <f>IF(J22="",N22,(J22/K$5)*100)</f>
        <v>78.301886792452834</v>
      </c>
      <c r="L22" s="93">
        <v>28</v>
      </c>
      <c r="M22" s="93">
        <f>IF(L22="","",RANK(L22,L$6:L$5845))</f>
        <v>79</v>
      </c>
      <c r="N22" s="93">
        <f>IF(M22="","",(M22/N$5)*100)</f>
        <v>74.528301886792448</v>
      </c>
      <c r="O22" s="93">
        <v>29</v>
      </c>
      <c r="P22" s="93">
        <f>IF(O22="","",RANK(O22,O$6:O$5845))</f>
        <v>84</v>
      </c>
      <c r="Q22" s="93">
        <f>IF(P22="",N22,(P22/Q$5)*100)</f>
        <v>76.363636363636374</v>
      </c>
      <c r="R22" s="92">
        <v>44</v>
      </c>
      <c r="S22" s="93">
        <f>IF(R22="","",RANK(R22,R$6:R$5845))</f>
        <v>62</v>
      </c>
      <c r="T22" s="93">
        <f>IF(S22="",W22,(S22/T$5)*100)</f>
        <v>58.490566037735846</v>
      </c>
      <c r="U22" s="93">
        <v>34</v>
      </c>
      <c r="V22" s="93">
        <f>IF(U22="","",RANK(U22,U$6:U$5845))</f>
        <v>73</v>
      </c>
      <c r="W22" s="93">
        <f>IF(V22="","",(V22/W$5)*100)</f>
        <v>68.867924528301884</v>
      </c>
      <c r="X22" s="93">
        <v>28</v>
      </c>
      <c r="Y22" s="93">
        <f>IF(X22="","",RANK(X22,X$6:X$5845))</f>
        <v>83</v>
      </c>
      <c r="Z22" s="93">
        <f>IF(Y22="","",(Y22/Z$5)*100)</f>
        <v>75.454545454545453</v>
      </c>
      <c r="AA22" s="92">
        <v>62</v>
      </c>
      <c r="AB22" s="93">
        <f>IF(AA22="","",RANK(AA22,AA$6:AA$5845))</f>
        <v>45</v>
      </c>
      <c r="AC22" s="93">
        <f>IF(AB22="",AF22,(AB22/AC$5)*100)</f>
        <v>42.452830188679243</v>
      </c>
      <c r="AD22" s="93">
        <v>63</v>
      </c>
      <c r="AE22" s="93">
        <f>IF(AD22="","",RANK(AD22,AD$6:AD$5845))</f>
        <v>44</v>
      </c>
      <c r="AF22" s="93">
        <f>IF(AE22="","",(AE22/AF$5)*100)</f>
        <v>41.509433962264154</v>
      </c>
      <c r="AG22" s="93">
        <v>57</v>
      </c>
      <c r="AH22" s="93">
        <f>IF(AG22="","",RANK(AG22,AG$6:AG$5845))</f>
        <v>53</v>
      </c>
      <c r="AI22" s="93">
        <f>IF(AH22="","",(AH22/AI$5)*100)</f>
        <v>48.18181818181818</v>
      </c>
      <c r="AJ22" s="92">
        <v>27</v>
      </c>
      <c r="AK22" s="93">
        <f>IF(AJ22="","",RANK(AJ22,AJ$6:AJ$5845))</f>
        <v>80</v>
      </c>
      <c r="AL22" s="93">
        <f>IF(AK22="",AO22,(AK22/AL$5)*100)</f>
        <v>75.471698113207552</v>
      </c>
      <c r="AM22" s="93">
        <v>32</v>
      </c>
      <c r="AN22" s="93">
        <f>IF(AM22="","",RANK(AM22,AM$6:AM$5845))</f>
        <v>75</v>
      </c>
      <c r="AO22" s="93">
        <f>IF(AN22="","",(AN22/AO$5)*100)</f>
        <v>70.754716981132077</v>
      </c>
      <c r="AP22" s="93">
        <v>24</v>
      </c>
      <c r="AQ22" s="93">
        <f>IF(AP22="","",RANK(AP22,AP$6:AP$5845))</f>
        <v>88</v>
      </c>
      <c r="AR22" s="93">
        <f>IF(AQ22="","",(AQ22/AR$5)*100)</f>
        <v>80</v>
      </c>
      <c r="AS22" s="92">
        <v>21</v>
      </c>
      <c r="AT22" s="93">
        <f>IF(AS22="","",RANK(AS22,AS$6:AS$5845))</f>
        <v>86</v>
      </c>
      <c r="AU22" s="93">
        <f>IF(AT22="",AX22,(AT22/AU$5)*100)</f>
        <v>81.132075471698116</v>
      </c>
      <c r="AV22" s="93">
        <v>24</v>
      </c>
      <c r="AW22" s="93">
        <f>IF(AV22="","",RANK(AV22,AV$6:AV$5845))</f>
        <v>83</v>
      </c>
      <c r="AX22" s="93">
        <f>IF(AW22="","",(AW22/AX$5)*100)</f>
        <v>78.301886792452834</v>
      </c>
      <c r="AY22" s="93">
        <v>18</v>
      </c>
      <c r="AZ22" s="93">
        <f>IF(AY22="","",RANK(AY22,AY$6:AY$5845))</f>
        <v>94</v>
      </c>
      <c r="BA22" s="93">
        <f>IF(AZ22="","",(AZ22/BA$5)*100)</f>
        <v>85.454545454545453</v>
      </c>
      <c r="BB22" s="92" t="s">
        <v>185</v>
      </c>
      <c r="BC22" s="93" t="s">
        <v>185</v>
      </c>
      <c r="BD22" s="93">
        <v>10</v>
      </c>
      <c r="BE22" s="93" t="s">
        <v>185</v>
      </c>
      <c r="BF22" s="93" t="s">
        <v>185</v>
      </c>
      <c r="BG22" s="93">
        <v>10</v>
      </c>
      <c r="BH22" s="93" t="s">
        <v>185</v>
      </c>
      <c r="BI22" s="93" t="s">
        <v>185</v>
      </c>
      <c r="BJ22" s="93">
        <v>10</v>
      </c>
      <c r="BK22" s="92">
        <v>25</v>
      </c>
      <c r="BL22" s="93">
        <f>IF(BK22="","",RANK(BK22,BK$6:BK$5845))</f>
        <v>82</v>
      </c>
      <c r="BM22" s="93">
        <f>IF(BL22="",BP22,(BL22/BM$5)*100)</f>
        <v>77.358490566037744</v>
      </c>
      <c r="BN22" s="93">
        <v>31</v>
      </c>
      <c r="BO22" s="93">
        <f>IF(BN22="","",RANK(BN22,BN$6:BN$5845))</f>
        <v>76</v>
      </c>
      <c r="BP22" s="93">
        <f>IF(BO22="","",(BO22/BP$5)*100)</f>
        <v>71.698113207547166</v>
      </c>
      <c r="BQ22" s="93">
        <v>26</v>
      </c>
      <c r="BR22" s="93">
        <f>IF(BQ22="","",RANK(BQ22,BQ$6:BQ$5845))</f>
        <v>86</v>
      </c>
      <c r="BS22" s="93">
        <f>IF(BR22="","",(BR22/BS$5)*100)</f>
        <v>78.181818181818187</v>
      </c>
      <c r="BT22" s="92">
        <v>56</v>
      </c>
      <c r="BU22" s="93">
        <f>IF(BT22="","",RANK(BT22,BT$6:BT$5845))</f>
        <v>51</v>
      </c>
      <c r="BV22" s="93">
        <f>IF(BU22="",BY22,(BU22/BV$5)*100)</f>
        <v>48.113207547169814</v>
      </c>
      <c r="BW22" s="93">
        <v>94</v>
      </c>
      <c r="BX22" s="93">
        <f>IF(BW22="","",RANK(BW22,BW$6:BW$5845))</f>
        <v>12</v>
      </c>
      <c r="BY22" s="93">
        <f>IF(BX22="","",(BX22/BY$5)*100)</f>
        <v>11.428571428571429</v>
      </c>
      <c r="BZ22" s="93">
        <v>65</v>
      </c>
      <c r="CA22" s="93">
        <f>IF(BZ22="","",RANK(BZ22,BZ$6:BZ$5845))</f>
        <v>48</v>
      </c>
      <c r="CB22" s="93">
        <f>IF(CA22="","",(CA22/CB$5)*100)</f>
        <v>43.636363636363633</v>
      </c>
      <c r="CC22" s="92">
        <v>6</v>
      </c>
      <c r="CD22" s="93">
        <f>IF(CC22="","",RANK(CC22,CC$6:CC$5845))</f>
        <v>100</v>
      </c>
      <c r="CE22" s="93">
        <f>IF(CD22="",CH22,(CD22/CE$5)*100)</f>
        <v>94.339622641509436</v>
      </c>
      <c r="CF22" s="93">
        <v>46</v>
      </c>
      <c r="CG22" s="93">
        <f>IF(CF22="","",RANK(CF22,CF$6:CF$5845))</f>
        <v>61</v>
      </c>
      <c r="CH22" s="93">
        <f>IF(CG22="","",(CG22/CH$5)*100)</f>
        <v>57.547169811320757</v>
      </c>
      <c r="CI22" s="93">
        <v>28</v>
      </c>
      <c r="CJ22" s="93">
        <f>IF(CI22="","",RANK(CI22,CI$6:CI$5845))</f>
        <v>82</v>
      </c>
      <c r="CK22" s="93">
        <f>IF(CJ22="","",(CJ22/CK$5)*100)</f>
        <v>74.545454545454547</v>
      </c>
      <c r="CL22" s="92">
        <v>61</v>
      </c>
      <c r="CM22" s="93">
        <f>IF(CL22="","",RANK(CL22,CL$6:CL$5845))</f>
        <v>46</v>
      </c>
      <c r="CN22" s="93">
        <f>IF(CM22="",CQ22,(CM22/CN$5)*100)</f>
        <v>43.39622641509434</v>
      </c>
      <c r="CO22" s="93">
        <v>56</v>
      </c>
      <c r="CP22" s="93">
        <f>IF(CO22="","",RANK(CO22,CO$6:CO$5845))</f>
        <v>51</v>
      </c>
      <c r="CQ22" s="93">
        <f>IF(CP22="","",(CP22/CQ$5)*100)</f>
        <v>48.113207547169814</v>
      </c>
      <c r="CR22" s="93">
        <v>52</v>
      </c>
      <c r="CS22" s="93">
        <f>IF(CR22="","",RANK(CR22,CR$6:CR$5845))</f>
        <v>61</v>
      </c>
      <c r="CT22" s="93">
        <f>IF(CS22="","",(CS22/CT$5)*100)</f>
        <v>55.454545454545453</v>
      </c>
      <c r="CU22" s="92">
        <v>38</v>
      </c>
      <c r="CV22" s="93">
        <f>IF(CU22="","",RANK(CU22,CU$6:CU$5845))</f>
        <v>69</v>
      </c>
      <c r="CW22" s="93">
        <f>IF(CV22="","",(CV22/CW$5)*100)</f>
        <v>65.094339622641513</v>
      </c>
      <c r="CX22" s="93">
        <v>48</v>
      </c>
      <c r="CY22" s="93">
        <f>IF(CX22="","",RANK(CX22,CX$6:CX$5845))</f>
        <v>64</v>
      </c>
      <c r="CZ22" s="93">
        <f>IF(CY22="","",(CY22/CZ$5)*100)</f>
        <v>58.18181818181818</v>
      </c>
      <c r="DA22" s="93">
        <v>84</v>
      </c>
      <c r="DB22" s="93">
        <f>IF(DA22="","",RANK(DA22,DA$6:DA$5845))</f>
        <v>34</v>
      </c>
      <c r="DC22" s="93">
        <f>IF(DB22="","",(DB22/DC$5)*100)</f>
        <v>28.333333333333332</v>
      </c>
      <c r="DD22" s="93">
        <f>IFERROR((K22*I$2)+(N22*L$2)+(Q22*O$2)+(T22*R$2)+(W22*U$2)+(Z22*X$2)+(AC22*AA$2)+(AF22*AD$2)+(AI22*AG$2)+(AL22*AJ$2)+(AO22*AM$2)+(AR22*AP$2)+(AU22*AS$2)+(AX22*AV$2)+(BA22*AY$2)+(BD22*BB$2)+(BG22*BE$2)+(BJ22*BH$2)+(BM22*BK$2)+(BP22*BN$2)+(BS22*BQ$2)+(BV22*BT$2)+(BY22*BW$2)+(CB22*BZ$2)+(CE22*CC$2)+(CH22*CF$2)+(CK22*CI$2)+(CN22*CL$2)+(CQ22*CO$2)+(CT22*CR$2)+(CW22*CU$2)+(CZ22*CX$2)+(DC22*DA$2),"")</f>
        <v>66.109286939475624</v>
      </c>
      <c r="DE22" s="93">
        <f>IF(DD22="",1,RANK(DD22,DD$6:DD$1087,1))</f>
        <v>91</v>
      </c>
      <c r="DF22" s="94">
        <f>IF(DD22="","",RANK(DD22,DD$6:DD$4780))</f>
        <v>16</v>
      </c>
      <c r="DG22" s="93">
        <f>(DE22/DE$4)*100</f>
        <v>85.84905660377359</v>
      </c>
      <c r="DH22" s="95">
        <v>0</v>
      </c>
      <c r="DI22" s="93">
        <v>1</v>
      </c>
      <c r="DJ22" s="93">
        <v>100</v>
      </c>
      <c r="DK22" s="96">
        <v>0</v>
      </c>
      <c r="DL22" s="93">
        <v>1</v>
      </c>
      <c r="DM22" s="93">
        <v>100</v>
      </c>
      <c r="DN22" s="93">
        <v>0</v>
      </c>
      <c r="DO22" s="93">
        <v>1</v>
      </c>
      <c r="DP22" s="93">
        <v>100</v>
      </c>
      <c r="DQ22" s="93">
        <v>100</v>
      </c>
      <c r="DR22" s="93">
        <v>1</v>
      </c>
      <c r="DS22" s="97" t="s">
        <v>185</v>
      </c>
      <c r="DT22" s="98">
        <v>96</v>
      </c>
      <c r="DU22" s="98">
        <v>111</v>
      </c>
      <c r="DV22" s="98" t="s">
        <v>185</v>
      </c>
      <c r="DW22" s="98">
        <v>43</v>
      </c>
      <c r="DX22" s="98">
        <v>34.799570347668336</v>
      </c>
      <c r="DY22" s="98">
        <v>23.456790123456788</v>
      </c>
      <c r="DZ22" s="98">
        <v>30</v>
      </c>
      <c r="EA22" s="98">
        <v>29.418786823708373</v>
      </c>
      <c r="EB22" s="99">
        <v>86.725663716814154</v>
      </c>
      <c r="EC22" s="100">
        <v>22.429906542056074</v>
      </c>
      <c r="ED22" s="100">
        <v>30</v>
      </c>
      <c r="EE22" s="100">
        <v>30</v>
      </c>
      <c r="EF22" s="101">
        <v>45</v>
      </c>
      <c r="EG22" s="102">
        <v>5</v>
      </c>
      <c r="EH22" s="102">
        <v>102</v>
      </c>
      <c r="EI22" s="102">
        <v>11</v>
      </c>
      <c r="EJ22" s="102">
        <v>44</v>
      </c>
      <c r="EK22" s="103">
        <v>41</v>
      </c>
      <c r="EL22" s="104">
        <v>85.833333333333329</v>
      </c>
      <c r="EM22" s="104">
        <v>85.454545454545453</v>
      </c>
      <c r="EN22" s="104">
        <v>17.573141734059348</v>
      </c>
      <c r="EO22" s="105">
        <v>0.65853658536585369</v>
      </c>
      <c r="EP22" s="104">
        <v>88.998042758205358</v>
      </c>
      <c r="EQ22" s="106">
        <v>0.63414634146341464</v>
      </c>
      <c r="ER22" s="104">
        <v>98.186795292709334</v>
      </c>
      <c r="ES22" s="106">
        <v>0.51219512195121952</v>
      </c>
      <c r="ET22" s="104">
        <v>99.489999501222016</v>
      </c>
      <c r="EU22" s="106">
        <v>0.29268292682926828</v>
      </c>
      <c r="EV22" s="104">
        <v>89.730161105292041</v>
      </c>
      <c r="EW22" s="106">
        <v>0.12195121951219512</v>
      </c>
      <c r="EX22" s="104">
        <v>70.274494155984513</v>
      </c>
      <c r="EY22" s="106">
        <v>2.4390243902439025E-2</v>
      </c>
      <c r="EZ22" s="104">
        <v>47.556486607810868</v>
      </c>
      <c r="FB22" s="108">
        <f>((H22*B$1)+(EL22*EL$1)+(EM22*EM$1)+(EN22*EN$1)+(EV22*EU$1)+(DQ22*DN$1)+(EX22*EW$1)+(DG22*DF$1)+(EA22*EA$1)+(EB22*EB$1)+(ER22*EQ$1)+(ET22*ES$1)+(EC22*EC$1)+(EP22*EO$1)+(EZ22*EY$1)+(ED22*ED$1)+(EE22*EE$1))*(1+FA22)</f>
        <v>74.569866283663231</v>
      </c>
      <c r="FC22" s="93">
        <f>RANK(FB22,FB$6:FB$5849)</f>
        <v>17</v>
      </c>
      <c r="FD22" s="109">
        <f>RANK(FJ22,$FJ$6:$FJ$1462)</f>
        <v>18</v>
      </c>
      <c r="FE22" s="109">
        <f>RANK(FN22,$FN$6:$FN$1462)</f>
        <v>26</v>
      </c>
      <c r="FF22" s="109">
        <f>RANK(B22,$B$6:$B$1462,1)</f>
        <v>16</v>
      </c>
      <c r="FG22" s="109">
        <f>RANK(B22,$B$6:$B$1462,1)</f>
        <v>16</v>
      </c>
      <c r="FH22" s="110" t="s">
        <v>185</v>
      </c>
      <c r="FI22" s="92"/>
      <c r="FJ22" s="111">
        <v>8100</v>
      </c>
      <c r="FK22" s="112" t="s">
        <v>185</v>
      </c>
      <c r="FL22" s="93">
        <f>IF(FJ22="",-50,FD22-FC22)</f>
        <v>1</v>
      </c>
      <c r="FM22" s="96">
        <f>IF(FJ22="",0,FB22/(FJ22/1000))</f>
        <v>9.2061563313164481</v>
      </c>
      <c r="FN22" s="111">
        <v>9200</v>
      </c>
      <c r="FO22" s="112" t="s">
        <v>185</v>
      </c>
      <c r="FP22" s="93">
        <f>FE22-FC22</f>
        <v>9</v>
      </c>
      <c r="FQ22" s="96">
        <f>(FB22/FN22)*1000</f>
        <v>8.1054202482242648</v>
      </c>
    </row>
    <row r="23" spans="1:174" x14ac:dyDescent="0.2">
      <c r="A23" t="s">
        <v>87</v>
      </c>
      <c r="B23" s="90">
        <v>45</v>
      </c>
      <c r="C23" s="91" t="s">
        <v>185</v>
      </c>
      <c r="D23" s="91" t="s">
        <v>185</v>
      </c>
      <c r="E23" s="91" t="s">
        <v>185</v>
      </c>
      <c r="F23" s="91" t="s">
        <v>185</v>
      </c>
      <c r="G23" s="91">
        <f>RANK(B23,B$6:B$9554)</f>
        <v>98</v>
      </c>
      <c r="H23" s="91">
        <f>(G23/H$4)*100</f>
        <v>81.666666666666671</v>
      </c>
      <c r="I23" s="92">
        <v>34</v>
      </c>
      <c r="J23" s="93">
        <f>IF(I23="","",RANK(I23,I$6:I$5845))</f>
        <v>73</v>
      </c>
      <c r="K23" s="93">
        <f>IF(J23="",N23,(J23/K$5)*100)</f>
        <v>68.867924528301884</v>
      </c>
      <c r="L23" s="93">
        <v>53</v>
      </c>
      <c r="M23" s="93">
        <f>IF(L23="","",RANK(L23,L$6:L$5845))</f>
        <v>54</v>
      </c>
      <c r="N23" s="93">
        <f>IF(M23="","",(M23/N$5)*100)</f>
        <v>50.943396226415096</v>
      </c>
      <c r="O23" s="93">
        <v>43</v>
      </c>
      <c r="P23" s="93">
        <f>IF(O23="","",RANK(O23,O$6:O$5845))</f>
        <v>71</v>
      </c>
      <c r="Q23" s="93">
        <f>IF(P23="",N23,(P23/Q$5)*100)</f>
        <v>64.545454545454547</v>
      </c>
      <c r="R23" s="92">
        <v>40</v>
      </c>
      <c r="S23" s="93">
        <f>IF(R23="","",RANK(R23,R$6:R$5845))</f>
        <v>64</v>
      </c>
      <c r="T23" s="93">
        <f>IF(S23="",W23,(S23/T$5)*100)</f>
        <v>60.377358490566039</v>
      </c>
      <c r="U23" s="93">
        <v>74</v>
      </c>
      <c r="V23" s="93">
        <f>IF(U23="","",RANK(U23,U$6:U$5845))</f>
        <v>28</v>
      </c>
      <c r="W23" s="93">
        <f>IF(V23="","",(V23/W$5)*100)</f>
        <v>26.415094339622641</v>
      </c>
      <c r="X23" s="93">
        <v>71</v>
      </c>
      <c r="Y23" s="93">
        <f>IF(X23="","",RANK(X23,X$6:X$5845))</f>
        <v>40</v>
      </c>
      <c r="Z23" s="93">
        <f>IF(Y23="","",(Y23/Z$5)*100)</f>
        <v>36.363636363636367</v>
      </c>
      <c r="AA23" s="92">
        <v>14</v>
      </c>
      <c r="AB23" s="93">
        <f>IF(AA23="","",RANK(AA23,AA$6:AA$5845))</f>
        <v>93</v>
      </c>
      <c r="AC23" s="93">
        <f>IF(AB23="",AF23,(AB23/AC$5)*100)</f>
        <v>87.735849056603783</v>
      </c>
      <c r="AD23" s="93">
        <v>32</v>
      </c>
      <c r="AE23" s="93">
        <f>IF(AD23="","",RANK(AD23,AD$6:AD$5845))</f>
        <v>73</v>
      </c>
      <c r="AF23" s="93">
        <f>IF(AE23="","",(AE23/AF$5)*100)</f>
        <v>68.867924528301884</v>
      </c>
      <c r="AG23" s="93">
        <v>23</v>
      </c>
      <c r="AH23" s="93">
        <f>IF(AG23="","",RANK(AG23,AG$6:AG$5845))</f>
        <v>89</v>
      </c>
      <c r="AI23" s="93">
        <f>IF(AH23="","",(AH23/AI$5)*100)</f>
        <v>80.909090909090907</v>
      </c>
      <c r="AJ23" s="92">
        <v>30</v>
      </c>
      <c r="AK23" s="93">
        <f>IF(AJ23="","",RANK(AJ23,AJ$6:AJ$5845))</f>
        <v>77</v>
      </c>
      <c r="AL23" s="93">
        <f>IF(AK23="",AO23,(AK23/AL$5)*100)</f>
        <v>72.641509433962256</v>
      </c>
      <c r="AM23" s="93">
        <v>20</v>
      </c>
      <c r="AN23" s="93">
        <f>IF(AM23="","",RANK(AM23,AM$6:AM$5845))</f>
        <v>87</v>
      </c>
      <c r="AO23" s="93">
        <f>IF(AN23="","",(AN23/AO$5)*100)</f>
        <v>82.075471698113205</v>
      </c>
      <c r="AP23" s="93">
        <v>17</v>
      </c>
      <c r="AQ23" s="93">
        <f>IF(AP23="","",RANK(AP23,AP$6:AP$5845))</f>
        <v>94</v>
      </c>
      <c r="AR23" s="93">
        <f>IF(AQ23="","",(AQ23/AR$5)*100)</f>
        <v>85.454545454545453</v>
      </c>
      <c r="AS23" s="92">
        <v>28</v>
      </c>
      <c r="AT23" s="93">
        <f>IF(AS23="","",RANK(AS23,AS$6:AS$5845))</f>
        <v>79</v>
      </c>
      <c r="AU23" s="93">
        <f>IF(AT23="",AX23,(AT23/AU$5)*100)</f>
        <v>74.528301886792448</v>
      </c>
      <c r="AV23" s="93">
        <v>22</v>
      </c>
      <c r="AW23" s="93">
        <f>IF(AV23="","",RANK(AV23,AV$6:AV$5845))</f>
        <v>85</v>
      </c>
      <c r="AX23" s="93">
        <f>IF(AW23="","",(AW23/AX$5)*100)</f>
        <v>80.188679245283026</v>
      </c>
      <c r="AY23" s="93">
        <v>20</v>
      </c>
      <c r="AZ23" s="93">
        <f>IF(AY23="","",RANK(AY23,AY$6:AY$5845))</f>
        <v>92</v>
      </c>
      <c r="BA23" s="93">
        <f>IF(AZ23="","",(AZ23/BA$5)*100)</f>
        <v>83.636363636363626</v>
      </c>
      <c r="BB23" s="92" t="s">
        <v>185</v>
      </c>
      <c r="BC23" s="93" t="s">
        <v>185</v>
      </c>
      <c r="BD23" s="93">
        <v>10</v>
      </c>
      <c r="BE23" s="93" t="s">
        <v>185</v>
      </c>
      <c r="BF23" s="93" t="s">
        <v>185</v>
      </c>
      <c r="BG23" s="93">
        <v>10</v>
      </c>
      <c r="BH23" s="93" t="s">
        <v>185</v>
      </c>
      <c r="BI23" s="93" t="s">
        <v>185</v>
      </c>
      <c r="BJ23" s="93">
        <v>10</v>
      </c>
      <c r="BK23" s="92">
        <v>66</v>
      </c>
      <c r="BL23" s="93">
        <f>IF(BK23="","",RANK(BK23,BK$6:BK$5845))</f>
        <v>41</v>
      </c>
      <c r="BM23" s="93">
        <f>IF(BL23="",BP23,(BL23/BM$5)*100)</f>
        <v>38.679245283018872</v>
      </c>
      <c r="BN23" s="93">
        <v>49</v>
      </c>
      <c r="BO23" s="93">
        <f>IF(BN23="","",RANK(BN23,BN$6:BN$5845))</f>
        <v>58</v>
      </c>
      <c r="BP23" s="93">
        <f>IF(BO23="","",(BO23/BP$5)*100)</f>
        <v>54.716981132075468</v>
      </c>
      <c r="BQ23" s="93">
        <v>29</v>
      </c>
      <c r="BR23" s="93">
        <f>IF(BQ23="","",RANK(BQ23,BQ$6:BQ$5845))</f>
        <v>82</v>
      </c>
      <c r="BS23" s="93">
        <f>IF(BR23="","",(BR23/BS$5)*100)</f>
        <v>74.545454545454547</v>
      </c>
      <c r="BT23" s="92">
        <v>69</v>
      </c>
      <c r="BU23" s="93">
        <f>IF(BT23="","",RANK(BT23,BT$6:BT$5845))</f>
        <v>38</v>
      </c>
      <c r="BV23" s="93">
        <f>IF(BU23="",BY23,(BU23/BV$5)*100)</f>
        <v>35.849056603773583</v>
      </c>
      <c r="BW23" s="93">
        <v>46</v>
      </c>
      <c r="BX23" s="93">
        <f>IF(BW23="","",RANK(BW23,BW$6:BW$5845))</f>
        <v>60</v>
      </c>
      <c r="BY23" s="93">
        <f>IF(BX23="","",(BX23/BY$5)*100)</f>
        <v>57.142857142857139</v>
      </c>
      <c r="BZ23" s="93">
        <v>43</v>
      </c>
      <c r="CA23" s="93">
        <f>IF(BZ23="","",RANK(BZ23,BZ$6:BZ$5845))</f>
        <v>69</v>
      </c>
      <c r="CB23" s="93">
        <f>IF(CA23="","",(CA23/CB$5)*100)</f>
        <v>62.727272727272734</v>
      </c>
      <c r="CC23" s="92">
        <v>34</v>
      </c>
      <c r="CD23" s="93">
        <f>IF(CC23="","",RANK(CC23,CC$6:CC$5845))</f>
        <v>73</v>
      </c>
      <c r="CE23" s="93">
        <f>IF(CD23="",CH23,(CD23/CE$5)*100)</f>
        <v>68.867924528301884</v>
      </c>
      <c r="CF23" s="93">
        <v>48</v>
      </c>
      <c r="CG23" s="93">
        <f>IF(CF23="","",RANK(CF23,CF$6:CF$5845))</f>
        <v>58</v>
      </c>
      <c r="CH23" s="93">
        <f>IF(CG23="","",(CG23/CH$5)*100)</f>
        <v>54.716981132075468</v>
      </c>
      <c r="CI23" s="93">
        <v>9</v>
      </c>
      <c r="CJ23" s="93">
        <f>IF(CI23="","",RANK(CI23,CI$6:CI$5845))</f>
        <v>101</v>
      </c>
      <c r="CK23" s="93">
        <f>IF(CJ23="","",(CJ23/CK$5)*100)</f>
        <v>91.818181818181827</v>
      </c>
      <c r="CL23" s="92">
        <v>18</v>
      </c>
      <c r="CM23" s="93">
        <f>IF(CL23="","",RANK(CL23,CL$6:CL$5845))</f>
        <v>89</v>
      </c>
      <c r="CN23" s="93">
        <f>IF(CM23="",CQ23,(CM23/CN$5)*100)</f>
        <v>83.962264150943398</v>
      </c>
      <c r="CO23" s="93">
        <v>14</v>
      </c>
      <c r="CP23" s="93">
        <f>IF(CO23="","",RANK(CO23,CO$6:CO$5845))</f>
        <v>93</v>
      </c>
      <c r="CQ23" s="93">
        <f>IF(CP23="","",(CP23/CQ$5)*100)</f>
        <v>87.735849056603783</v>
      </c>
      <c r="CR23" s="93">
        <v>24</v>
      </c>
      <c r="CS23" s="93">
        <f>IF(CR23="","",RANK(CR23,CR$6:CR$5845))</f>
        <v>88</v>
      </c>
      <c r="CT23" s="93">
        <f>IF(CS23="","",(CS23/CT$5)*100)</f>
        <v>80</v>
      </c>
      <c r="CU23" s="92">
        <v>74</v>
      </c>
      <c r="CV23" s="93">
        <f>IF(CU23="","",RANK(CU23,CU$6:CU$5845))</f>
        <v>33</v>
      </c>
      <c r="CW23" s="93">
        <f>IF(CV23="","",(CV23/CW$5)*100)</f>
        <v>31.132075471698112</v>
      </c>
      <c r="CX23" s="93">
        <v>63</v>
      </c>
      <c r="CY23" s="93">
        <f>IF(CX23="","",RANK(CX23,CX$6:CX$5845))</f>
        <v>49</v>
      </c>
      <c r="CZ23" s="93">
        <f>IF(CY23="","",(CY23/CZ$5)*100)</f>
        <v>44.545454545454547</v>
      </c>
      <c r="DA23" s="93">
        <v>30</v>
      </c>
      <c r="DB23" s="93">
        <f>IF(DA23="","",RANK(DA23,DA$6:DA$5845))</f>
        <v>91</v>
      </c>
      <c r="DC23" s="93">
        <f>IF(DB23="","",(DB23/DC$5)*100)</f>
        <v>75.833333333333329</v>
      </c>
      <c r="DD23" s="93">
        <f>IFERROR((K23*I$2)+(N23*L$2)+(Q23*O$2)+(T23*R$2)+(W23*U$2)+(Z23*X$2)+(AC23*AA$2)+(AF23*AD$2)+(AI23*AG$2)+(AL23*AJ$2)+(AO23*AM$2)+(AR23*AP$2)+(AU23*AS$2)+(AX23*AV$2)+(BA23*AY$2)+(BD23*BB$2)+(BG23*BE$2)+(BJ23*BH$2)+(BM23*BK$2)+(BP23*BN$2)+(BS23*BQ$2)+(BV23*BT$2)+(BY23*BW$2)+(CB23*BZ$2)+(CE23*CC$2)+(CH23*CF$2)+(CK23*CI$2)+(CN23*CL$2)+(CQ23*CO$2)+(CT23*CR$2)+(CW23*CU$2)+(CZ23*CX$2)+(DC23*DA$2),"")</f>
        <v>62.508184268561621</v>
      </c>
      <c r="DE23" s="93">
        <f>IF(DD23="",1,RANK(DD23,DD$6:DD$1087,1))</f>
        <v>82</v>
      </c>
      <c r="DF23" s="94">
        <f>IF(DD23="","",RANK(DD23,DD$6:DD$4780))</f>
        <v>25</v>
      </c>
      <c r="DG23" s="93">
        <f>(DE23/DE$4)*100</f>
        <v>77.358490566037744</v>
      </c>
      <c r="DH23" s="95">
        <v>0</v>
      </c>
      <c r="DI23" s="93">
        <v>1</v>
      </c>
      <c r="DJ23" s="93">
        <v>100</v>
      </c>
      <c r="DK23" s="96">
        <v>0</v>
      </c>
      <c r="DL23" s="93">
        <v>1</v>
      </c>
      <c r="DM23" s="93">
        <v>100</v>
      </c>
      <c r="DN23" s="93">
        <v>0</v>
      </c>
      <c r="DO23" s="93">
        <v>1</v>
      </c>
      <c r="DP23" s="93">
        <v>100</v>
      </c>
      <c r="DQ23" s="93">
        <v>100</v>
      </c>
      <c r="DR23" s="93">
        <v>1</v>
      </c>
      <c r="DS23" s="97">
        <v>66</v>
      </c>
      <c r="DT23" s="98" t="s">
        <v>185</v>
      </c>
      <c r="DU23" s="98" t="s">
        <v>185</v>
      </c>
      <c r="DV23" s="98" t="s">
        <v>185</v>
      </c>
      <c r="DW23" s="98" t="s">
        <v>185</v>
      </c>
      <c r="DX23" s="98">
        <v>30</v>
      </c>
      <c r="DY23" s="98">
        <v>33.333333333333329</v>
      </c>
      <c r="DZ23" s="98">
        <v>42.857142857142854</v>
      </c>
      <c r="EA23" s="98">
        <v>35.396825396825392</v>
      </c>
      <c r="EB23" s="99">
        <v>81.415929203539832</v>
      </c>
      <c r="EC23" s="100">
        <v>47.663551401869157</v>
      </c>
      <c r="ED23" s="100">
        <v>30</v>
      </c>
      <c r="EE23" s="100">
        <v>30</v>
      </c>
      <c r="EF23" s="101">
        <v>119</v>
      </c>
      <c r="EG23" s="102">
        <v>35</v>
      </c>
      <c r="EH23" s="102">
        <v>42</v>
      </c>
      <c r="EI23" s="102">
        <v>102</v>
      </c>
      <c r="EJ23" s="102">
        <v>117</v>
      </c>
      <c r="EK23" s="103">
        <v>38</v>
      </c>
      <c r="EL23" s="104">
        <v>81.666666666666671</v>
      </c>
      <c r="EM23" s="104">
        <v>84.545454545454547</v>
      </c>
      <c r="EN23" s="104">
        <v>50.205715080303136</v>
      </c>
      <c r="EO23" s="105">
        <v>0.63157894736842102</v>
      </c>
      <c r="EP23" s="104">
        <v>86.078622482131237</v>
      </c>
      <c r="EQ23" s="106">
        <v>0.55263157894736847</v>
      </c>
      <c r="ER23" s="104">
        <v>90.112822655700967</v>
      </c>
      <c r="ES23" s="106">
        <v>0.39473684210526316</v>
      </c>
      <c r="ET23" s="104">
        <v>85.923205252394794</v>
      </c>
      <c r="EU23" s="106">
        <v>0.23684210526315788</v>
      </c>
      <c r="EV23" s="104">
        <v>79.827252179528571</v>
      </c>
      <c r="EW23" s="106">
        <v>0.15789473684210525</v>
      </c>
      <c r="EX23" s="104">
        <v>78.29081907222043</v>
      </c>
      <c r="EY23" s="106">
        <v>2.6315789473684209E-2</v>
      </c>
      <c r="EZ23" s="104">
        <v>48.517920568291892</v>
      </c>
      <c r="FB23" s="108">
        <f>((H23*B$1)+(EL23*EL$1)+(EM23*EM$1)+(EN23*EN$1)+(EV23*EU$1)+(DQ23*DN$1)+(EX23*EW$1)+(DG23*DF$1)+(EA23*EA$1)+(EB23*EB$1)+(ER23*EQ$1)+(ET23*ES$1)+(EC23*EC$1)+(EP23*EO$1)+(EZ23*EY$1)+(ED23*ED$1)+(EE23*EE$1))*(1+FA23)</f>
        <v>73.713046819199604</v>
      </c>
      <c r="FC23" s="93">
        <f>RANK(FB23,FB$6:FB$5849)</f>
        <v>18</v>
      </c>
      <c r="FD23" s="109">
        <f>RANK(FJ23,$FJ$6:$FJ$1462)</f>
        <v>20</v>
      </c>
      <c r="FE23" s="109">
        <f>RANK(FN23,$FN$6:$FN$1462)</f>
        <v>19</v>
      </c>
      <c r="FF23" s="109">
        <f>RANK(B23,$B$6:$B$1462,1)</f>
        <v>20</v>
      </c>
      <c r="FG23" s="109">
        <f>RANK(B23,$B$6:$B$1462,1)</f>
        <v>20</v>
      </c>
      <c r="FH23" s="110" t="s">
        <v>185</v>
      </c>
      <c r="FI23" s="92"/>
      <c r="FJ23" s="111">
        <v>7900</v>
      </c>
      <c r="FK23" s="112" t="s">
        <v>185</v>
      </c>
      <c r="FL23" s="93">
        <f>IF(FJ23="",-50,FD23-FC23)</f>
        <v>2</v>
      </c>
      <c r="FM23" s="96">
        <f>IF(FJ23="",0,FB23/(FJ23/1000))</f>
        <v>9.3307654201518488</v>
      </c>
      <c r="FN23" s="111">
        <v>9600</v>
      </c>
      <c r="FO23" s="112" t="s">
        <v>185</v>
      </c>
      <c r="FP23" s="93">
        <f>FE23-FC23</f>
        <v>1</v>
      </c>
      <c r="FQ23" s="96">
        <f>(FB23/FN23)*1000</f>
        <v>7.6784423769999588</v>
      </c>
    </row>
    <row r="24" spans="1:174" x14ac:dyDescent="0.2">
      <c r="A24" t="s">
        <v>105</v>
      </c>
      <c r="B24" s="90">
        <v>65</v>
      </c>
      <c r="C24" s="91" t="s">
        <v>185</v>
      </c>
      <c r="D24" s="91" t="s">
        <v>185</v>
      </c>
      <c r="E24" s="91" t="s">
        <v>185</v>
      </c>
      <c r="F24" s="91" t="s">
        <v>185</v>
      </c>
      <c r="G24" s="91">
        <f>RANK(B24,B$6:B$9554)</f>
        <v>82</v>
      </c>
      <c r="H24" s="91">
        <f>(G24/H$4)*100</f>
        <v>68.333333333333329</v>
      </c>
      <c r="I24" s="92">
        <v>30</v>
      </c>
      <c r="J24" s="93">
        <f>IF(I24="","",RANK(I24,I$6:I$5845))</f>
        <v>76</v>
      </c>
      <c r="K24" s="93">
        <f>IF(J24="",N24,(J24/K$5)*100)</f>
        <v>71.698113207547166</v>
      </c>
      <c r="L24" s="93">
        <v>31</v>
      </c>
      <c r="M24" s="93">
        <f>IF(L24="","",RANK(L24,L$6:L$5845))</f>
        <v>76</v>
      </c>
      <c r="N24" s="93">
        <f>IF(M24="","",(M24/N$5)*100)</f>
        <v>71.698113207547166</v>
      </c>
      <c r="O24" s="93">
        <v>35</v>
      </c>
      <c r="P24" s="93">
        <f>IF(O24="","",RANK(O24,O$6:O$5845))</f>
        <v>78</v>
      </c>
      <c r="Q24" s="93">
        <f>IF(P24="",N24,(P24/Q$5)*100)</f>
        <v>70.909090909090907</v>
      </c>
      <c r="R24" s="92">
        <v>20</v>
      </c>
      <c r="S24" s="93">
        <f>IF(R24="","",RANK(R24,R$6:R$5845))</f>
        <v>85</v>
      </c>
      <c r="T24" s="93">
        <f>IF(S24="",W24,(S24/T$5)*100)</f>
        <v>80.188679245283026</v>
      </c>
      <c r="U24" s="93">
        <v>16</v>
      </c>
      <c r="V24" s="93">
        <f>IF(U24="","",RANK(U24,U$6:U$5845))</f>
        <v>91</v>
      </c>
      <c r="W24" s="93">
        <f>IF(V24="","",(V24/W$5)*100)</f>
        <v>85.84905660377359</v>
      </c>
      <c r="X24" s="93">
        <v>16</v>
      </c>
      <c r="Y24" s="93">
        <f>IF(X24="","",RANK(X24,X$6:X$5845))</f>
        <v>95</v>
      </c>
      <c r="Z24" s="93">
        <f>IF(Y24="","",(Y24/Z$5)*100)</f>
        <v>86.36363636363636</v>
      </c>
      <c r="AA24" s="92">
        <v>66</v>
      </c>
      <c r="AB24" s="93">
        <f>IF(AA24="","",RANK(AA24,AA$6:AA$5845))</f>
        <v>41</v>
      </c>
      <c r="AC24" s="93">
        <f>IF(AB24="",AF24,(AB24/AC$5)*100)</f>
        <v>38.679245283018872</v>
      </c>
      <c r="AD24" s="93">
        <v>66</v>
      </c>
      <c r="AE24" s="93">
        <f>IF(AD24="","",RANK(AD24,AD$6:AD$5845))</f>
        <v>40</v>
      </c>
      <c r="AF24" s="93">
        <f>IF(AE24="","",(AE24/AF$5)*100)</f>
        <v>37.735849056603776</v>
      </c>
      <c r="AG24" s="93">
        <v>65</v>
      </c>
      <c r="AH24" s="93">
        <f>IF(AG24="","",RANK(AG24,AG$6:AG$5845))</f>
        <v>47</v>
      </c>
      <c r="AI24" s="93">
        <f>IF(AH24="","",(AH24/AI$5)*100)</f>
        <v>42.727272727272727</v>
      </c>
      <c r="AJ24" s="92">
        <v>26</v>
      </c>
      <c r="AK24" s="93">
        <f>IF(AJ24="","",RANK(AJ24,AJ$6:AJ$5845))</f>
        <v>81</v>
      </c>
      <c r="AL24" s="93">
        <f>IF(AK24="",AO24,(AK24/AL$5)*100)</f>
        <v>76.415094339622641</v>
      </c>
      <c r="AM24" s="93">
        <v>31</v>
      </c>
      <c r="AN24" s="93">
        <f>IF(AM24="","",RANK(AM24,AM$6:AM$5845))</f>
        <v>76</v>
      </c>
      <c r="AO24" s="93">
        <f>IF(AN24="","",(AN24/AO$5)*100)</f>
        <v>71.698113207547166</v>
      </c>
      <c r="AP24" s="93">
        <v>31</v>
      </c>
      <c r="AQ24" s="93">
        <f>IF(AP24="","",RANK(AP24,AP$6:AP$5845))</f>
        <v>81</v>
      </c>
      <c r="AR24" s="93">
        <f>IF(AQ24="","",(AQ24/AR$5)*100)</f>
        <v>73.636363636363626</v>
      </c>
      <c r="AS24" s="92">
        <v>25</v>
      </c>
      <c r="AT24" s="93">
        <f>IF(AS24="","",RANK(AS24,AS$6:AS$5845))</f>
        <v>82</v>
      </c>
      <c r="AU24" s="93">
        <f>IF(AT24="",AX24,(AT24/AU$5)*100)</f>
        <v>77.358490566037744</v>
      </c>
      <c r="AV24" s="93">
        <v>28</v>
      </c>
      <c r="AW24" s="93">
        <f>IF(AV24="","",RANK(AV24,AV$6:AV$5845))</f>
        <v>79</v>
      </c>
      <c r="AX24" s="93">
        <f>IF(AW24="","",(AW24/AX$5)*100)</f>
        <v>74.528301886792448</v>
      </c>
      <c r="AY24" s="93">
        <v>30</v>
      </c>
      <c r="AZ24" s="93">
        <f>IF(AY24="","",RANK(AY24,AY$6:AY$5845))</f>
        <v>82</v>
      </c>
      <c r="BA24" s="93">
        <f>IF(AZ24="","",(AZ24/BA$5)*100)</f>
        <v>74.545454545454547</v>
      </c>
      <c r="BB24" s="92" t="s">
        <v>185</v>
      </c>
      <c r="BC24" s="93" t="s">
        <v>185</v>
      </c>
      <c r="BD24" s="93">
        <v>10</v>
      </c>
      <c r="BE24" s="93" t="s">
        <v>185</v>
      </c>
      <c r="BF24" s="93" t="s">
        <v>185</v>
      </c>
      <c r="BG24" s="93">
        <v>10</v>
      </c>
      <c r="BH24" s="93" t="s">
        <v>185</v>
      </c>
      <c r="BI24" s="93" t="s">
        <v>185</v>
      </c>
      <c r="BJ24" s="93">
        <v>10</v>
      </c>
      <c r="BK24" s="92">
        <v>35</v>
      </c>
      <c r="BL24" s="93">
        <f>IF(BK24="","",RANK(BK24,BK$6:BK$5845))</f>
        <v>71</v>
      </c>
      <c r="BM24" s="93">
        <f>IF(BL24="",BP24,(BL24/BM$5)*100)</f>
        <v>66.981132075471692</v>
      </c>
      <c r="BN24" s="93">
        <v>28</v>
      </c>
      <c r="BO24" s="93">
        <f>IF(BN24="","",RANK(BN24,BN$6:BN$5845))</f>
        <v>79</v>
      </c>
      <c r="BP24" s="93">
        <f>IF(BO24="","",(BO24/BP$5)*100)</f>
        <v>74.528301886792448</v>
      </c>
      <c r="BQ24" s="93">
        <v>31</v>
      </c>
      <c r="BR24" s="93">
        <f>IF(BQ24="","",RANK(BQ24,BQ$6:BQ$5845))</f>
        <v>81</v>
      </c>
      <c r="BS24" s="93">
        <f>IF(BR24="","",(BR24/BS$5)*100)</f>
        <v>73.636363636363626</v>
      </c>
      <c r="BT24" s="92">
        <v>24</v>
      </c>
      <c r="BU24" s="93">
        <f>IF(BT24="","",RANK(BT24,BT$6:BT$5845))</f>
        <v>82</v>
      </c>
      <c r="BV24" s="93">
        <f>IF(BU24="",BY24,(BU24/BV$5)*100)</f>
        <v>77.358490566037744</v>
      </c>
      <c r="BW24" s="93">
        <v>81</v>
      </c>
      <c r="BX24" s="93">
        <f>IF(BW24="","",RANK(BW24,BW$6:BW$5845))</f>
        <v>26</v>
      </c>
      <c r="BY24" s="93">
        <f>IF(BX24="","",(BX24/BY$5)*100)</f>
        <v>24.761904761904763</v>
      </c>
      <c r="BZ24" s="93">
        <v>68</v>
      </c>
      <c r="CA24" s="93">
        <f>IF(BZ24="","",RANK(BZ24,BZ$6:BZ$5845))</f>
        <v>46</v>
      </c>
      <c r="CB24" s="93">
        <f>IF(CA24="","",(CA24/CB$5)*100)</f>
        <v>41.818181818181813</v>
      </c>
      <c r="CC24" s="92">
        <v>20</v>
      </c>
      <c r="CD24" s="93">
        <f>IF(CC24="","",RANK(CC24,CC$6:CC$5845))</f>
        <v>86</v>
      </c>
      <c r="CE24" s="93">
        <f>IF(CD24="",CH24,(CD24/CE$5)*100)</f>
        <v>81.132075471698116</v>
      </c>
      <c r="CF24" s="93">
        <v>12</v>
      </c>
      <c r="CG24" s="93">
        <f>IF(CF24="","",RANK(CF24,CF$6:CF$5845))</f>
        <v>94</v>
      </c>
      <c r="CH24" s="93">
        <f>IF(CG24="","",(CG24/CH$5)*100)</f>
        <v>88.679245283018872</v>
      </c>
      <c r="CI24" s="93">
        <v>14</v>
      </c>
      <c r="CJ24" s="93">
        <f>IF(CI24="","",RANK(CI24,CI$6:CI$5845))</f>
        <v>96</v>
      </c>
      <c r="CK24" s="93">
        <f>IF(CJ24="","",(CJ24/CK$5)*100)</f>
        <v>87.272727272727266</v>
      </c>
      <c r="CL24" s="92">
        <v>15</v>
      </c>
      <c r="CM24" s="93">
        <f>IF(CL24="","",RANK(CL24,CL$6:CL$5845))</f>
        <v>92</v>
      </c>
      <c r="CN24" s="93">
        <f>IF(CM24="",CQ24,(CM24/CN$5)*100)</f>
        <v>86.79245283018868</v>
      </c>
      <c r="CO24" s="93">
        <v>17</v>
      </c>
      <c r="CP24" s="93">
        <f>IF(CO24="","",RANK(CO24,CO$6:CO$5845))</f>
        <v>90</v>
      </c>
      <c r="CQ24" s="93">
        <f>IF(CP24="","",(CP24/CQ$5)*100)</f>
        <v>84.905660377358487</v>
      </c>
      <c r="CR24" s="93">
        <v>20</v>
      </c>
      <c r="CS24" s="93">
        <f>IF(CR24="","",RANK(CR24,CR$6:CR$5845))</f>
        <v>92</v>
      </c>
      <c r="CT24" s="93">
        <f>IF(CS24="","",(CS24/CT$5)*100)</f>
        <v>83.636363636363626</v>
      </c>
      <c r="CU24" s="92">
        <v>96</v>
      </c>
      <c r="CV24" s="93">
        <f>IF(CU24="","",RANK(CU24,CU$6:CU$5845))</f>
        <v>11</v>
      </c>
      <c r="CW24" s="93">
        <f>IF(CV24="","",(CV24/CW$5)*100)</f>
        <v>10.377358490566039</v>
      </c>
      <c r="CX24" s="93">
        <v>104</v>
      </c>
      <c r="CY24" s="93">
        <f>IF(CX24="","",RANK(CX24,CX$6:CX$5845))</f>
        <v>10</v>
      </c>
      <c r="CZ24" s="93">
        <f>IF(CY24="","",(CY24/CZ$5)*100)</f>
        <v>9.0909090909090917</v>
      </c>
      <c r="DA24" s="93">
        <v>100</v>
      </c>
      <c r="DB24" s="93">
        <f>IF(DA24="","",RANK(DA24,DA$6:DA$5845))</f>
        <v>17</v>
      </c>
      <c r="DC24" s="93">
        <f>IF(DB24="","",(DB24/DC$5)*100)</f>
        <v>14.166666666666666</v>
      </c>
      <c r="DD24" s="93">
        <f>IFERROR((K24*I$2)+(N24*L$2)+(Q24*O$2)+(T24*R$2)+(W24*U$2)+(Z24*X$2)+(AC24*AA$2)+(AF24*AD$2)+(AI24*AG$2)+(AL24*AJ$2)+(AO24*AM$2)+(AR24*AP$2)+(AU24*AS$2)+(AX24*AV$2)+(BA24*AY$2)+(BD24*BB$2)+(BG24*BE$2)+(BJ24*BH$2)+(BM24*BK$2)+(BP24*BN$2)+(BS24*BQ$2)+(BV24*BT$2)+(BY24*BW$2)+(CB24*BZ$2)+(CE24*CC$2)+(CH24*CF$2)+(CK24*CI$2)+(CN24*CL$2)+(CQ24*CO$2)+(CT24*CR$2)+(CW24*CU$2)+(CZ24*CX$2)+(DC24*DA$2),"")</f>
        <v>64.681213754798662</v>
      </c>
      <c r="DE24" s="93">
        <f>IF(DD24="",1,RANK(DD24,DD$6:DD$1087,1))</f>
        <v>89</v>
      </c>
      <c r="DF24" s="94">
        <f>IF(DD24="","",RANK(DD24,DD$6:DD$4780))</f>
        <v>18</v>
      </c>
      <c r="DG24" s="93">
        <f>(DE24/DE$4)*100</f>
        <v>83.962264150943398</v>
      </c>
      <c r="DH24" s="95">
        <v>0</v>
      </c>
      <c r="DI24" s="93">
        <v>1</v>
      </c>
      <c r="DJ24" s="93">
        <v>100</v>
      </c>
      <c r="DK24" s="96">
        <v>0</v>
      </c>
      <c r="DL24" s="93">
        <v>1</v>
      </c>
      <c r="DM24" s="93">
        <v>100</v>
      </c>
      <c r="DN24" s="93">
        <v>0</v>
      </c>
      <c r="DO24" s="93">
        <v>1</v>
      </c>
      <c r="DP24" s="93">
        <v>100</v>
      </c>
      <c r="DQ24" s="93">
        <v>100</v>
      </c>
      <c r="DR24" s="93">
        <v>1</v>
      </c>
      <c r="DS24" s="97" t="s">
        <v>185</v>
      </c>
      <c r="DT24" s="98" t="s">
        <v>185</v>
      </c>
      <c r="DU24" s="98" t="s">
        <v>185</v>
      </c>
      <c r="DV24" s="98" t="s">
        <v>185</v>
      </c>
      <c r="DW24" s="98">
        <v>60</v>
      </c>
      <c r="DX24" s="98">
        <v>39.002028828088037</v>
      </c>
      <c r="DY24" s="98">
        <v>29.629629629629626</v>
      </c>
      <c r="DZ24" s="98">
        <v>40.476190476190474</v>
      </c>
      <c r="EA24" s="98">
        <v>36.369282977969384</v>
      </c>
      <c r="EB24" s="99">
        <v>38.053097345132741</v>
      </c>
      <c r="EC24" s="100">
        <v>84.112149532710276</v>
      </c>
      <c r="ED24" s="100">
        <v>30</v>
      </c>
      <c r="EE24" s="100">
        <v>30</v>
      </c>
      <c r="EF24" s="101">
        <v>119</v>
      </c>
      <c r="EG24" s="102">
        <v>15</v>
      </c>
      <c r="EH24" s="102">
        <v>71</v>
      </c>
      <c r="EI24" s="102">
        <v>48</v>
      </c>
      <c r="EJ24" s="102">
        <v>31</v>
      </c>
      <c r="EK24" s="103">
        <v>38</v>
      </c>
      <c r="EL24" s="104">
        <v>68.333333333333329</v>
      </c>
      <c r="EM24" s="104">
        <v>73.636363636363626</v>
      </c>
      <c r="EN24" s="104">
        <v>19.215128971702704</v>
      </c>
      <c r="EO24" s="105">
        <v>0.57894736842105265</v>
      </c>
      <c r="EP24" s="104">
        <v>78.46816114359973</v>
      </c>
      <c r="EQ24" s="106">
        <v>0.47368421052631576</v>
      </c>
      <c r="ER24" s="104">
        <v>81.621683222853221</v>
      </c>
      <c r="ES24" s="106">
        <v>0.36842105263157893</v>
      </c>
      <c r="ET24" s="104">
        <v>82.137731855200371</v>
      </c>
      <c r="EU24" s="106">
        <v>0.26315789473684209</v>
      </c>
      <c r="EV24" s="104">
        <v>84.402468338535499</v>
      </c>
      <c r="EW24" s="106">
        <v>0.23684210526315788</v>
      </c>
      <c r="EX24" s="104">
        <v>94.430093639005491</v>
      </c>
      <c r="EY24" s="106">
        <v>7.8947368421052627E-2</v>
      </c>
      <c r="EZ24" s="104">
        <v>75.615111398127226</v>
      </c>
      <c r="FB24" s="108">
        <f>((H24*B$1)+(EL24*EL$1)+(EM24*EM$1)+(EN24*EN$1)+(EV24*EU$1)+(DQ24*DN$1)+(EX24*EW$1)+(DG24*DF$1)+(EA24*EA$1)+(EB24*EB$1)+(ER24*EQ$1)+(ET24*ES$1)+(EC24*EC$1)+(EP24*EO$1)+(EZ24*EY$1)+(ED24*ED$1)+(EE24*EE$1))*(1+FA24)</f>
        <v>71.69891622461509</v>
      </c>
      <c r="FC24" s="93">
        <f>RANK(FB24,FB$6:FB$5849)</f>
        <v>19</v>
      </c>
      <c r="FD24" s="109">
        <f>RANK(FJ24,$FJ$6:$FJ$1462)</f>
        <v>40</v>
      </c>
      <c r="FE24" s="109">
        <f>RANK(FN24,$FN$6:$FN$1462)</f>
        <v>45</v>
      </c>
      <c r="FF24" s="109">
        <f>RANK(B24,$B$6:$B$1462,1)</f>
        <v>34</v>
      </c>
      <c r="FG24" s="109">
        <f>RANK(B24,$B$6:$B$1462,1)</f>
        <v>34</v>
      </c>
      <c r="FH24" s="110" t="s">
        <v>185</v>
      </c>
      <c r="FI24" s="92"/>
      <c r="FJ24" s="111">
        <v>7200</v>
      </c>
      <c r="FK24" s="112" t="s">
        <v>185</v>
      </c>
      <c r="FL24" s="93">
        <f>IF(FJ24="",-50,FD24-FC24)</f>
        <v>21</v>
      </c>
      <c r="FM24" s="96">
        <f>IF(FJ24="",0,FB24/(FJ24/1000))</f>
        <v>9.9581828089743176</v>
      </c>
      <c r="FN24" s="111">
        <v>8500</v>
      </c>
      <c r="FO24" s="112" t="s">
        <v>185</v>
      </c>
      <c r="FP24" s="93">
        <f>FE24-FC24</f>
        <v>26</v>
      </c>
      <c r="FQ24" s="96">
        <f>(FB24/FN24)*1000</f>
        <v>8.4351666146605986</v>
      </c>
    </row>
    <row r="25" spans="1:174" x14ac:dyDescent="0.2">
      <c r="A25" t="s">
        <v>81</v>
      </c>
      <c r="B25" s="90">
        <v>40</v>
      </c>
      <c r="C25" s="91" t="s">
        <v>185</v>
      </c>
      <c r="D25" s="91" t="s">
        <v>185</v>
      </c>
      <c r="E25" s="91" t="s">
        <v>185</v>
      </c>
      <c r="F25" s="91" t="s">
        <v>185</v>
      </c>
      <c r="G25" s="91">
        <f>RANK(B25,B$6:B$9554)</f>
        <v>103</v>
      </c>
      <c r="H25" s="91">
        <f>(G25/H$4)*100</f>
        <v>85.833333333333329</v>
      </c>
      <c r="I25" s="92">
        <v>14</v>
      </c>
      <c r="J25" s="93">
        <f>IF(I25="","",RANK(I25,I$6:I$5845))</f>
        <v>93</v>
      </c>
      <c r="K25" s="93">
        <f>IF(J25="",N25,(J25/K$5)*100)</f>
        <v>87.735849056603783</v>
      </c>
      <c r="L25" s="93">
        <v>19</v>
      </c>
      <c r="M25" s="93">
        <f>IF(L25="","",RANK(L25,L$6:L$5845))</f>
        <v>88</v>
      </c>
      <c r="N25" s="93">
        <f>IF(M25="","",(M25/N$5)*100)</f>
        <v>83.018867924528308</v>
      </c>
      <c r="O25" s="93">
        <v>20</v>
      </c>
      <c r="P25" s="93">
        <f>IF(O25="","",RANK(O25,O$6:O$5845))</f>
        <v>93</v>
      </c>
      <c r="Q25" s="93">
        <f>IF(P25="",N25,(P25/Q$5)*100)</f>
        <v>84.545454545454547</v>
      </c>
      <c r="R25" s="92">
        <v>20</v>
      </c>
      <c r="S25" s="93">
        <f>IF(R25="","",RANK(R25,R$6:R$5845))</f>
        <v>85</v>
      </c>
      <c r="T25" s="93">
        <f>IF(S25="",W25,(S25/T$5)*100)</f>
        <v>80.188679245283026</v>
      </c>
      <c r="U25" s="93">
        <v>21</v>
      </c>
      <c r="V25" s="93">
        <f>IF(U25="","",RANK(U25,U$6:U$5845))</f>
        <v>84</v>
      </c>
      <c r="W25" s="93">
        <f>IF(V25="","",(V25/W$5)*100)</f>
        <v>79.245283018867923</v>
      </c>
      <c r="X25" s="93">
        <v>36</v>
      </c>
      <c r="Y25" s="93">
        <f>IF(X25="","",RANK(X25,X$6:X$5845))</f>
        <v>74</v>
      </c>
      <c r="Z25" s="93">
        <f>IF(Y25="","",(Y25/Z$5)*100)</f>
        <v>67.272727272727266</v>
      </c>
      <c r="AA25" s="92">
        <v>1</v>
      </c>
      <c r="AB25" s="93">
        <f>IF(AA25="","",RANK(AA25,AA$6:AA$5845))</f>
        <v>106</v>
      </c>
      <c r="AC25" s="93">
        <f>IF(AB25="",AF25,(AB25/AC$5)*100)</f>
        <v>100</v>
      </c>
      <c r="AD25" s="93">
        <v>2</v>
      </c>
      <c r="AE25" s="93">
        <f>IF(AD25="","",RANK(AD25,AD$6:AD$5845))</f>
        <v>104</v>
      </c>
      <c r="AF25" s="93">
        <f>IF(AE25="","",(AE25/AF$5)*100)</f>
        <v>98.113207547169807</v>
      </c>
      <c r="AG25" s="93">
        <v>4</v>
      </c>
      <c r="AH25" s="93">
        <f>IF(AG25="","",RANK(AG25,AG$6:AG$5845))</f>
        <v>107</v>
      </c>
      <c r="AI25" s="93">
        <f>IF(AH25="","",(AH25/AI$5)*100)</f>
        <v>97.27272727272728</v>
      </c>
      <c r="AJ25" s="92">
        <v>81</v>
      </c>
      <c r="AK25" s="93">
        <f>IF(AJ25="","",RANK(AJ25,AJ$6:AJ$5845))</f>
        <v>26</v>
      </c>
      <c r="AL25" s="93">
        <f>IF(AK25="",AO25,(AK25/AL$5)*100)</f>
        <v>24.528301886792452</v>
      </c>
      <c r="AM25" s="93">
        <v>85</v>
      </c>
      <c r="AN25" s="93">
        <f>IF(AM25="","",RANK(AM25,AM$6:AM$5845))</f>
        <v>22</v>
      </c>
      <c r="AO25" s="93">
        <f>IF(AN25="","",(AN25/AO$5)*100)</f>
        <v>20.754716981132077</v>
      </c>
      <c r="AP25" s="93">
        <v>69</v>
      </c>
      <c r="AQ25" s="93">
        <f>IF(AP25="","",RANK(AP25,AP$6:AP$5845))</f>
        <v>44</v>
      </c>
      <c r="AR25" s="93">
        <f>IF(AQ25="","",(AQ25/AR$5)*100)</f>
        <v>40</v>
      </c>
      <c r="AS25" s="92">
        <v>69</v>
      </c>
      <c r="AT25" s="93">
        <f>IF(AS25="","",RANK(AS25,AS$6:AS$5845))</f>
        <v>38</v>
      </c>
      <c r="AU25" s="93">
        <f>IF(AT25="",AX25,(AT25/AU$5)*100)</f>
        <v>35.849056603773583</v>
      </c>
      <c r="AV25" s="93">
        <v>70</v>
      </c>
      <c r="AW25" s="93">
        <f>IF(AV25="","",RANK(AV25,AV$6:AV$5845))</f>
        <v>37</v>
      </c>
      <c r="AX25" s="93">
        <f>IF(AW25="","",(AW25/AX$5)*100)</f>
        <v>34.905660377358487</v>
      </c>
      <c r="AY25" s="93">
        <v>51</v>
      </c>
      <c r="AZ25" s="93">
        <f>IF(AY25="","",RANK(AY25,AY$6:AY$5845))</f>
        <v>62</v>
      </c>
      <c r="BA25" s="93">
        <f>IF(AZ25="","",(AZ25/BA$5)*100)</f>
        <v>56.36363636363636</v>
      </c>
      <c r="BB25" s="92" t="s">
        <v>185</v>
      </c>
      <c r="BC25" s="93" t="s">
        <v>185</v>
      </c>
      <c r="BD25" s="93">
        <v>10</v>
      </c>
      <c r="BE25" s="93" t="s">
        <v>185</v>
      </c>
      <c r="BF25" s="93" t="s">
        <v>185</v>
      </c>
      <c r="BG25" s="93">
        <v>10</v>
      </c>
      <c r="BH25" s="93" t="s">
        <v>185</v>
      </c>
      <c r="BI25" s="93" t="s">
        <v>185</v>
      </c>
      <c r="BJ25" s="93">
        <v>10</v>
      </c>
      <c r="BK25" s="92">
        <v>26</v>
      </c>
      <c r="BL25" s="93">
        <f>IF(BK25="","",RANK(BK25,BK$6:BK$5845))</f>
        <v>79</v>
      </c>
      <c r="BM25" s="93">
        <f>IF(BL25="",BP25,(BL25/BM$5)*100)</f>
        <v>74.528301886792448</v>
      </c>
      <c r="BN25" s="93">
        <v>45</v>
      </c>
      <c r="BO25" s="93">
        <f>IF(BN25="","",RANK(BN25,BN$6:BN$5845))</f>
        <v>62</v>
      </c>
      <c r="BP25" s="93">
        <f>IF(BO25="","",(BO25/BP$5)*100)</f>
        <v>58.490566037735846</v>
      </c>
      <c r="BQ25" s="93">
        <v>3</v>
      </c>
      <c r="BR25" s="93">
        <f>IF(BQ25="","",RANK(BQ25,BQ$6:BQ$5845))</f>
        <v>108</v>
      </c>
      <c r="BS25" s="93">
        <f>IF(BR25="","",(BR25/BS$5)*100)</f>
        <v>98.181818181818187</v>
      </c>
      <c r="BT25" s="92">
        <v>43</v>
      </c>
      <c r="BU25" s="93">
        <f>IF(BT25="","",RANK(BT25,BT$6:BT$5845))</f>
        <v>63</v>
      </c>
      <c r="BV25" s="93">
        <f>IF(BU25="",BY25,(BU25/BV$5)*100)</f>
        <v>59.433962264150942</v>
      </c>
      <c r="BW25" s="93">
        <v>76</v>
      </c>
      <c r="BX25" s="93">
        <f>IF(BW25="","",RANK(BW25,BW$6:BW$5845))</f>
        <v>31</v>
      </c>
      <c r="BY25" s="93">
        <f>IF(BX25="","",(BX25/BY$5)*100)</f>
        <v>29.523809523809526</v>
      </c>
      <c r="BZ25" s="93">
        <v>75</v>
      </c>
      <c r="CA25" s="93">
        <f>IF(BZ25="","",RANK(BZ25,BZ$6:BZ$5845))</f>
        <v>38</v>
      </c>
      <c r="CB25" s="93">
        <f>IF(CA25="","",(CA25/CB$5)*100)</f>
        <v>34.545454545454547</v>
      </c>
      <c r="CC25" s="92">
        <v>62</v>
      </c>
      <c r="CD25" s="93">
        <f>IF(CC25="","",RANK(CC25,CC$6:CC$5845))</f>
        <v>44</v>
      </c>
      <c r="CE25" s="93">
        <f>IF(CD25="",CH25,(CD25/CE$5)*100)</f>
        <v>41.509433962264154</v>
      </c>
      <c r="CF25" s="93">
        <v>45</v>
      </c>
      <c r="CG25" s="93">
        <f>IF(CF25="","",RANK(CF25,CF$6:CF$5845))</f>
        <v>62</v>
      </c>
      <c r="CH25" s="93">
        <f>IF(CG25="","",(CG25/CH$5)*100)</f>
        <v>58.490566037735846</v>
      </c>
      <c r="CI25" s="93">
        <v>4</v>
      </c>
      <c r="CJ25" s="93">
        <f>IF(CI25="","",RANK(CI25,CI$6:CI$5845))</f>
        <v>107</v>
      </c>
      <c r="CK25" s="93">
        <f>IF(CJ25="","",(CJ25/CK$5)*100)</f>
        <v>97.27272727272728</v>
      </c>
      <c r="CL25" s="92">
        <v>11</v>
      </c>
      <c r="CM25" s="93">
        <f>IF(CL25="","",RANK(CL25,CL$6:CL$5845))</f>
        <v>96</v>
      </c>
      <c r="CN25" s="93">
        <f>IF(CM25="",CQ25,(CM25/CN$5)*100)</f>
        <v>90.566037735849065</v>
      </c>
      <c r="CO25" s="93">
        <v>16</v>
      </c>
      <c r="CP25" s="93">
        <f>IF(CO25="","",RANK(CO25,CO$6:CO$5845))</f>
        <v>91</v>
      </c>
      <c r="CQ25" s="93">
        <f>IF(CP25="","",(CP25/CQ$5)*100)</f>
        <v>85.84905660377359</v>
      </c>
      <c r="CR25" s="93">
        <v>21</v>
      </c>
      <c r="CS25" s="93">
        <f>IF(CR25="","",RANK(CR25,CR$6:CR$5845))</f>
        <v>91</v>
      </c>
      <c r="CT25" s="93">
        <f>IF(CS25="","",(CS25/CT$5)*100)</f>
        <v>82.727272727272734</v>
      </c>
      <c r="CU25" s="92">
        <v>27</v>
      </c>
      <c r="CV25" s="93">
        <f>IF(CU25="","",RANK(CU25,CU$6:CU$5845))</f>
        <v>80</v>
      </c>
      <c r="CW25" s="93">
        <f>IF(CV25="","",(CV25/CW$5)*100)</f>
        <v>75.471698113207552</v>
      </c>
      <c r="CX25" s="93">
        <v>19</v>
      </c>
      <c r="CY25" s="93">
        <f>IF(CX25="","",RANK(CX25,CX$6:CX$5845))</f>
        <v>92</v>
      </c>
      <c r="CZ25" s="93">
        <f>IF(CY25="","",(CY25/CZ$5)*100)</f>
        <v>83.636363636363626</v>
      </c>
      <c r="DA25" s="93">
        <v>5</v>
      </c>
      <c r="DB25" s="93">
        <f>IF(DA25="","",RANK(DA25,DA$6:DA$5845))</f>
        <v>116</v>
      </c>
      <c r="DC25" s="93">
        <f>IF(DB25="","",(DB25/DC$5)*100)</f>
        <v>96.666666666666671</v>
      </c>
      <c r="DD25" s="93">
        <f>IFERROR((K25*I$2)+(N25*L$2)+(Q25*O$2)+(T25*R$2)+(W25*U$2)+(Z25*X$2)+(AC25*AA$2)+(AF25*AD$2)+(AI25*AG$2)+(AL25*AJ$2)+(AO25*AM$2)+(AR25*AP$2)+(AU25*AS$2)+(AX25*AV$2)+(BA25*AY$2)+(BD25*BB$2)+(BG25*BE$2)+(BJ25*BH$2)+(BM25*BK$2)+(BP25*BN$2)+(BS25*BQ$2)+(BV25*BT$2)+(BY25*BW$2)+(CB25*BZ$2)+(CE25*CC$2)+(CH25*CF$2)+(CK25*CI$2)+(CN25*CL$2)+(CQ25*CO$2)+(CT25*CR$2)+(CW25*CU$2)+(CZ25*CX$2)+(DC25*DA$2),"")</f>
        <v>62.63120967083232</v>
      </c>
      <c r="DE25" s="93">
        <f>IF(DD25="",1,RANK(DD25,DD$6:DD$1087,1))</f>
        <v>84</v>
      </c>
      <c r="DF25" s="94">
        <f>IF(DD25="","",RANK(DD25,DD$6:DD$4780))</f>
        <v>23</v>
      </c>
      <c r="DG25" s="93">
        <f>(DE25/DE$4)*100</f>
        <v>79.245283018867923</v>
      </c>
      <c r="DH25" s="95">
        <v>0</v>
      </c>
      <c r="DI25" s="93">
        <v>1</v>
      </c>
      <c r="DJ25" s="93">
        <v>100</v>
      </c>
      <c r="DK25" s="96">
        <v>0</v>
      </c>
      <c r="DL25" s="93">
        <v>1</v>
      </c>
      <c r="DM25" s="93">
        <v>100</v>
      </c>
      <c r="DN25" s="93">
        <v>0</v>
      </c>
      <c r="DO25" s="93">
        <v>1</v>
      </c>
      <c r="DP25" s="93">
        <v>100</v>
      </c>
      <c r="DQ25" s="93">
        <v>100</v>
      </c>
      <c r="DR25" s="93">
        <v>1</v>
      </c>
      <c r="DS25" s="97" t="s">
        <v>185</v>
      </c>
      <c r="DT25" s="98" t="s">
        <v>185</v>
      </c>
      <c r="DU25" s="98">
        <v>5</v>
      </c>
      <c r="DV25" s="98" t="s">
        <v>185</v>
      </c>
      <c r="DW25" s="98" t="s">
        <v>185</v>
      </c>
      <c r="DX25" s="98">
        <v>72.525409733770957</v>
      </c>
      <c r="DY25" s="98">
        <v>98.76543209876543</v>
      </c>
      <c r="DZ25" s="98">
        <v>92.857142857142861</v>
      </c>
      <c r="EA25" s="98">
        <v>88.049328229893078</v>
      </c>
      <c r="EB25" s="99">
        <v>92.920353982300881</v>
      </c>
      <c r="EC25" s="100">
        <v>100</v>
      </c>
      <c r="ED25" s="100">
        <v>30</v>
      </c>
      <c r="EE25" s="100">
        <v>30</v>
      </c>
      <c r="EF25" s="101">
        <v>19</v>
      </c>
      <c r="EG25" s="102">
        <v>128</v>
      </c>
      <c r="EH25" s="102">
        <v>102</v>
      </c>
      <c r="EI25" s="102">
        <v>50</v>
      </c>
      <c r="EJ25" s="102">
        <v>42</v>
      </c>
      <c r="EK25" s="103">
        <v>36</v>
      </c>
      <c r="EL25" s="104">
        <v>85.833333333333329</v>
      </c>
      <c r="EM25" s="104">
        <v>77.272727272727266</v>
      </c>
      <c r="EN25" s="104">
        <v>81.018758256274765</v>
      </c>
      <c r="EO25" s="105">
        <v>0.58333333333333337</v>
      </c>
      <c r="EP25" s="104">
        <v>79.050925925925924</v>
      </c>
      <c r="EQ25" s="106">
        <v>0.44444444444444442</v>
      </c>
      <c r="ER25" s="104">
        <v>76.931713380648773</v>
      </c>
      <c r="ES25" s="106">
        <v>0.22222222222222221</v>
      </c>
      <c r="ET25" s="104">
        <v>56.881011891236838</v>
      </c>
      <c r="EU25" s="106">
        <v>0.1111111111111111</v>
      </c>
      <c r="EV25" s="104">
        <v>52.241914716352341</v>
      </c>
      <c r="EW25" s="106">
        <v>0</v>
      </c>
      <c r="EX25" s="104">
        <v>0.30674846625766872</v>
      </c>
      <c r="EY25" s="106">
        <v>0</v>
      </c>
      <c r="EZ25" s="104">
        <v>0.30674846625766872</v>
      </c>
      <c r="FB25" s="108">
        <f>((H25*B$1)+(EL25*EL$1)+(EM25*EM$1)+(EN25*EN$1)+(EV25*EU$1)+(DQ25*DN$1)+(EX25*EW$1)+(DG25*DF$1)+(EA25*EA$1)+(EB25*EB$1)+(ER25*EQ$1)+(ET25*ES$1)+(EC25*EC$1)+(EP25*EO$1)+(EZ25*EY$1)+(ED25*ED$1)+(EE25*EE$1))*(1+FA25)</f>
        <v>71.271623585492307</v>
      </c>
      <c r="FC25" s="93">
        <f>RANK(FB25,FB$6:FB$5849)</f>
        <v>20</v>
      </c>
      <c r="FD25" s="109">
        <f>RANK(FJ25,$FJ$6:$FJ$1462)</f>
        <v>15</v>
      </c>
      <c r="FE25" s="109">
        <f>RANK(FN25,$FN$6:$FN$1462)</f>
        <v>15</v>
      </c>
      <c r="FF25" s="109">
        <f>RANK(B25,$B$6:$B$1462,1)</f>
        <v>16</v>
      </c>
      <c r="FG25" s="109">
        <f>RANK(B25,$B$6:$B$1462,1)</f>
        <v>16</v>
      </c>
      <c r="FH25" s="110" t="s">
        <v>185</v>
      </c>
      <c r="FI25" s="92"/>
      <c r="FJ25" s="111">
        <v>8400</v>
      </c>
      <c r="FK25" s="112" t="s">
        <v>185</v>
      </c>
      <c r="FL25" s="93">
        <f>IF(FJ25="",-50,FD25-FC25)</f>
        <v>-5</v>
      </c>
      <c r="FM25" s="96">
        <f>IF(FJ25="",0,FB25/(FJ25/1000))</f>
        <v>8.484717093510989</v>
      </c>
      <c r="FN25" s="111">
        <v>9800</v>
      </c>
      <c r="FO25" s="112" t="s">
        <v>185</v>
      </c>
      <c r="FP25" s="93">
        <f>FE25-FC25</f>
        <v>-5</v>
      </c>
      <c r="FQ25" s="96">
        <f>(FB25/FN25)*1000</f>
        <v>7.2726146515808479</v>
      </c>
    </row>
    <row r="26" spans="1:174" x14ac:dyDescent="0.2">
      <c r="A26" t="s">
        <v>83</v>
      </c>
      <c r="B26" s="90">
        <v>55</v>
      </c>
      <c r="C26" s="91" t="s">
        <v>185</v>
      </c>
      <c r="D26" s="91" t="s">
        <v>185</v>
      </c>
      <c r="E26" s="91" t="s">
        <v>185</v>
      </c>
      <c r="F26" s="91" t="s">
        <v>185</v>
      </c>
      <c r="G26" s="91">
        <f>RANK(B26,B$6:B$9554)</f>
        <v>91</v>
      </c>
      <c r="H26" s="91">
        <f>(G26/H$4)*100</f>
        <v>75.833333333333329</v>
      </c>
      <c r="I26" s="92"/>
      <c r="J26" s="93"/>
      <c r="K26" s="93"/>
      <c r="L26" s="93"/>
      <c r="M26" s="93"/>
      <c r="N26" s="93"/>
      <c r="O26" s="93"/>
      <c r="P26" s="93"/>
      <c r="Q26" s="93"/>
      <c r="R26" s="92"/>
      <c r="S26" s="93"/>
      <c r="T26" s="93"/>
      <c r="U26" s="93"/>
      <c r="V26" s="93"/>
      <c r="W26" s="93"/>
      <c r="X26" s="93"/>
      <c r="Y26" s="93"/>
      <c r="Z26" s="93"/>
      <c r="AA26" s="92"/>
      <c r="AB26" s="93"/>
      <c r="AC26" s="93"/>
      <c r="AD26" s="93"/>
      <c r="AE26" s="93"/>
      <c r="AF26" s="93"/>
      <c r="AG26" s="93"/>
      <c r="AH26" s="93"/>
      <c r="AI26" s="93"/>
      <c r="AJ26" s="92"/>
      <c r="AK26" s="93"/>
      <c r="AL26" s="93"/>
      <c r="AM26" s="93"/>
      <c r="AN26" s="93"/>
      <c r="AO26" s="93"/>
      <c r="AP26" s="93"/>
      <c r="AQ26" s="93"/>
      <c r="AR26" s="93"/>
      <c r="AS26" s="92"/>
      <c r="AT26" s="93"/>
      <c r="AU26" s="93"/>
      <c r="AV26" s="93"/>
      <c r="AW26" s="93"/>
      <c r="AX26" s="93"/>
      <c r="AY26" s="93"/>
      <c r="AZ26" s="93"/>
      <c r="BA26" s="93"/>
      <c r="BB26" s="92"/>
      <c r="BC26" s="93"/>
      <c r="BD26" s="93"/>
      <c r="BE26" s="93"/>
      <c r="BF26" s="93"/>
      <c r="BG26" s="93"/>
      <c r="BI26" s="93"/>
      <c r="BJ26" s="93"/>
      <c r="BK26" s="92"/>
      <c r="BL26" s="93"/>
      <c r="BM26" s="93"/>
      <c r="BN26" s="93"/>
      <c r="BO26" s="93"/>
      <c r="BP26" s="93"/>
      <c r="BR26" s="93"/>
      <c r="BS26" s="93"/>
      <c r="BT26" s="92"/>
      <c r="BU26" s="93"/>
      <c r="BV26" s="93"/>
      <c r="BW26" s="93"/>
      <c r="BX26" s="93"/>
      <c r="BY26" s="93"/>
      <c r="CA26" s="93"/>
      <c r="CB26" s="93"/>
      <c r="CC26" s="92"/>
      <c r="CD26" s="93"/>
      <c r="CE26" s="93"/>
      <c r="CF26" s="93"/>
      <c r="CG26" s="93"/>
      <c r="CH26" s="93"/>
      <c r="CJ26" s="93"/>
      <c r="CK26" s="93"/>
      <c r="CL26" s="92"/>
      <c r="CM26" s="93"/>
      <c r="CN26" s="93"/>
      <c r="CO26" s="93"/>
      <c r="CP26" s="93"/>
      <c r="CQ26" s="93"/>
      <c r="CS26" s="93"/>
      <c r="CT26" s="93"/>
      <c r="CU26" s="92"/>
      <c r="CV26" s="93"/>
      <c r="CW26" s="93"/>
      <c r="CY26" s="93" t="str">
        <f>IF(CX26="","",RANK(CX26,CX$6:CX$5845))</f>
        <v/>
      </c>
      <c r="CZ26" s="93" t="str">
        <f>IF(CY26="","",(CY26/CZ$5)*100)</f>
        <v/>
      </c>
      <c r="DA26" s="93">
        <v>36</v>
      </c>
      <c r="DB26" s="93">
        <f>IF(DA26="","",RANK(DA26,DA$6:DA$5845))</f>
        <v>85</v>
      </c>
      <c r="DC26" s="93">
        <f>IF(DB26="","",(DB26/DC$5)*100)</f>
        <v>70.833333333333343</v>
      </c>
      <c r="DD26" s="93" t="str">
        <f>IFERROR((K26*I$2)+(N26*L$2)+(Q26*O$2)+(T26*R$2)+(W26*U$2)+(Z26*X$2)+(AC26*AA$2)+(AF26*AD$2)+(AI26*AG$2)+(AL26*AJ$2)+(AO26*AM$2)+(AR26*AP$2)+(AU26*AS$2)+(AX26*AV$2)+(BA26*AY$2)+(BD26*BB$2)+(BG26*BE$2)+(BJ26*BH$2)+(BM26*BK$2)+(BP26*BN$2)+(BS26*BQ$2)+(BV26*BT$2)+(BY26*BW$2)+(CB26*BZ$2)+(CE26*CC$2)+(CH26*CF$2)+(CK26*CI$2)+(CN26*CL$2)+(CQ26*CO$2)+(CT26*CR$2)+(CW26*CU$2)+(CZ26*CX$2)+(DC26*DA$2),"")</f>
        <v/>
      </c>
      <c r="DE26" s="93">
        <f>IF(DD26="",1,RANK(DD26,DD$6:DD$1087,1))</f>
        <v>1</v>
      </c>
      <c r="DF26" s="94" t="str">
        <f>IF(DD26="","",RANK(DD26,DD$6:DD$4780))</f>
        <v/>
      </c>
      <c r="DG26" s="93">
        <v>85</v>
      </c>
      <c r="DH26" s="95">
        <v>0</v>
      </c>
      <c r="DI26" s="93">
        <v>1</v>
      </c>
      <c r="DJ26" s="93">
        <v>100</v>
      </c>
      <c r="DK26" s="96">
        <v>0</v>
      </c>
      <c r="DL26" s="93">
        <v>1</v>
      </c>
      <c r="DM26" s="93">
        <v>100</v>
      </c>
      <c r="DN26" s="93">
        <v>0</v>
      </c>
      <c r="DO26" s="93">
        <v>1</v>
      </c>
      <c r="DP26" s="93">
        <v>100</v>
      </c>
      <c r="DQ26" s="93">
        <v>100</v>
      </c>
      <c r="DR26" s="93">
        <v>1</v>
      </c>
      <c r="DS26" s="97" t="s">
        <v>185</v>
      </c>
      <c r="DT26" s="98">
        <v>22</v>
      </c>
      <c r="DU26" s="98" t="s">
        <v>185</v>
      </c>
      <c r="DV26" s="98" t="s">
        <v>185</v>
      </c>
      <c r="DW26" s="98">
        <v>50</v>
      </c>
      <c r="DX26" s="98">
        <v>63.952830943009211</v>
      </c>
      <c r="DY26" s="98">
        <v>56.79012345679012</v>
      </c>
      <c r="DZ26" s="98">
        <v>66.666666666666657</v>
      </c>
      <c r="EA26" s="98">
        <v>62.469873688821998</v>
      </c>
      <c r="EB26" s="99">
        <v>47.787610619469028</v>
      </c>
      <c r="EC26" s="100">
        <v>30</v>
      </c>
      <c r="ED26" s="100">
        <v>30</v>
      </c>
      <c r="EE26" s="100">
        <v>30</v>
      </c>
      <c r="EF26" s="101">
        <v>9</v>
      </c>
      <c r="EG26" s="102">
        <v>23</v>
      </c>
      <c r="EH26" s="102">
        <v>70</v>
      </c>
      <c r="EI26" s="102">
        <v>38</v>
      </c>
      <c r="EJ26" s="102">
        <v>99</v>
      </c>
      <c r="EK26" s="103">
        <v>26</v>
      </c>
      <c r="EL26" s="104">
        <v>75.833333333333329</v>
      </c>
      <c r="EM26" s="104">
        <v>79.090909090909093</v>
      </c>
      <c r="EN26" s="104">
        <v>39.548826338786711</v>
      </c>
      <c r="EO26" s="105">
        <v>0.73076923076923073</v>
      </c>
      <c r="EP26" s="104">
        <v>94.747150997150996</v>
      </c>
      <c r="EQ26" s="106">
        <v>0.65384615384615385</v>
      </c>
      <c r="ER26" s="104">
        <v>100</v>
      </c>
      <c r="ES26" s="106">
        <v>0.5</v>
      </c>
      <c r="ET26" s="104">
        <v>97.997614178595768</v>
      </c>
      <c r="EU26" s="106">
        <v>0.23076923076923078</v>
      </c>
      <c r="EV26" s="104">
        <v>78.677048922447682</v>
      </c>
      <c r="EW26" s="106">
        <v>7.6923076923076927E-2</v>
      </c>
      <c r="EX26" s="104">
        <v>55.634209008442141</v>
      </c>
      <c r="EY26" s="106">
        <v>0</v>
      </c>
      <c r="EZ26" s="104">
        <v>0.30674846625766872</v>
      </c>
      <c r="FB26" s="108">
        <f>((H26*B$1)+(EL26*EL$1)+(EM26*EM$1)+(EN26*EN$1)+(EV26*EU$1)+(DQ26*DN$1)+(EX26*EW$1)+(DG26*DF$1)+(EA26*EA$1)+(EB26*EB$1)+(ER26*EQ$1)+(ET26*ES$1)+(EC26*EC$1)+(EP26*EO$1)+(EZ26*EY$1)+(ED26*ED$1)+(EE26*EE$1))*(1+FA26)</f>
        <v>70.692035664408067</v>
      </c>
      <c r="FC26" s="93">
        <f>RANK(FB26,FB$6:FB$5849)</f>
        <v>21</v>
      </c>
      <c r="FD26" s="109">
        <f>RANK(FJ26,$FJ$6:$FJ$1462)</f>
        <v>17</v>
      </c>
      <c r="FE26" s="109">
        <f>RANK(FN26,$FN$6:$FN$1462)</f>
        <v>17</v>
      </c>
      <c r="FF26" s="109">
        <f>RANK(B26,$B$6:$B$1462,1)</f>
        <v>29</v>
      </c>
      <c r="FG26" s="109">
        <f>RANK(B26,$B$6:$B$1462,1)</f>
        <v>29</v>
      </c>
      <c r="FH26" s="110" t="s">
        <v>185</v>
      </c>
      <c r="FI26" s="92"/>
      <c r="FJ26" s="111">
        <v>8200</v>
      </c>
      <c r="FK26" s="112" t="s">
        <v>185</v>
      </c>
      <c r="FL26" s="93">
        <f>IF(FJ26="",-50,FD26-FC26)</f>
        <v>-4</v>
      </c>
      <c r="FM26" s="96">
        <f>IF(FJ26="",0,FB26/(FJ26/1000))</f>
        <v>8.6209799590741554</v>
      </c>
      <c r="FN26" s="111">
        <v>9700</v>
      </c>
      <c r="FO26" s="112" t="s">
        <v>185</v>
      </c>
      <c r="FP26" s="93">
        <f>FE26-FC26</f>
        <v>-4</v>
      </c>
      <c r="FQ26" s="96">
        <f>(FB26/FN26)*1000</f>
        <v>7.2878387282894916</v>
      </c>
    </row>
    <row r="27" spans="1:174" x14ac:dyDescent="0.2">
      <c r="A27" t="s">
        <v>77</v>
      </c>
      <c r="B27" s="90">
        <v>31</v>
      </c>
      <c r="C27" s="91" t="s">
        <v>185</v>
      </c>
      <c r="D27" s="91" t="s">
        <v>185</v>
      </c>
      <c r="E27" s="91" t="s">
        <v>185</v>
      </c>
      <c r="F27" s="91" t="s">
        <v>185</v>
      </c>
      <c r="G27" s="91">
        <f>RANK(B27,B$6:B$9554)</f>
        <v>107</v>
      </c>
      <c r="H27" s="91">
        <f>(G27/H$4)*100</f>
        <v>89.166666666666671</v>
      </c>
      <c r="I27" s="92">
        <v>13</v>
      </c>
      <c r="J27" s="93">
        <f>IF(I27="","",RANK(I27,I$6:I$5845))</f>
        <v>94</v>
      </c>
      <c r="K27" s="93">
        <f>IF(J27="",N27,(J27/K$5)*100)</f>
        <v>88.679245283018872</v>
      </c>
      <c r="L27" s="93">
        <v>15</v>
      </c>
      <c r="M27" s="93">
        <f>IF(L27="","",RANK(L27,L$6:L$5845))</f>
        <v>92</v>
      </c>
      <c r="N27" s="93">
        <f>IF(M27="","",(M27/N$5)*100)</f>
        <v>86.79245283018868</v>
      </c>
      <c r="O27" s="93">
        <v>14</v>
      </c>
      <c r="P27" s="93">
        <f>IF(O27="","",RANK(O27,O$6:O$5845))</f>
        <v>99</v>
      </c>
      <c r="Q27" s="93">
        <f>IF(P27="",N27,(P27/Q$5)*100)</f>
        <v>90</v>
      </c>
      <c r="R27" s="92">
        <v>4</v>
      </c>
      <c r="S27" s="93">
        <f>IF(R27="","",RANK(R27,R$6:R$5845))</f>
        <v>103</v>
      </c>
      <c r="T27" s="93">
        <f>IF(S27="",W27,(S27/T$5)*100)</f>
        <v>97.169811320754718</v>
      </c>
      <c r="U27" s="93">
        <v>2</v>
      </c>
      <c r="V27" s="93">
        <f>IF(U27="","",RANK(U27,U$6:U$5845))</f>
        <v>105</v>
      </c>
      <c r="W27" s="93">
        <f>IF(V27="","",(V27/W$5)*100)</f>
        <v>99.056603773584911</v>
      </c>
      <c r="X27" s="93">
        <v>9</v>
      </c>
      <c r="Y27" s="93">
        <f>IF(X27="","",RANK(X27,X$6:X$5845))</f>
        <v>103</v>
      </c>
      <c r="Z27" s="93">
        <f>IF(Y27="","",(Y27/Z$5)*100)</f>
        <v>93.63636363636364</v>
      </c>
      <c r="AA27" s="92">
        <v>9</v>
      </c>
      <c r="AB27" s="93">
        <f>IF(AA27="","",RANK(AA27,AA$6:AA$5845))</f>
        <v>97</v>
      </c>
      <c r="AC27" s="93">
        <f>IF(AB27="",AF27,(AB27/AC$5)*100)</f>
        <v>91.509433962264154</v>
      </c>
      <c r="AD27" s="93">
        <v>8</v>
      </c>
      <c r="AE27" s="93">
        <f>IF(AD27="","",RANK(AD27,AD$6:AD$5845))</f>
        <v>97</v>
      </c>
      <c r="AF27" s="93">
        <f>IF(AE27="","",(AE27/AF$5)*100)</f>
        <v>91.509433962264154</v>
      </c>
      <c r="AG27" s="93">
        <v>7</v>
      </c>
      <c r="AH27" s="93">
        <f>IF(AG27="","",RANK(AG27,AG$6:AG$5845))</f>
        <v>104</v>
      </c>
      <c r="AI27" s="93">
        <f>IF(AH27="","",(AH27/AI$5)*100)</f>
        <v>94.545454545454547</v>
      </c>
      <c r="AJ27" s="92">
        <v>61</v>
      </c>
      <c r="AK27" s="93">
        <f>IF(AJ27="","",RANK(AJ27,AJ$6:AJ$5845))</f>
        <v>46</v>
      </c>
      <c r="AL27" s="93">
        <f>IF(AK27="",AO27,(AK27/AL$5)*100)</f>
        <v>43.39622641509434</v>
      </c>
      <c r="AM27" s="93">
        <v>63</v>
      </c>
      <c r="AN27" s="93">
        <f>IF(AM27="","",RANK(AM27,AM$6:AM$5845))</f>
        <v>44</v>
      </c>
      <c r="AO27" s="93">
        <f>IF(AN27="","",(AN27/AO$5)*100)</f>
        <v>41.509433962264154</v>
      </c>
      <c r="AP27" s="93">
        <v>51</v>
      </c>
      <c r="AQ27" s="93">
        <f>IF(AP27="","",RANK(AP27,AP$6:AP$5845))</f>
        <v>62</v>
      </c>
      <c r="AR27" s="93">
        <f>IF(AQ27="","",(AQ27/AR$5)*100)</f>
        <v>56.36363636363636</v>
      </c>
      <c r="AS27" s="92">
        <v>31</v>
      </c>
      <c r="AT27" s="93">
        <f>IF(AS27="","",RANK(AS27,AS$6:AS$5845))</f>
        <v>76</v>
      </c>
      <c r="AU27" s="93">
        <f>IF(AT27="",AX27,(AT27/AU$5)*100)</f>
        <v>71.698113207547166</v>
      </c>
      <c r="AV27" s="93">
        <v>50</v>
      </c>
      <c r="AW27" s="93">
        <f>IF(AV27="","",RANK(AV27,AV$6:AV$5845))</f>
        <v>57</v>
      </c>
      <c r="AX27" s="93">
        <f>IF(AW27="","",(AW27/AX$5)*100)</f>
        <v>53.773584905660378</v>
      </c>
      <c r="AY27" s="93">
        <v>28</v>
      </c>
      <c r="AZ27" s="93">
        <f>IF(AY27="","",RANK(AY27,AY$6:AY$5845))</f>
        <v>84</v>
      </c>
      <c r="BA27" s="93">
        <f>IF(AZ27="","",(AZ27/BA$5)*100)</f>
        <v>76.363636363636374</v>
      </c>
      <c r="BB27" s="92" t="s">
        <v>185</v>
      </c>
      <c r="BC27" s="93" t="s">
        <v>185</v>
      </c>
      <c r="BD27" s="93">
        <v>10</v>
      </c>
      <c r="BE27" s="93" t="s">
        <v>185</v>
      </c>
      <c r="BF27" s="93" t="s">
        <v>185</v>
      </c>
      <c r="BG27" s="93">
        <v>10</v>
      </c>
      <c r="BH27" s="93" t="s">
        <v>185</v>
      </c>
      <c r="BI27" s="93" t="s">
        <v>185</v>
      </c>
      <c r="BJ27" s="93">
        <v>10</v>
      </c>
      <c r="BK27" s="92">
        <v>4</v>
      </c>
      <c r="BL27" s="93">
        <f>IF(BK27="","",RANK(BK27,BK$6:BK$5845))</f>
        <v>103</v>
      </c>
      <c r="BM27" s="93">
        <f>IF(BL27="",BP27,(BL27/BM$5)*100)</f>
        <v>97.169811320754718</v>
      </c>
      <c r="BN27" s="93">
        <v>11</v>
      </c>
      <c r="BO27" s="93">
        <f>IF(BN27="","",RANK(BN27,BN$6:BN$5845))</f>
        <v>96</v>
      </c>
      <c r="BP27" s="93">
        <f>IF(BO27="","",(BO27/BP$5)*100)</f>
        <v>90.566037735849065</v>
      </c>
      <c r="BQ27" s="93">
        <v>13</v>
      </c>
      <c r="BR27" s="93">
        <f>IF(BQ27="","",RANK(BQ27,BQ$6:BQ$5845))</f>
        <v>98</v>
      </c>
      <c r="BS27" s="93">
        <f>IF(BR27="","",(BR27/BS$5)*100)</f>
        <v>89.090909090909093</v>
      </c>
      <c r="BT27" s="92">
        <v>21</v>
      </c>
      <c r="BU27" s="93">
        <f>IF(BT27="","",RANK(BT27,BT$6:BT$5845))</f>
        <v>86</v>
      </c>
      <c r="BV27" s="93">
        <f>IF(BU27="",BY27,(BU27/BV$5)*100)</f>
        <v>81.132075471698116</v>
      </c>
      <c r="BW27" s="93">
        <v>73</v>
      </c>
      <c r="BX27" s="93">
        <f>IF(BW27="","",RANK(BW27,BW$6:BW$5845))</f>
        <v>34</v>
      </c>
      <c r="BY27" s="93">
        <f>IF(BX27="","",(BX27/BY$5)*100)</f>
        <v>32.38095238095238</v>
      </c>
      <c r="BZ27" s="93">
        <v>94</v>
      </c>
      <c r="CA27" s="93">
        <f>IF(BZ27="","",RANK(BZ27,BZ$6:BZ$5845))</f>
        <v>17</v>
      </c>
      <c r="CB27" s="93">
        <f>IF(CA27="","",(CA27/CB$5)*100)</f>
        <v>15.454545454545453</v>
      </c>
      <c r="CC27" s="92">
        <v>17</v>
      </c>
      <c r="CD27" s="93">
        <f>IF(CC27="","",RANK(CC27,CC$6:CC$5845))</f>
        <v>89</v>
      </c>
      <c r="CE27" s="93">
        <f>IF(CD27="",CH27,(CD27/CE$5)*100)</f>
        <v>83.962264150943398</v>
      </c>
      <c r="CF27" s="93">
        <v>24</v>
      </c>
      <c r="CG27" s="93">
        <f>IF(CF27="","",RANK(CF27,CF$6:CF$5845))</f>
        <v>83</v>
      </c>
      <c r="CH27" s="93">
        <f>IF(CG27="","",(CG27/CH$5)*100)</f>
        <v>78.301886792452834</v>
      </c>
      <c r="CI27" s="93">
        <v>62</v>
      </c>
      <c r="CJ27" s="93">
        <f>IF(CI27="","",RANK(CI27,CI$6:CI$5845))</f>
        <v>48</v>
      </c>
      <c r="CK27" s="93">
        <f>IF(CJ27="","",(CJ27/CK$5)*100)</f>
        <v>43.636363636363633</v>
      </c>
      <c r="CL27" s="92">
        <v>22</v>
      </c>
      <c r="CM27" s="93">
        <f>IF(CL27="","",RANK(CL27,CL$6:CL$5845))</f>
        <v>85</v>
      </c>
      <c r="CN27" s="93">
        <f>IF(CM27="",CQ27,(CM27/CN$5)*100)</f>
        <v>80.188679245283026</v>
      </c>
      <c r="CO27" s="93">
        <v>20</v>
      </c>
      <c r="CP27" s="93">
        <f>IF(CO27="","",RANK(CO27,CO$6:CO$5845))</f>
        <v>87</v>
      </c>
      <c r="CQ27" s="93">
        <f>IF(CP27="","",(CP27/CQ$5)*100)</f>
        <v>82.075471698113205</v>
      </c>
      <c r="CR27" s="93">
        <v>39</v>
      </c>
      <c r="CS27" s="93">
        <f>IF(CR27="","",RANK(CR27,CR$6:CR$5845))</f>
        <v>73</v>
      </c>
      <c r="CT27" s="93">
        <f>IF(CS27="","",(CS27/CT$5)*100)</f>
        <v>66.363636363636374</v>
      </c>
      <c r="CU27" s="92">
        <v>9</v>
      </c>
      <c r="CV27" s="93">
        <f>IF(CU27="","",RANK(CU27,CU$6:CU$5845))</f>
        <v>98</v>
      </c>
      <c r="CW27" s="93">
        <f>IF(CV27="","",(CV27/CW$5)*100)</f>
        <v>92.452830188679243</v>
      </c>
      <c r="CX27" s="93">
        <v>27</v>
      </c>
      <c r="CY27" s="93">
        <f>IF(CX27="","",RANK(CX27,CX$6:CX$5845))</f>
        <v>84</v>
      </c>
      <c r="CZ27" s="93">
        <f>IF(CY27="","",(CY27/CZ$5)*100)</f>
        <v>76.363636363636374</v>
      </c>
      <c r="DA27" s="93">
        <v>77</v>
      </c>
      <c r="DB27" s="93">
        <f>IF(DA27="","",RANK(DA27,DA$6:DA$5845))</f>
        <v>41</v>
      </c>
      <c r="DC27" s="93">
        <f>IF(DB27="","",(DB27/DC$5)*100)</f>
        <v>34.166666666666664</v>
      </c>
      <c r="DD27" s="93">
        <f>IFERROR((K27*I$2)+(N27*L$2)+(Q27*O$2)+(T27*R$2)+(W27*U$2)+(Z27*X$2)+(AC27*AA$2)+(AF27*AD$2)+(AI27*AG$2)+(AL27*AJ$2)+(AO27*AM$2)+(AR27*AP$2)+(AU27*AS$2)+(AX27*AV$2)+(BA27*AY$2)+(BD27*BB$2)+(BG27*BE$2)+(BJ27*BH$2)+(BM27*BK$2)+(BP27*BN$2)+(BS27*BQ$2)+(BV27*BT$2)+(BY27*BW$2)+(CB27*BZ$2)+(CE27*CC$2)+(CH27*CF$2)+(CK27*CI$2)+(CN27*CL$2)+(CQ27*CO$2)+(CT27*CR$2)+(CW27*CU$2)+(CZ27*CX$2)+(DC27*DA$2),"")</f>
        <v>71.070538266764686</v>
      </c>
      <c r="DE27" s="93">
        <f>IF(DD27="",1,RANK(DD27,DD$6:DD$1087,1))</f>
        <v>97</v>
      </c>
      <c r="DF27" s="94">
        <f>IF(DD27="","",RANK(DD27,DD$6:DD$4780))</f>
        <v>10</v>
      </c>
      <c r="DG27" s="93">
        <f>(DE27/DE$4)*100</f>
        <v>91.509433962264154</v>
      </c>
      <c r="DH27" s="95">
        <v>0</v>
      </c>
      <c r="DI27" s="93">
        <v>1</v>
      </c>
      <c r="DJ27" s="93">
        <v>100</v>
      </c>
      <c r="DK27" s="96">
        <v>0</v>
      </c>
      <c r="DL27" s="93">
        <v>1</v>
      </c>
      <c r="DM27" s="93">
        <v>100</v>
      </c>
      <c r="DN27" s="93">
        <v>0</v>
      </c>
      <c r="DO27" s="93">
        <v>1</v>
      </c>
      <c r="DP27" s="93">
        <v>100</v>
      </c>
      <c r="DQ27" s="93">
        <v>100</v>
      </c>
      <c r="DR27" s="93">
        <v>1</v>
      </c>
      <c r="DS27" s="97">
        <v>13</v>
      </c>
      <c r="DT27" s="98" t="s">
        <v>185</v>
      </c>
      <c r="DU27" s="98">
        <v>21</v>
      </c>
      <c r="DV27" s="98">
        <v>10</v>
      </c>
      <c r="DW27" s="98" t="s">
        <v>185</v>
      </c>
      <c r="DX27" s="98">
        <v>94.072680825588563</v>
      </c>
      <c r="DY27" s="98">
        <v>93.827160493827151</v>
      </c>
      <c r="DZ27" s="98">
        <v>97.61904761904762</v>
      </c>
      <c r="EA27" s="98">
        <v>95.172962979487764</v>
      </c>
      <c r="EB27" s="99">
        <v>51.327433628318587</v>
      </c>
      <c r="EC27" s="100">
        <v>67.289719626168221</v>
      </c>
      <c r="ED27" s="100">
        <v>30</v>
      </c>
      <c r="EE27" s="100">
        <v>30</v>
      </c>
      <c r="EF27" s="101">
        <v>45</v>
      </c>
      <c r="EG27" s="102">
        <v>44</v>
      </c>
      <c r="EH27" s="102">
        <v>14</v>
      </c>
      <c r="EI27" s="102">
        <v>29</v>
      </c>
      <c r="EJ27" s="102">
        <v>80</v>
      </c>
      <c r="EK27" s="103">
        <v>37</v>
      </c>
      <c r="EL27" s="104">
        <v>89.166666666666671</v>
      </c>
      <c r="EM27" s="104">
        <v>96.36363636363636</v>
      </c>
      <c r="EN27" s="104">
        <v>79.3321003963012</v>
      </c>
      <c r="EO27" s="105">
        <v>0.43243243243243246</v>
      </c>
      <c r="EP27" s="104">
        <v>58.199866533199867</v>
      </c>
      <c r="EQ27" s="106">
        <v>0.27027027027027029</v>
      </c>
      <c r="ER27" s="104">
        <v>50.729076243331022</v>
      </c>
      <c r="ES27" s="106">
        <v>0.1891891891891892</v>
      </c>
      <c r="ET27" s="104">
        <v>49.37498848541793</v>
      </c>
      <c r="EU27" s="106">
        <v>8.1081081081081086E-2</v>
      </c>
      <c r="EV27" s="104">
        <v>43.469850218316473</v>
      </c>
      <c r="EW27" s="106">
        <v>0</v>
      </c>
      <c r="EX27" s="104">
        <v>0.30674846625766872</v>
      </c>
      <c r="EY27" s="106">
        <v>0</v>
      </c>
      <c r="EZ27" s="104">
        <v>0.30674846625766872</v>
      </c>
      <c r="FB27" s="108">
        <f>((H27*B$1)+(EL27*EL$1)+(EM27*EM$1)+(EN27*EN$1)+(EV27*EU$1)+(DQ27*DN$1)+(EX27*EW$1)+(DG27*DF$1)+(EA27*EA$1)+(EB27*EB$1)+(ER27*EQ$1)+(ET27*ES$1)+(EC27*EC$1)+(EP27*EO$1)+(EZ27*EY$1)+(ED27*ED$1)+(EE27*EE$1))*(1+FA27)</f>
        <v>70.169528384617266</v>
      </c>
      <c r="FC27" s="93">
        <f>RANK(FB27,FB$6:FB$5849)</f>
        <v>22</v>
      </c>
      <c r="FD27" s="109">
        <f>RANK(FJ27,$FJ$6:$FJ$1462)</f>
        <v>11</v>
      </c>
      <c r="FE27" s="109">
        <f>RANK(FN27,$FN$6:$FN$1462)</f>
        <v>11</v>
      </c>
      <c r="FF27" s="109">
        <f>RANK(B27,$B$6:$B$1462,1)</f>
        <v>13</v>
      </c>
      <c r="FG27" s="109">
        <f>RANK(B27,$B$6:$B$1462,1)</f>
        <v>13</v>
      </c>
      <c r="FH27" s="110" t="s">
        <v>185</v>
      </c>
      <c r="FI27" s="92"/>
      <c r="FJ27" s="111">
        <v>8700</v>
      </c>
      <c r="FK27" s="112" t="s">
        <v>185</v>
      </c>
      <c r="FL27" s="93">
        <f>IF(FJ27="",-50,FD27-FC27)</f>
        <v>-11</v>
      </c>
      <c r="FM27" s="96">
        <f>IF(FJ27="",0,FB27/(FJ27/1000))</f>
        <v>8.0654630327146286</v>
      </c>
      <c r="FN27" s="111">
        <v>10200</v>
      </c>
      <c r="FO27" s="112" t="s">
        <v>185</v>
      </c>
      <c r="FP27" s="93">
        <f>FE27-FC27</f>
        <v>-11</v>
      </c>
      <c r="FQ27" s="96">
        <f>(FB27/FN27)*1000</f>
        <v>6.8793655279036532</v>
      </c>
    </row>
    <row r="28" spans="1:174" x14ac:dyDescent="0.2">
      <c r="A28" t="s">
        <v>93</v>
      </c>
      <c r="B28" s="90">
        <v>45</v>
      </c>
      <c r="C28" s="91" t="s">
        <v>185</v>
      </c>
      <c r="D28" s="91" t="s">
        <v>185</v>
      </c>
      <c r="E28" s="91" t="s">
        <v>185</v>
      </c>
      <c r="F28" s="91" t="s">
        <v>185</v>
      </c>
      <c r="G28" s="91">
        <f>RANK(B28,B$6:B$9554)</f>
        <v>98</v>
      </c>
      <c r="H28" s="91">
        <f>(G28/H$4)*100</f>
        <v>81.666666666666671</v>
      </c>
      <c r="I28" s="92">
        <v>58</v>
      </c>
      <c r="J28" s="93">
        <f>IF(I28="","",RANK(I28,I$6:I$5845))</f>
        <v>49</v>
      </c>
      <c r="K28" s="93">
        <f>IF(J28="",N28,(J28/K$5)*100)</f>
        <v>46.226415094339622</v>
      </c>
      <c r="L28" s="93">
        <v>61</v>
      </c>
      <c r="M28" s="93">
        <f>IF(L28="","",RANK(L28,L$6:L$5845))</f>
        <v>46</v>
      </c>
      <c r="N28" s="93">
        <f>IF(M28="","",(M28/N$5)*100)</f>
        <v>43.39622641509434</v>
      </c>
      <c r="O28" s="93">
        <v>51</v>
      </c>
      <c r="P28" s="93">
        <f>IF(O28="","",RANK(O28,O$6:O$5845))</f>
        <v>63</v>
      </c>
      <c r="Q28" s="93">
        <f>IF(P28="",N28,(P28/Q$5)*100)</f>
        <v>57.272727272727273</v>
      </c>
      <c r="R28" s="92">
        <v>32</v>
      </c>
      <c r="S28" s="93">
        <f>IF(R28="","",RANK(R28,R$6:R$5845))</f>
        <v>73</v>
      </c>
      <c r="T28" s="93">
        <f>IF(S28="",W28,(S28/T$5)*100)</f>
        <v>68.867924528301884</v>
      </c>
      <c r="U28" s="93">
        <v>66</v>
      </c>
      <c r="V28" s="93">
        <f>IF(U28="","",RANK(U28,U$6:U$5845))</f>
        <v>39</v>
      </c>
      <c r="W28" s="93">
        <f>IF(V28="","",(V28/W$5)*100)</f>
        <v>36.79245283018868</v>
      </c>
      <c r="X28" s="93">
        <v>50</v>
      </c>
      <c r="Y28" s="93">
        <f>IF(X28="","",RANK(X28,X$6:X$5845))</f>
        <v>62</v>
      </c>
      <c r="Z28" s="93">
        <f>IF(Y28="","",(Y28/Z$5)*100)</f>
        <v>56.36363636363636</v>
      </c>
      <c r="AA28" s="92">
        <v>31</v>
      </c>
      <c r="AB28" s="93">
        <f>IF(AA28="","",RANK(AA28,AA$6:AA$5845))</f>
        <v>76</v>
      </c>
      <c r="AC28" s="93">
        <f>IF(AB28="",AF28,(AB28/AC$5)*100)</f>
        <v>71.698113207547166</v>
      </c>
      <c r="AD28" s="93">
        <v>75</v>
      </c>
      <c r="AE28" s="93">
        <f>IF(AD28="","",RANK(AD28,AD$6:AD$5845))</f>
        <v>32</v>
      </c>
      <c r="AF28" s="93">
        <f>IF(AE28="","",(AE28/AF$5)*100)</f>
        <v>30.188679245283019</v>
      </c>
      <c r="AG28" s="93">
        <v>68</v>
      </c>
      <c r="AH28" s="93">
        <f>IF(AG28="","",RANK(AG28,AG$6:AG$5845))</f>
        <v>43</v>
      </c>
      <c r="AI28" s="93">
        <f>IF(AH28="","",(AH28/AI$5)*100)</f>
        <v>39.090909090909093</v>
      </c>
      <c r="AJ28" s="92">
        <v>82</v>
      </c>
      <c r="AK28" s="93">
        <f>IF(AJ28="","",RANK(AJ28,AJ$6:AJ$5845))</f>
        <v>25</v>
      </c>
      <c r="AL28" s="93">
        <f>IF(AK28="",AO28,(AK28/AL$5)*100)</f>
        <v>23.584905660377359</v>
      </c>
      <c r="AM28" s="93">
        <v>82</v>
      </c>
      <c r="AN28" s="93">
        <f>IF(AM28="","",RANK(AM28,AM$6:AM$5845))</f>
        <v>25</v>
      </c>
      <c r="AO28" s="93">
        <f>IF(AN28="","",(AN28/AO$5)*100)</f>
        <v>23.584905660377359</v>
      </c>
      <c r="AP28" s="93">
        <v>82</v>
      </c>
      <c r="AQ28" s="93">
        <f>IF(AP28="","",RANK(AP28,AP$6:AP$5845))</f>
        <v>32</v>
      </c>
      <c r="AR28" s="93">
        <f>IF(AQ28="","",(AQ28/AR$5)*100)</f>
        <v>29.09090909090909</v>
      </c>
      <c r="AS28" s="92">
        <v>78</v>
      </c>
      <c r="AT28" s="93">
        <f>IF(AS28="","",RANK(AS28,AS$6:AS$5845))</f>
        <v>29</v>
      </c>
      <c r="AU28" s="93">
        <f>IF(AT28="",AX28,(AT28/AU$5)*100)</f>
        <v>27.358490566037734</v>
      </c>
      <c r="AV28" s="93">
        <v>76</v>
      </c>
      <c r="AW28" s="93">
        <f>IF(AV28="","",RANK(AV28,AV$6:AV$5845))</f>
        <v>31</v>
      </c>
      <c r="AX28" s="93">
        <f>IF(AW28="","",(AW28/AX$5)*100)</f>
        <v>29.245283018867923</v>
      </c>
      <c r="AY28" s="93">
        <v>72</v>
      </c>
      <c r="AZ28" s="93">
        <f>IF(AY28="","",RANK(AY28,AY$6:AY$5845))</f>
        <v>42</v>
      </c>
      <c r="BA28" s="93">
        <f>IF(AZ28="","",(AZ28/BA$5)*100)</f>
        <v>38.181818181818187</v>
      </c>
      <c r="BB28" s="92" t="s">
        <v>185</v>
      </c>
      <c r="BC28" s="93" t="s">
        <v>185</v>
      </c>
      <c r="BD28" s="93">
        <v>10</v>
      </c>
      <c r="BE28" s="93" t="s">
        <v>185</v>
      </c>
      <c r="BF28" s="93" t="s">
        <v>185</v>
      </c>
      <c r="BG28" s="93">
        <v>10</v>
      </c>
      <c r="BH28" s="93" t="s">
        <v>185</v>
      </c>
      <c r="BI28" s="93" t="s">
        <v>185</v>
      </c>
      <c r="BJ28" s="93">
        <v>10</v>
      </c>
      <c r="BK28" s="92">
        <v>42</v>
      </c>
      <c r="BL28" s="93">
        <f>IF(BK28="","",RANK(BK28,BK$6:BK$5845))</f>
        <v>65</v>
      </c>
      <c r="BM28" s="93">
        <f>IF(BL28="",BP28,(BL28/BM$5)*100)</f>
        <v>61.320754716981128</v>
      </c>
      <c r="BN28" s="93">
        <v>41</v>
      </c>
      <c r="BO28" s="93">
        <f>IF(BN28="","",RANK(BN28,BN$6:BN$5845))</f>
        <v>66</v>
      </c>
      <c r="BP28" s="93">
        <f>IF(BO28="","",(BO28/BP$5)*100)</f>
        <v>62.264150943396224</v>
      </c>
      <c r="BQ28" s="93">
        <v>39</v>
      </c>
      <c r="BR28" s="93">
        <f>IF(BQ28="","",RANK(BQ28,BQ$6:BQ$5845))</f>
        <v>71</v>
      </c>
      <c r="BS28" s="93">
        <f>IF(BR28="","",(BR28/BS$5)*100)</f>
        <v>64.545454545454547</v>
      </c>
      <c r="BT28" s="92">
        <v>4</v>
      </c>
      <c r="BU28" s="93">
        <f>IF(BT28="","",RANK(BT28,BT$6:BT$5845))</f>
        <v>102</v>
      </c>
      <c r="BV28" s="93">
        <f>IF(BU28="",BY28,(BU28/BV$5)*100)</f>
        <v>96.226415094339629</v>
      </c>
      <c r="BW28" s="93">
        <v>11</v>
      </c>
      <c r="BX28" s="93">
        <f>IF(BW28="","",RANK(BW28,BW$6:BW$5845))</f>
        <v>96</v>
      </c>
      <c r="BY28" s="93">
        <f>IF(BX28="","",(BX28/BY$5)*100)</f>
        <v>91.428571428571431</v>
      </c>
      <c r="BZ28" s="93">
        <v>20</v>
      </c>
      <c r="CA28" s="93">
        <f>IF(BZ28="","",RANK(BZ28,BZ$6:BZ$5845))</f>
        <v>92</v>
      </c>
      <c r="CB28" s="93">
        <f>IF(CA28="","",(CA28/CB$5)*100)</f>
        <v>83.636363636363626</v>
      </c>
      <c r="CC28" s="92">
        <v>40</v>
      </c>
      <c r="CD28" s="93">
        <f>IF(CC28="","",RANK(CC28,CC$6:CC$5845))</f>
        <v>65</v>
      </c>
      <c r="CE28" s="93">
        <f>IF(CD28="",CH28,(CD28/CE$5)*100)</f>
        <v>61.320754716981128</v>
      </c>
      <c r="CF28" s="93">
        <v>12</v>
      </c>
      <c r="CG28" s="93">
        <f>IF(CF28="","",RANK(CF28,CF$6:CF$5845))</f>
        <v>94</v>
      </c>
      <c r="CH28" s="93">
        <f>IF(CG28="","",(CG28/CH$5)*100)</f>
        <v>88.679245283018872</v>
      </c>
      <c r="CI28" s="93">
        <v>24</v>
      </c>
      <c r="CJ28" s="93">
        <f>IF(CI28="","",RANK(CI28,CI$6:CI$5845))</f>
        <v>88</v>
      </c>
      <c r="CK28" s="93">
        <f>IF(CJ28="","",(CJ28/CK$5)*100)</f>
        <v>80</v>
      </c>
      <c r="CL28" s="92">
        <v>54</v>
      </c>
      <c r="CM28" s="93">
        <f>IF(CL28="","",RANK(CL28,CL$6:CL$5845))</f>
        <v>53</v>
      </c>
      <c r="CN28" s="93">
        <f>IF(CM28="",CQ28,(CM28/CN$5)*100)</f>
        <v>50</v>
      </c>
      <c r="CO28" s="93">
        <v>54</v>
      </c>
      <c r="CP28" s="93">
        <f>IF(CO28="","",RANK(CO28,CO$6:CO$5845))</f>
        <v>53</v>
      </c>
      <c r="CQ28" s="93">
        <f>IF(CP28="","",(CP28/CQ$5)*100)</f>
        <v>50</v>
      </c>
      <c r="CR28" s="93">
        <v>51</v>
      </c>
      <c r="CS28" s="93">
        <f>IF(CR28="","",RANK(CR28,CR$6:CR$5845))</f>
        <v>62</v>
      </c>
      <c r="CT28" s="93">
        <f>IF(CS28="","",(CS28/CT$5)*100)</f>
        <v>56.36363636363636</v>
      </c>
      <c r="CU28" s="92">
        <v>10</v>
      </c>
      <c r="CV28" s="93">
        <f>IF(CU28="","",RANK(CU28,CU$6:CU$5845))</f>
        <v>97</v>
      </c>
      <c r="CW28" s="93">
        <f>IF(CV28="","",(CV28/CW$5)*100)</f>
        <v>91.509433962264154</v>
      </c>
      <c r="CX28" s="93">
        <v>7</v>
      </c>
      <c r="CY28" s="93">
        <f>IF(CX28="","",RANK(CX28,CX$6:CX$5845))</f>
        <v>104</v>
      </c>
      <c r="CZ28" s="93">
        <f>IF(CY28="","",(CY28/CZ$5)*100)</f>
        <v>94.545454545454547</v>
      </c>
      <c r="DA28" s="93">
        <v>3</v>
      </c>
      <c r="DB28" s="93">
        <f>IF(DA28="","",RANK(DA28,DA$6:DA$5845))</f>
        <v>118</v>
      </c>
      <c r="DC28" s="93">
        <f>IF(DB28="","",(DB28/DC$5)*100)</f>
        <v>98.333333333333329</v>
      </c>
      <c r="DD28" s="93">
        <f>IFERROR((K28*I$2)+(N28*L$2)+(Q28*O$2)+(T28*R$2)+(W28*U$2)+(Z28*X$2)+(AC28*AA$2)+(AF28*AD$2)+(AI28*AG$2)+(AL28*AJ$2)+(AO28*AM$2)+(AR28*AP$2)+(AU28*AS$2)+(AX28*AV$2)+(BA28*AY$2)+(BD28*BB$2)+(BG28*BE$2)+(BJ28*BH$2)+(BM28*BK$2)+(BP28*BN$2)+(BS28*BQ$2)+(BV28*BT$2)+(BY28*BW$2)+(CB28*BZ$2)+(CE28*CC$2)+(CH28*CF$2)+(CK28*CI$2)+(CN28*CL$2)+(CQ28*CO$2)+(CT28*CR$2)+(CW28*CU$2)+(CZ28*CX$2)+(DC28*DA$2),"")</f>
        <v>59.959887282528797</v>
      </c>
      <c r="DE28" s="93">
        <f>IF(DD28="",1,RANK(DD28,DD$6:DD$1087,1))</f>
        <v>77</v>
      </c>
      <c r="DF28" s="94">
        <f>IF(DD28="","",RANK(DD28,DD$6:DD$4780))</f>
        <v>30</v>
      </c>
      <c r="DG28" s="93">
        <f>(DE28/DE$4)*100</f>
        <v>72.641509433962256</v>
      </c>
      <c r="DH28" s="95">
        <v>0</v>
      </c>
      <c r="DI28" s="93">
        <v>1</v>
      </c>
      <c r="DJ28" s="93">
        <v>100</v>
      </c>
      <c r="DK28" s="96">
        <v>0</v>
      </c>
      <c r="DL28" s="93">
        <v>1</v>
      </c>
      <c r="DM28" s="93">
        <v>100</v>
      </c>
      <c r="DN28" s="93">
        <v>0</v>
      </c>
      <c r="DO28" s="93">
        <v>1</v>
      </c>
      <c r="DP28" s="93">
        <v>100</v>
      </c>
      <c r="DQ28" s="93">
        <v>100</v>
      </c>
      <c r="DR28" s="93">
        <v>1</v>
      </c>
      <c r="DS28" s="97" t="s">
        <v>185</v>
      </c>
      <c r="DT28" s="98" t="s">
        <v>185</v>
      </c>
      <c r="DU28" s="98" t="s">
        <v>185</v>
      </c>
      <c r="DV28" s="98" t="s">
        <v>185</v>
      </c>
      <c r="DW28" s="98" t="s">
        <v>185</v>
      </c>
      <c r="DX28" s="98">
        <v>30</v>
      </c>
      <c r="DY28" s="98">
        <v>30</v>
      </c>
      <c r="DZ28" s="98">
        <v>30</v>
      </c>
      <c r="EA28" s="98">
        <v>30</v>
      </c>
      <c r="EB28" s="99">
        <v>53.982300884955748</v>
      </c>
      <c r="EC28" s="100">
        <v>92.523364485981304</v>
      </c>
      <c r="ED28" s="100">
        <v>30</v>
      </c>
      <c r="EE28" s="100">
        <v>30</v>
      </c>
      <c r="EF28" s="101">
        <v>119</v>
      </c>
      <c r="EG28" s="102">
        <v>7</v>
      </c>
      <c r="EH28" s="102">
        <v>74</v>
      </c>
      <c r="EI28" s="102">
        <v>34</v>
      </c>
      <c r="EJ28" s="102">
        <v>87</v>
      </c>
      <c r="EK28" s="103">
        <v>38</v>
      </c>
      <c r="EL28" s="104">
        <v>81.666666666666671</v>
      </c>
      <c r="EM28" s="104">
        <v>87.272727272727266</v>
      </c>
      <c r="EN28" s="104">
        <v>25.003963011889034</v>
      </c>
      <c r="EO28" s="105">
        <v>0.63157894736842102</v>
      </c>
      <c r="EP28" s="104">
        <v>86.078622482131237</v>
      </c>
      <c r="EQ28" s="106">
        <v>0.5</v>
      </c>
      <c r="ER28" s="104">
        <v>85.167809455070369</v>
      </c>
      <c r="ES28" s="106">
        <v>0.31578947368421051</v>
      </c>
      <c r="ET28" s="104">
        <v>74.56678506081154</v>
      </c>
      <c r="EU28" s="106">
        <v>0.15789473684210525</v>
      </c>
      <c r="EV28" s="104">
        <v>64.261112904961792</v>
      </c>
      <c r="EW28" s="106">
        <v>0.13157894736842105</v>
      </c>
      <c r="EX28" s="104">
        <v>73.013310372044629</v>
      </c>
      <c r="EY28" s="106">
        <v>5.2631578947368418E-2</v>
      </c>
      <c r="EZ28" s="104">
        <v>63.907006780755566</v>
      </c>
      <c r="FB28" s="108">
        <f>((H28*B$1)+(EL28*EL$1)+(EM28*EM$1)+(EN28*EN$1)+(EV28*EU$1)+(DQ28*DN$1)+(EX28*EW$1)+(DG28*DF$1)+(EA28*EA$1)+(EB28*EB$1)+(ER28*EQ$1)+(ET28*ES$1)+(EC28*EC$1)+(EP28*EO$1)+(EZ28*EY$1)+(ED28*ED$1)+(EE28*EE$1))*(1+FA28)</f>
        <v>69.250356560295913</v>
      </c>
      <c r="FC28" s="93">
        <f>RANK(FB28,FB$6:FB$5849)</f>
        <v>23</v>
      </c>
      <c r="FD28" s="109">
        <f>RANK(FJ28,$FJ$6:$FJ$1462)</f>
        <v>28</v>
      </c>
      <c r="FE28" s="109">
        <f>RANK(FN28,$FN$6:$FN$1462)</f>
        <v>32</v>
      </c>
      <c r="FF28" s="109">
        <f>RANK(B28,$B$6:$B$1462,1)</f>
        <v>20</v>
      </c>
      <c r="FG28" s="109">
        <f>RANK(B28,$B$6:$B$1462,1)</f>
        <v>20</v>
      </c>
      <c r="FH28" s="110" t="s">
        <v>185</v>
      </c>
      <c r="FI28" s="92"/>
      <c r="FJ28" s="111">
        <v>7500</v>
      </c>
      <c r="FK28" s="112" t="s">
        <v>185</v>
      </c>
      <c r="FL28" s="93">
        <f>IF(FJ28="",-50,FD28-FC28)</f>
        <v>5</v>
      </c>
      <c r="FM28" s="96">
        <f>IF(FJ28="",0,FB28/(FJ28/1000))</f>
        <v>9.2333808747061212</v>
      </c>
      <c r="FN28" s="111">
        <v>8900</v>
      </c>
      <c r="FO28" s="112" t="s">
        <v>185</v>
      </c>
      <c r="FP28" s="93">
        <f>FE28-FC28</f>
        <v>9</v>
      </c>
      <c r="FQ28" s="96">
        <f>(FB28/FN28)*1000</f>
        <v>7.7809389393590918</v>
      </c>
    </row>
    <row r="29" spans="1:174" x14ac:dyDescent="0.2">
      <c r="A29" t="s">
        <v>193</v>
      </c>
      <c r="B29" s="90">
        <v>50</v>
      </c>
      <c r="C29" s="91" t="s">
        <v>185</v>
      </c>
      <c r="D29" s="91" t="s">
        <v>185</v>
      </c>
      <c r="E29" s="91" t="s">
        <v>185</v>
      </c>
      <c r="F29" s="91" t="s">
        <v>185</v>
      </c>
      <c r="G29" s="91">
        <f>RANK(B29,B$6:B$9554)</f>
        <v>93</v>
      </c>
      <c r="H29" s="91">
        <f>(G29/H$4)*100</f>
        <v>77.5</v>
      </c>
      <c r="I29" s="92">
        <v>3</v>
      </c>
      <c r="J29" s="93">
        <f>IF(I29="","",RANK(I29,I$6:I$5845))</f>
        <v>104</v>
      </c>
      <c r="K29" s="93">
        <f>IF(J29="",N29,(J29/K$5)*100)</f>
        <v>98.113207547169807</v>
      </c>
      <c r="L29" s="93">
        <v>2</v>
      </c>
      <c r="M29" s="93">
        <f>IF(L29="","",RANK(L29,L$6:L$5845))</f>
        <v>105</v>
      </c>
      <c r="N29" s="93">
        <f>IF(M29="","",(M29/N$5)*100)</f>
        <v>99.056603773584911</v>
      </c>
      <c r="O29" s="93">
        <v>5</v>
      </c>
      <c r="P29" s="93">
        <f>IF(O29="","",RANK(O29,O$6:O$5845))</f>
        <v>107</v>
      </c>
      <c r="Q29" s="93">
        <f>IF(P29="",N29,(P29/Q$5)*100)</f>
        <v>97.27272727272728</v>
      </c>
      <c r="R29" s="92">
        <v>37</v>
      </c>
      <c r="S29" s="93">
        <f>IF(R29="","",RANK(R29,R$6:R$5845))</f>
        <v>68</v>
      </c>
      <c r="T29" s="93">
        <f>IF(S29="",W29,(S29/T$5)*100)</f>
        <v>64.15094339622641</v>
      </c>
      <c r="U29" s="93">
        <v>18</v>
      </c>
      <c r="V29" s="93">
        <f>IF(U29="","",RANK(U29,U$6:U$5845))</f>
        <v>88</v>
      </c>
      <c r="W29" s="93">
        <f>IF(V29="","",(V29/W$5)*100)</f>
        <v>83.018867924528308</v>
      </c>
      <c r="X29" s="93">
        <v>18</v>
      </c>
      <c r="Y29" s="93">
        <f>IF(X29="","",RANK(X29,X$6:X$5845))</f>
        <v>94</v>
      </c>
      <c r="Z29" s="93">
        <f>IF(Y29="","",(Y29/Z$5)*100)</f>
        <v>85.454545454545453</v>
      </c>
      <c r="AA29" s="92">
        <v>77</v>
      </c>
      <c r="AB29" s="93">
        <f>IF(AA29="","",RANK(AA29,AA$6:AA$5845))</f>
        <v>28</v>
      </c>
      <c r="AC29" s="93">
        <f>IF(AB29="",AF29,(AB29/AC$5)*100)</f>
        <v>26.415094339622641</v>
      </c>
      <c r="AD29" s="93">
        <v>65</v>
      </c>
      <c r="AE29" s="93">
        <f>IF(AD29="","",RANK(AD29,AD$6:AD$5845))</f>
        <v>42</v>
      </c>
      <c r="AF29" s="93">
        <f>IF(AE29="","",(AE29/AF$5)*100)</f>
        <v>39.622641509433961</v>
      </c>
      <c r="AG29" s="93">
        <v>63</v>
      </c>
      <c r="AH29" s="93">
        <f>IF(AG29="","",RANK(AG29,AG$6:AG$5845))</f>
        <v>48</v>
      </c>
      <c r="AI29" s="93">
        <f>IF(AH29="","",(AH29/AI$5)*100)</f>
        <v>43.636363636363633</v>
      </c>
      <c r="AJ29" s="92">
        <v>58</v>
      </c>
      <c r="AK29" s="93">
        <f>IF(AJ29="","",RANK(AJ29,AJ$6:AJ$5845))</f>
        <v>49</v>
      </c>
      <c r="AL29" s="93">
        <f>IF(AK29="",AO29,(AK29/AL$5)*100)</f>
        <v>46.226415094339622</v>
      </c>
      <c r="AM29" s="93">
        <v>60</v>
      </c>
      <c r="AN29" s="93">
        <f>IF(AM29="","",RANK(AM29,AM$6:AM$5845))</f>
        <v>47</v>
      </c>
      <c r="AO29" s="93">
        <f>IF(AN29="","",(AN29/AO$5)*100)</f>
        <v>44.339622641509436</v>
      </c>
      <c r="AP29" s="93">
        <v>54</v>
      </c>
      <c r="AQ29" s="93">
        <f>IF(AP29="","",RANK(AP29,AP$6:AP$5845))</f>
        <v>59</v>
      </c>
      <c r="AR29" s="93">
        <f>IF(AQ29="","",(AQ29/AR$5)*100)</f>
        <v>53.63636363636364</v>
      </c>
      <c r="AS29" s="92">
        <v>18</v>
      </c>
      <c r="AT29" s="93">
        <f>IF(AS29="","",RANK(AS29,AS$6:AS$5845))</f>
        <v>89</v>
      </c>
      <c r="AU29" s="93">
        <f>IF(AT29="",AX29,(AT29/AU$5)*100)</f>
        <v>83.962264150943398</v>
      </c>
      <c r="AV29" s="93">
        <v>18</v>
      </c>
      <c r="AW29" s="93">
        <f>IF(AV29="","",RANK(AV29,AV$6:AV$5845))</f>
        <v>89</v>
      </c>
      <c r="AX29" s="93">
        <f>IF(AW29="","",(AW29/AX$5)*100)</f>
        <v>83.962264150943398</v>
      </c>
      <c r="AY29" s="93">
        <v>19</v>
      </c>
      <c r="AZ29" s="93">
        <f>IF(AY29="","",RANK(AY29,AY$6:AY$5845))</f>
        <v>93</v>
      </c>
      <c r="BA29" s="93">
        <f>IF(AZ29="","",(AZ29/BA$5)*100)</f>
        <v>84.545454545454547</v>
      </c>
      <c r="BB29" s="92" t="s">
        <v>185</v>
      </c>
      <c r="BC29" s="93" t="s">
        <v>185</v>
      </c>
      <c r="BD29" s="93">
        <v>10</v>
      </c>
      <c r="BE29" s="93" t="s">
        <v>185</v>
      </c>
      <c r="BF29" s="93" t="s">
        <v>185</v>
      </c>
      <c r="BG29" s="93">
        <v>10</v>
      </c>
      <c r="BH29" s="93" t="s">
        <v>185</v>
      </c>
      <c r="BI29" s="93" t="s">
        <v>185</v>
      </c>
      <c r="BJ29" s="93">
        <v>10</v>
      </c>
      <c r="BK29" s="92">
        <v>56</v>
      </c>
      <c r="BL29" s="93">
        <f>IF(BK29="","",RANK(BK29,BK$6:BK$5845))</f>
        <v>51</v>
      </c>
      <c r="BM29" s="93">
        <f>IF(BL29="",BP29,(BL29/BM$5)*100)</f>
        <v>48.113207547169814</v>
      </c>
      <c r="BN29" s="93">
        <v>55</v>
      </c>
      <c r="BO29" s="93">
        <f>IF(BN29="","",RANK(BN29,BN$6:BN$5845))</f>
        <v>52</v>
      </c>
      <c r="BP29" s="93">
        <f>IF(BO29="","",(BO29/BP$5)*100)</f>
        <v>49.056603773584904</v>
      </c>
      <c r="BQ29" s="93">
        <v>56</v>
      </c>
      <c r="BR29" s="93">
        <f>IF(BQ29="","",RANK(BQ29,BQ$6:BQ$5845))</f>
        <v>57</v>
      </c>
      <c r="BS29" s="93">
        <f>IF(BR29="","",(BR29/BS$5)*100)</f>
        <v>51.81818181818182</v>
      </c>
      <c r="BT29" s="92">
        <v>65</v>
      </c>
      <c r="BU29" s="93">
        <f>IF(BT29="","",RANK(BT29,BT$6:BT$5845))</f>
        <v>42</v>
      </c>
      <c r="BV29" s="93">
        <f>IF(BU29="",BY29,(BU29/BV$5)*100)</f>
        <v>39.622641509433961</v>
      </c>
      <c r="BW29" s="93">
        <v>46</v>
      </c>
      <c r="BX29" s="93">
        <f>IF(BW29="","",RANK(BW29,BW$6:BW$5845))</f>
        <v>60</v>
      </c>
      <c r="BY29" s="93">
        <f>IF(BX29="","",(BX29/BY$5)*100)</f>
        <v>57.142857142857139</v>
      </c>
      <c r="BZ29" s="93">
        <v>31</v>
      </c>
      <c r="CA29" s="93">
        <f>IF(BZ29="","",RANK(BZ29,BZ$6:BZ$5845))</f>
        <v>81</v>
      </c>
      <c r="CB29" s="93">
        <f>IF(CA29="","",(CA29/CB$5)*100)</f>
        <v>73.636363636363626</v>
      </c>
      <c r="CC29" s="92">
        <v>38</v>
      </c>
      <c r="CD29" s="93">
        <f>IF(CC29="","",RANK(CC29,CC$6:CC$5845))</f>
        <v>68</v>
      </c>
      <c r="CE29" s="93">
        <f>IF(CD29="",CH29,(CD29/CE$5)*100)</f>
        <v>64.15094339622641</v>
      </c>
      <c r="CF29" s="93">
        <v>60</v>
      </c>
      <c r="CG29" s="93">
        <f>IF(CF29="","",RANK(CF29,CF$6:CF$5845))</f>
        <v>47</v>
      </c>
      <c r="CH29" s="93">
        <f>IF(CG29="","",(CG29/CH$5)*100)</f>
        <v>44.339622641509436</v>
      </c>
      <c r="CI29" s="93">
        <v>46</v>
      </c>
      <c r="CJ29" s="93">
        <f>IF(CI29="","",RANK(CI29,CI$6:CI$5845))</f>
        <v>66</v>
      </c>
      <c r="CK29" s="93">
        <f>IF(CJ29="","",(CJ29/CK$5)*100)</f>
        <v>60</v>
      </c>
      <c r="CL29" s="92">
        <v>58</v>
      </c>
      <c r="CM29" s="93">
        <f>IF(CL29="","",RANK(CL29,CL$6:CL$5845))</f>
        <v>49</v>
      </c>
      <c r="CN29" s="93">
        <f>IF(CM29="",CQ29,(CM29/CN$5)*100)</f>
        <v>46.226415094339622</v>
      </c>
      <c r="CO29" s="93">
        <v>66</v>
      </c>
      <c r="CP29" s="93">
        <f>IF(CO29="","",RANK(CO29,CO$6:CO$5845))</f>
        <v>41</v>
      </c>
      <c r="CQ29" s="93">
        <f>IF(CP29="","",(CP29/CQ$5)*100)</f>
        <v>38.679245283018872</v>
      </c>
      <c r="CR29" s="93">
        <v>65</v>
      </c>
      <c r="CS29" s="93">
        <f>IF(CR29="","",RANK(CR29,CR$6:CR$5845))</f>
        <v>48</v>
      </c>
      <c r="CT29" s="93">
        <f>IF(CS29="","",(CS29/CT$5)*100)</f>
        <v>43.636363636363633</v>
      </c>
      <c r="CU29" s="92">
        <v>76</v>
      </c>
      <c r="CV29" s="93">
        <f>IF(CU29="","",RANK(CU29,CU$6:CU$5845))</f>
        <v>31</v>
      </c>
      <c r="CW29" s="93">
        <f>IF(CV29="","",(CV29/CW$5)*100)</f>
        <v>29.245283018867923</v>
      </c>
      <c r="CX29" s="93">
        <v>81</v>
      </c>
      <c r="CY29" s="93">
        <f>IF(CX29="","",RANK(CX29,CX$6:CX$5845))</f>
        <v>31</v>
      </c>
      <c r="CZ29" s="93">
        <f>IF(CY29="","",(CY29/CZ$5)*100)</f>
        <v>28.18181818181818</v>
      </c>
      <c r="DA29" s="93">
        <v>86</v>
      </c>
      <c r="DB29" s="93">
        <f>IF(DA29="","",RANK(DA29,DA$6:DA$5845))</f>
        <v>32</v>
      </c>
      <c r="DC29" s="93">
        <f>IF(DB29="","",(DB29/DC$5)*100)</f>
        <v>26.666666666666668</v>
      </c>
      <c r="DD29" s="93">
        <f>IFERROR((K29*I$2)+(N29*L$2)+(Q29*O$2)+(T29*R$2)+(W29*U$2)+(Z29*X$2)+(AC29*AA$2)+(AF29*AD$2)+(AI29*AG$2)+(AL29*AJ$2)+(AO29*AM$2)+(AR29*AP$2)+(AU29*AS$2)+(AX29*AV$2)+(BA29*AY$2)+(BD29*BB$2)+(BG29*BE$2)+(BJ29*BH$2)+(BM29*BK$2)+(BP29*BN$2)+(BS29*BQ$2)+(BV29*BT$2)+(BY29*BW$2)+(CB29*BZ$2)+(CE29*CC$2)+(CH29*CF$2)+(CK29*CI$2)+(CN29*CL$2)+(CQ29*CO$2)+(CT29*CR$2)+(CW29*CU$2)+(CZ29*CX$2)+(DC29*DA$2),"")</f>
        <v>57.707326635628526</v>
      </c>
      <c r="DE29" s="93">
        <f>IF(DD29="",1,RANK(DD29,DD$6:DD$1087,1))</f>
        <v>74</v>
      </c>
      <c r="DF29" s="94">
        <f>IF(DD29="","",RANK(DD29,DD$6:DD$4780))</f>
        <v>33</v>
      </c>
      <c r="DG29" s="93">
        <f>(DE29/DE$4)*100</f>
        <v>69.811320754716974</v>
      </c>
      <c r="DH29" s="95">
        <v>0</v>
      </c>
      <c r="DI29" s="93">
        <v>1</v>
      </c>
      <c r="DJ29" s="93">
        <v>100</v>
      </c>
      <c r="DK29" s="96">
        <v>0</v>
      </c>
      <c r="DL29" s="93">
        <v>1</v>
      </c>
      <c r="DM29" s="93">
        <v>100</v>
      </c>
      <c r="DN29" s="93">
        <v>0</v>
      </c>
      <c r="DO29" s="93">
        <v>1</v>
      </c>
      <c r="DP29" s="93">
        <v>100</v>
      </c>
      <c r="DQ29" s="93">
        <v>100</v>
      </c>
      <c r="DR29" s="93">
        <v>1</v>
      </c>
      <c r="DS29" s="97" t="s">
        <v>185</v>
      </c>
      <c r="DT29" s="98">
        <v>72</v>
      </c>
      <c r="DU29" s="98" t="s">
        <v>185</v>
      </c>
      <c r="DV29" s="98" t="s">
        <v>185</v>
      </c>
      <c r="DW29" s="98" t="s">
        <v>185</v>
      </c>
      <c r="DX29" s="98">
        <v>30</v>
      </c>
      <c r="DY29" s="98">
        <v>25.925925925925924</v>
      </c>
      <c r="DZ29" s="98">
        <v>36.904761904761905</v>
      </c>
      <c r="EA29" s="98">
        <v>30.943562610229275</v>
      </c>
      <c r="EB29" s="99">
        <v>41.592920353982301</v>
      </c>
      <c r="EC29" s="100">
        <v>27.102803738317753</v>
      </c>
      <c r="ED29" s="100">
        <v>30</v>
      </c>
      <c r="EE29" s="100">
        <v>30</v>
      </c>
      <c r="EF29" s="101">
        <v>19</v>
      </c>
      <c r="EG29" s="102">
        <v>64</v>
      </c>
      <c r="EH29" s="102">
        <v>21</v>
      </c>
      <c r="EI29" s="102">
        <v>48</v>
      </c>
      <c r="EJ29" s="102">
        <v>147</v>
      </c>
      <c r="EK29" s="103">
        <v>38</v>
      </c>
      <c r="EL29" s="104">
        <v>77.5</v>
      </c>
      <c r="EM29" s="104">
        <v>60.909090909090914</v>
      </c>
      <c r="EN29" s="104">
        <v>26.062212334005423</v>
      </c>
      <c r="EO29" s="105">
        <v>0.76315789473684215</v>
      </c>
      <c r="EP29" s="104">
        <v>97.080084470435338</v>
      </c>
      <c r="EQ29" s="106">
        <v>0.60526315789473684</v>
      </c>
      <c r="ER29" s="104">
        <v>95.364584322589224</v>
      </c>
      <c r="ES29" s="106">
        <v>0.47368421052631576</v>
      </c>
      <c r="ET29" s="104">
        <v>94.825637713916706</v>
      </c>
      <c r="EU29" s="106">
        <v>0.28947368421052633</v>
      </c>
      <c r="EV29" s="104">
        <v>88.977684497542441</v>
      </c>
      <c r="EW29" s="106">
        <v>0.21052631578947367</v>
      </c>
      <c r="EX29" s="104">
        <v>88.845836472572017</v>
      </c>
      <c r="EY29" s="106">
        <v>0.10526315789473684</v>
      </c>
      <c r="EZ29" s="104">
        <v>85.175976751695174</v>
      </c>
      <c r="FB29" s="108">
        <f>((H29*B$1)+(EL29*EL$1)+(EM29*EM$1)+(EN29*EN$1)+(EV29*EU$1)+(DQ29*DN$1)+(EX29*EW$1)+(DG29*DF$1)+(EA29*EA$1)+(EB29*EB$1)+(ER29*EQ$1)+(ET29*ES$1)+(EC29*EC$1)+(EP29*EO$1)+(EZ29*EY$1)+(ED29*ED$1)+(EE29*EE$1))*(1+FA29)</f>
        <v>67.828246987575497</v>
      </c>
      <c r="FC29" s="93">
        <f>RANK(FB29,FB$6:FB$5849)</f>
        <v>24</v>
      </c>
      <c r="FD29" s="109">
        <f>RANK(FJ29,$FJ$6:$FJ$1462)</f>
        <v>25</v>
      </c>
      <c r="FE29" s="109">
        <f>RANK(FN29,$FN$6:$FN$1462)</f>
        <v>38</v>
      </c>
      <c r="FF29" s="109">
        <f>RANK(B29,$B$6:$B$1462,1)</f>
        <v>24</v>
      </c>
      <c r="FG29" s="109">
        <f>RANK(B29,$B$6:$B$1462,1)</f>
        <v>24</v>
      </c>
      <c r="FH29" s="110" t="s">
        <v>185</v>
      </c>
      <c r="FI29" s="92"/>
      <c r="FJ29" s="111">
        <v>7600</v>
      </c>
      <c r="FK29" s="112" t="s">
        <v>185</v>
      </c>
      <c r="FL29" s="93">
        <f>IF(FJ29="",-50,FD29-FC29)</f>
        <v>1</v>
      </c>
      <c r="FM29" s="96">
        <f>IF(FJ29="",0,FB29/(FJ29/1000))</f>
        <v>8.9247693404704602</v>
      </c>
      <c r="FN29" s="111">
        <v>8700</v>
      </c>
      <c r="FO29" s="112" t="s">
        <v>185</v>
      </c>
      <c r="FP29" s="93">
        <f>FE29-FC29</f>
        <v>14</v>
      </c>
      <c r="FQ29" s="96">
        <f>(FB29/FN29)*1000</f>
        <v>7.7963502284569532</v>
      </c>
      <c r="FR29" s="114"/>
    </row>
    <row r="30" spans="1:174" x14ac:dyDescent="0.2">
      <c r="A30" t="s">
        <v>91</v>
      </c>
      <c r="B30" s="90">
        <v>55</v>
      </c>
      <c r="C30" s="91" t="s">
        <v>185</v>
      </c>
      <c r="D30" s="91" t="s">
        <v>185</v>
      </c>
      <c r="E30" s="91" t="s">
        <v>185</v>
      </c>
      <c r="F30" s="91" t="s">
        <v>185</v>
      </c>
      <c r="G30" s="91">
        <f>RANK(B30,B$6:B$9554)</f>
        <v>91</v>
      </c>
      <c r="H30" s="91">
        <f>(G30/H$4)*100</f>
        <v>75.833333333333329</v>
      </c>
      <c r="I30" s="92">
        <v>74</v>
      </c>
      <c r="J30" s="93">
        <f>IF(I30="","",RANK(I30,I$6:I$5845))</f>
        <v>33</v>
      </c>
      <c r="K30" s="93">
        <f>IF(J30="",N30,(J30/K$5)*100)</f>
        <v>31.132075471698112</v>
      </c>
      <c r="L30" s="93">
        <v>77</v>
      </c>
      <c r="M30" s="93">
        <f>IF(L30="","",RANK(L30,L$6:L$5845))</f>
        <v>30</v>
      </c>
      <c r="N30" s="93">
        <f>IF(M30="","",(M30/N$5)*100)</f>
        <v>28.30188679245283</v>
      </c>
      <c r="O30" s="93">
        <v>56</v>
      </c>
      <c r="P30" s="93">
        <f>IF(O30="","",RANK(O30,O$6:O$5845))</f>
        <v>58</v>
      </c>
      <c r="Q30" s="93">
        <f>IF(P30="",N30,(P30/Q$5)*100)</f>
        <v>52.72727272727272</v>
      </c>
      <c r="R30" s="92">
        <v>105</v>
      </c>
      <c r="S30" s="93">
        <f>IF(R30="","",RANK(R30,R$6:R$5845))</f>
        <v>2</v>
      </c>
      <c r="T30" s="93">
        <f>IF(S30="",W30,(S30/T$5)*100)</f>
        <v>1.8867924528301887</v>
      </c>
      <c r="U30" s="93">
        <v>104</v>
      </c>
      <c r="V30" s="93">
        <f>IF(U30="","",RANK(U30,U$6:U$5845))</f>
        <v>3</v>
      </c>
      <c r="W30" s="93">
        <f>IF(V30="","",(V30/W$5)*100)</f>
        <v>2.8301886792452833</v>
      </c>
      <c r="X30" s="93">
        <v>93</v>
      </c>
      <c r="Y30" s="93">
        <f>IF(X30="","",RANK(X30,X$6:X$5845))</f>
        <v>21</v>
      </c>
      <c r="Z30" s="93">
        <f>IF(Y30="","",(Y30/Z$5)*100)</f>
        <v>19.090909090909093</v>
      </c>
      <c r="AA30" s="92">
        <v>84</v>
      </c>
      <c r="AB30" s="93">
        <f>IF(AA30="","",RANK(AA30,AA$6:AA$5845))</f>
        <v>23</v>
      </c>
      <c r="AC30" s="93">
        <f>IF(AB30="",AF30,(AB30/AC$5)*100)</f>
        <v>21.69811320754717</v>
      </c>
      <c r="AD30" s="93">
        <v>81</v>
      </c>
      <c r="AE30" s="93">
        <f>IF(AD30="","",RANK(AD30,AD$6:AD$5845))</f>
        <v>26</v>
      </c>
      <c r="AF30" s="93">
        <f>IF(AE30="","",(AE30/AF$5)*100)</f>
        <v>24.528301886792452</v>
      </c>
      <c r="AG30" s="93">
        <v>67</v>
      </c>
      <c r="AH30" s="93">
        <f>IF(AG30="","",RANK(AG30,AG$6:AG$5845))</f>
        <v>45</v>
      </c>
      <c r="AI30" s="93">
        <f>IF(AH30="","",(AH30/AI$5)*100)</f>
        <v>40.909090909090914</v>
      </c>
      <c r="AJ30" s="92">
        <v>6</v>
      </c>
      <c r="AK30" s="93">
        <f>IF(AJ30="","",RANK(AJ30,AJ$6:AJ$5845))</f>
        <v>101</v>
      </c>
      <c r="AL30" s="93">
        <f>IF(AK30="",AO30,(AK30/AL$5)*100)</f>
        <v>95.283018867924525</v>
      </c>
      <c r="AM30" s="93">
        <v>5</v>
      </c>
      <c r="AN30" s="93">
        <f>IF(AM30="","",RANK(AM30,AM$6:AM$5845))</f>
        <v>102</v>
      </c>
      <c r="AO30" s="93">
        <f>IF(AN30="","",(AN30/AO$5)*100)</f>
        <v>96.226415094339629</v>
      </c>
      <c r="AP30" s="93">
        <v>5</v>
      </c>
      <c r="AQ30" s="93">
        <f>IF(AP30="","",RANK(AP30,AP$6:AP$5845))</f>
        <v>106</v>
      </c>
      <c r="AR30" s="93">
        <f>IF(AQ30="","",(AQ30/AR$5)*100)</f>
        <v>96.36363636363636</v>
      </c>
      <c r="AS30" s="92">
        <v>10</v>
      </c>
      <c r="AT30" s="93">
        <f>IF(AS30="","",RANK(AS30,AS$6:AS$5845))</f>
        <v>97</v>
      </c>
      <c r="AU30" s="93">
        <f>IF(AT30="",AX30,(AT30/AU$5)*100)</f>
        <v>91.509433962264154</v>
      </c>
      <c r="AV30" s="93">
        <v>13</v>
      </c>
      <c r="AW30" s="93">
        <f>IF(AV30="","",RANK(AV30,AV$6:AV$5845))</f>
        <v>94</v>
      </c>
      <c r="AX30" s="93">
        <f>IF(AW30="","",(AW30/AX$5)*100)</f>
        <v>88.679245283018872</v>
      </c>
      <c r="AY30" s="93">
        <v>13</v>
      </c>
      <c r="AZ30" s="93">
        <f>IF(AY30="","",RANK(AY30,AY$6:AY$5845))</f>
        <v>99</v>
      </c>
      <c r="BA30" s="93">
        <f>IF(AZ30="","",(AZ30/BA$5)*100)</f>
        <v>90</v>
      </c>
      <c r="BB30" s="92" t="s">
        <v>185</v>
      </c>
      <c r="BC30" s="93" t="s">
        <v>185</v>
      </c>
      <c r="BD30" s="93">
        <v>10</v>
      </c>
      <c r="BE30" s="93" t="s">
        <v>185</v>
      </c>
      <c r="BF30" s="93" t="s">
        <v>185</v>
      </c>
      <c r="BG30" s="93">
        <v>10</v>
      </c>
      <c r="BH30" s="93" t="s">
        <v>185</v>
      </c>
      <c r="BI30" s="93" t="s">
        <v>185</v>
      </c>
      <c r="BJ30" s="93">
        <v>10</v>
      </c>
      <c r="BK30" s="92">
        <v>54</v>
      </c>
      <c r="BL30" s="93">
        <f>IF(BK30="","",RANK(BK30,BK$6:BK$5845))</f>
        <v>53</v>
      </c>
      <c r="BM30" s="93">
        <f>IF(BL30="",BP30,(BL30/BM$5)*100)</f>
        <v>50</v>
      </c>
      <c r="BN30" s="93">
        <v>57</v>
      </c>
      <c r="BO30" s="93">
        <f>IF(BN30="","",RANK(BN30,BN$6:BN$5845))</f>
        <v>49</v>
      </c>
      <c r="BP30" s="93">
        <f>IF(BO30="","",(BO30/BP$5)*100)</f>
        <v>46.226415094339622</v>
      </c>
      <c r="BQ30" s="93">
        <v>67</v>
      </c>
      <c r="BR30" s="93">
        <f>IF(BQ30="","",RANK(BQ30,BQ$6:BQ$5845))</f>
        <v>45</v>
      </c>
      <c r="BS30" s="93">
        <f>IF(BR30="","",(BR30/BS$5)*100)</f>
        <v>40.909090909090914</v>
      </c>
      <c r="BT30" s="92">
        <v>30</v>
      </c>
      <c r="BU30" s="93">
        <f>IF(BT30="","",RANK(BT30,BT$6:BT$5845))</f>
        <v>77</v>
      </c>
      <c r="BV30" s="93">
        <f>IF(BU30="",BY30,(BU30/BV$5)*100)</f>
        <v>72.641509433962256</v>
      </c>
      <c r="BW30" s="93">
        <v>30</v>
      </c>
      <c r="BX30" s="93">
        <f>IF(BW30="","",RANK(BW30,BW$6:BW$5845))</f>
        <v>76</v>
      </c>
      <c r="BY30" s="93">
        <f>IF(BX30="","",(BX30/BY$5)*100)</f>
        <v>72.38095238095238</v>
      </c>
      <c r="BZ30" s="93">
        <v>10</v>
      </c>
      <c r="CA30" s="93">
        <f>IF(BZ30="","",RANK(BZ30,BZ$6:BZ$5845))</f>
        <v>101</v>
      </c>
      <c r="CB30" s="93">
        <f>IF(CA30="","",(CA30/CB$5)*100)</f>
        <v>91.818181818181827</v>
      </c>
      <c r="CC30" s="92">
        <v>28</v>
      </c>
      <c r="CD30" s="93">
        <f>IF(CC30="","",RANK(CC30,CC$6:CC$5845))</f>
        <v>79</v>
      </c>
      <c r="CE30" s="93">
        <f>IF(CD30="",CH30,(CD30/CE$5)*100)</f>
        <v>74.528301886792448</v>
      </c>
      <c r="CF30" s="93">
        <v>32</v>
      </c>
      <c r="CG30" s="93">
        <f>IF(CF30="","",RANK(CF30,CF$6:CF$5845))</f>
        <v>75</v>
      </c>
      <c r="CH30" s="93">
        <f>IF(CG30="","",(CG30/CH$5)*100)</f>
        <v>70.754716981132077</v>
      </c>
      <c r="CI30" s="93">
        <v>37</v>
      </c>
      <c r="CJ30" s="93">
        <f>IF(CI30="","",RANK(CI30,CI$6:CI$5845))</f>
        <v>75</v>
      </c>
      <c r="CK30" s="93">
        <f>IF(CJ30="","",(CJ30/CK$5)*100)</f>
        <v>68.181818181818173</v>
      </c>
      <c r="CL30" s="92">
        <v>21</v>
      </c>
      <c r="CM30" s="93">
        <f>IF(CL30="","",RANK(CL30,CL$6:CL$5845))</f>
        <v>86</v>
      </c>
      <c r="CN30" s="93">
        <f>IF(CM30="",CQ30,(CM30/CN$5)*100)</f>
        <v>81.132075471698116</v>
      </c>
      <c r="CO30" s="93">
        <v>13</v>
      </c>
      <c r="CP30" s="93">
        <f>IF(CO30="","",RANK(CO30,CO$6:CO$5845))</f>
        <v>94</v>
      </c>
      <c r="CQ30" s="93">
        <f>IF(CP30="","",(CP30/CQ$5)*100)</f>
        <v>88.679245283018872</v>
      </c>
      <c r="CR30" s="93">
        <v>17</v>
      </c>
      <c r="CS30" s="93">
        <f>IF(CR30="","",RANK(CR30,CR$6:CR$5845))</f>
        <v>95</v>
      </c>
      <c r="CT30" s="93">
        <f>IF(CS30="","",(CS30/CT$5)*100)</f>
        <v>86.36363636363636</v>
      </c>
      <c r="CU30" s="92">
        <v>79</v>
      </c>
      <c r="CV30" s="93">
        <f>IF(CU30="","",RANK(CU30,CU$6:CU$5845))</f>
        <v>28</v>
      </c>
      <c r="CW30" s="93">
        <f>IF(CV30="","",(CV30/CW$5)*100)</f>
        <v>26.415094339622641</v>
      </c>
      <c r="CX30" s="93">
        <v>65</v>
      </c>
      <c r="CY30" s="93">
        <f>IF(CX30="","",RANK(CX30,CX$6:CX$5845))</f>
        <v>47</v>
      </c>
      <c r="CZ30" s="93">
        <f>IF(CY30="","",(CY30/CZ$5)*100)</f>
        <v>42.727272727272727</v>
      </c>
      <c r="DA30" s="93">
        <v>56</v>
      </c>
      <c r="DB30" s="93">
        <f>IF(DA30="","",RANK(DA30,DA$6:DA$5845))</f>
        <v>65</v>
      </c>
      <c r="DC30" s="93">
        <f>IF(DB30="","",(DB30/DC$5)*100)</f>
        <v>54.166666666666664</v>
      </c>
      <c r="DD30" s="93">
        <f>IFERROR((K30*I$2)+(N30*L$2)+(Q30*O$2)+(T30*R$2)+(W30*U$2)+(Z30*X$2)+(AC30*AA$2)+(AF30*AD$2)+(AI30*AG$2)+(AL30*AJ$2)+(AO30*AM$2)+(AR30*AP$2)+(AU30*AS$2)+(AX30*AV$2)+(BA30*AY$2)+(BD30*BB$2)+(BG30*BE$2)+(BJ30*BH$2)+(BM30*BK$2)+(BP30*BN$2)+(BS30*BQ$2)+(BV30*BT$2)+(BY30*BW$2)+(CB30*BZ$2)+(CE30*CC$2)+(CH30*CF$2)+(CK30*CI$2)+(CN30*CL$2)+(CQ30*CO$2)+(CT30*CR$2)+(CW30*CU$2)+(CZ30*CX$2)+(DC30*DA$2),"")</f>
        <v>62.672596585804129</v>
      </c>
      <c r="DE30" s="93">
        <f>IF(DD30="",1,RANK(DD30,DD$6:DD$1087,1))</f>
        <v>85</v>
      </c>
      <c r="DF30" s="94">
        <f>IF(DD30="","",RANK(DD30,DD$6:DD$4780))</f>
        <v>22</v>
      </c>
      <c r="DG30" s="93">
        <f>(DE30/DE$4)*100</f>
        <v>80.188679245283026</v>
      </c>
      <c r="DH30" s="95">
        <v>0</v>
      </c>
      <c r="DI30" s="93">
        <v>1</v>
      </c>
      <c r="DJ30" s="93">
        <v>100</v>
      </c>
      <c r="DK30" s="96">
        <v>0</v>
      </c>
      <c r="DL30" s="93">
        <v>1</v>
      </c>
      <c r="DM30" s="93">
        <v>100</v>
      </c>
      <c r="DN30" s="93">
        <v>0</v>
      </c>
      <c r="DO30" s="93">
        <v>1</v>
      </c>
      <c r="DP30" s="93">
        <v>100</v>
      </c>
      <c r="DQ30" s="93">
        <v>100</v>
      </c>
      <c r="DR30" s="93">
        <v>1</v>
      </c>
      <c r="DS30" s="97" t="s">
        <v>185</v>
      </c>
      <c r="DT30" s="98" t="s">
        <v>185</v>
      </c>
      <c r="DU30" s="98" t="s">
        <v>185</v>
      </c>
      <c r="DV30" s="98" t="s">
        <v>185</v>
      </c>
      <c r="DW30" s="98">
        <v>60</v>
      </c>
      <c r="DX30" s="98">
        <v>39.002028828088037</v>
      </c>
      <c r="DY30" s="98">
        <v>29.629629629629626</v>
      </c>
      <c r="DZ30" s="98">
        <v>40.476190476190474</v>
      </c>
      <c r="EA30" s="98">
        <v>36.369282977969384</v>
      </c>
      <c r="EB30" s="99">
        <v>90.265486725663706</v>
      </c>
      <c r="EC30" s="100">
        <v>57.009345794392516</v>
      </c>
      <c r="ED30" s="100">
        <v>30</v>
      </c>
      <c r="EE30" s="100">
        <v>30</v>
      </c>
      <c r="EF30" s="101">
        <v>76</v>
      </c>
      <c r="EG30" s="102">
        <v>21</v>
      </c>
      <c r="EH30" s="102">
        <v>50</v>
      </c>
      <c r="EI30" s="102" t="s">
        <v>186</v>
      </c>
      <c r="EJ30" s="102">
        <v>115</v>
      </c>
      <c r="EK30" s="103">
        <v>36</v>
      </c>
      <c r="EL30" s="104">
        <v>75.833333333333329</v>
      </c>
      <c r="EM30" s="104">
        <v>88.181818181818187</v>
      </c>
      <c r="EN30" s="104">
        <v>76.964861294583883</v>
      </c>
      <c r="EO30" s="105">
        <v>0.44444444444444442</v>
      </c>
      <c r="EP30" s="104">
        <v>59.567901234567898</v>
      </c>
      <c r="EQ30" s="106">
        <v>0.33333333333333331</v>
      </c>
      <c r="ER30" s="104">
        <v>60.152772765547937</v>
      </c>
      <c r="ES30" s="106">
        <v>0.25</v>
      </c>
      <c r="ET30" s="104">
        <v>63.876107702794819</v>
      </c>
      <c r="EU30" s="106">
        <v>5.5555555555555552E-2</v>
      </c>
      <c r="EV30" s="104">
        <v>35.630159812163903</v>
      </c>
      <c r="EW30" s="106">
        <v>2.7777777777777776E-2</v>
      </c>
      <c r="EX30" s="104">
        <v>35.61501173975612</v>
      </c>
      <c r="EY30" s="106">
        <v>0</v>
      </c>
      <c r="EZ30" s="104">
        <v>0.30674846625766872</v>
      </c>
      <c r="FB30" s="108">
        <f>((H30*B$1)+(EL30*EL$1)+(EM30*EM$1)+(EN30*EN$1)+(EV30*EU$1)+(DQ30*DN$1)+(EX30*EW$1)+(DG30*DF$1)+(EA30*EA$1)+(EB30*EB$1)+(ER30*EQ$1)+(ET30*ES$1)+(EC30*EC$1)+(EP30*EO$1)+(EZ30*EY$1)+(ED30*ED$1)+(EE30*EE$1))*(1+FA30)</f>
        <v>66.847287823758123</v>
      </c>
      <c r="FC30" s="93">
        <f>RANK(FB30,FB$6:FB$5849)</f>
        <v>25</v>
      </c>
      <c r="FD30" s="109">
        <f>RANK(FJ30,$FJ$6:$FJ$1462)</f>
        <v>25</v>
      </c>
      <c r="FE30" s="109">
        <f>RANK(FN30,$FN$6:$FN$1462)</f>
        <v>26</v>
      </c>
      <c r="FF30" s="109">
        <f>RANK(B30,$B$6:$B$1462,1)</f>
        <v>29</v>
      </c>
      <c r="FG30" s="109">
        <f>RANK(B30,$B$6:$B$1462,1)</f>
        <v>29</v>
      </c>
      <c r="FH30" s="110" t="s">
        <v>185</v>
      </c>
      <c r="FI30" s="92"/>
      <c r="FJ30" s="111">
        <v>7600</v>
      </c>
      <c r="FK30" s="112" t="s">
        <v>185</v>
      </c>
      <c r="FL30" s="93">
        <f>IF(FJ30="",-50,FD30-FC30)</f>
        <v>0</v>
      </c>
      <c r="FM30" s="96">
        <f>IF(FJ30="",0,FB30/(FJ30/1000))</f>
        <v>8.7956957662839645</v>
      </c>
      <c r="FN30" s="111">
        <v>9200</v>
      </c>
      <c r="FO30" s="112" t="s">
        <v>185</v>
      </c>
      <c r="FP30" s="93">
        <f>FE30-FC30</f>
        <v>1</v>
      </c>
      <c r="FQ30" s="96">
        <f>(FB30/FN30)*1000</f>
        <v>7.2660095460606655</v>
      </c>
    </row>
    <row r="31" spans="1:174" x14ac:dyDescent="0.2">
      <c r="A31" t="s">
        <v>95</v>
      </c>
      <c r="B31" s="90">
        <v>50</v>
      </c>
      <c r="C31" s="91" t="s">
        <v>185</v>
      </c>
      <c r="D31" s="91" t="s">
        <v>185</v>
      </c>
      <c r="E31" s="91" t="s">
        <v>185</v>
      </c>
      <c r="F31" s="91" t="s">
        <v>185</v>
      </c>
      <c r="G31" s="91">
        <f>RANK(B31,B$6:B$9554)</f>
        <v>93</v>
      </c>
      <c r="H31" s="91">
        <f>(G31/H$4)*100</f>
        <v>77.5</v>
      </c>
      <c r="I31" s="92">
        <v>53</v>
      </c>
      <c r="J31" s="93">
        <f>IF(I31="","",RANK(I31,I$6:I$5845))</f>
        <v>54</v>
      </c>
      <c r="K31" s="93">
        <f>IF(J31="",N31,(J31/K$5)*100)</f>
        <v>50.943396226415096</v>
      </c>
      <c r="L31" s="93">
        <v>59</v>
      </c>
      <c r="M31" s="93">
        <f>IF(L31="","",RANK(L31,L$6:L$5845))</f>
        <v>48</v>
      </c>
      <c r="N31" s="93">
        <f>IF(M31="","",(M31/N$5)*100)</f>
        <v>45.283018867924532</v>
      </c>
      <c r="O31" s="93">
        <v>60</v>
      </c>
      <c r="P31" s="93">
        <f>IF(O31="","",RANK(O31,O$6:O$5845))</f>
        <v>54</v>
      </c>
      <c r="Q31" s="93">
        <f>IF(P31="",N31,(P31/Q$5)*100)</f>
        <v>49.090909090909093</v>
      </c>
      <c r="R31" s="92">
        <v>76</v>
      </c>
      <c r="S31" s="93">
        <f>IF(R31="","",RANK(R31,R$6:R$5845))</f>
        <v>29</v>
      </c>
      <c r="T31" s="93">
        <f>IF(S31="",W31,(S31/T$5)*100)</f>
        <v>27.358490566037734</v>
      </c>
      <c r="U31" s="93">
        <v>93</v>
      </c>
      <c r="V31" s="93">
        <f>IF(U31="","",RANK(U31,U$6:U$5845))</f>
        <v>14</v>
      </c>
      <c r="W31" s="93">
        <f>IF(V31="","",(V31/W$5)*100)</f>
        <v>13.20754716981132</v>
      </c>
      <c r="X31" s="93">
        <v>82</v>
      </c>
      <c r="Y31" s="93">
        <f>IF(X31="","",RANK(X31,X$6:X$5845))</f>
        <v>30</v>
      </c>
      <c r="Z31" s="93">
        <f>IF(Y31="","",(Y31/Z$5)*100)</f>
        <v>27.27272727272727</v>
      </c>
      <c r="AA31" s="92">
        <v>74</v>
      </c>
      <c r="AB31" s="93">
        <f>IF(AA31="","",RANK(AA31,AA$6:AA$5845))</f>
        <v>33</v>
      </c>
      <c r="AC31" s="93">
        <f>IF(AB31="",AF31,(AB31/AC$5)*100)</f>
        <v>31.132075471698112</v>
      </c>
      <c r="AD31" s="93">
        <v>82</v>
      </c>
      <c r="AE31" s="93">
        <f>IF(AD31="","",RANK(AD31,AD$6:AD$5845))</f>
        <v>22</v>
      </c>
      <c r="AF31" s="93">
        <f>IF(AE31="","",(AE31/AF$5)*100)</f>
        <v>20.754716981132077</v>
      </c>
      <c r="AG31" s="93">
        <v>83</v>
      </c>
      <c r="AH31" s="93">
        <f>IF(AG31="","",RANK(AG31,AG$6:AG$5845))</f>
        <v>28</v>
      </c>
      <c r="AI31" s="93">
        <f>IF(AH31="","",(AH31/AI$5)*100)</f>
        <v>25.454545454545453</v>
      </c>
      <c r="AJ31" s="92">
        <v>15</v>
      </c>
      <c r="AK31" s="93">
        <f>IF(AJ31="","",RANK(AJ31,AJ$6:AJ$5845))</f>
        <v>92</v>
      </c>
      <c r="AL31" s="93">
        <f>IF(AK31="",AO31,(AK31/AL$5)*100)</f>
        <v>86.79245283018868</v>
      </c>
      <c r="AM31" s="93">
        <v>16</v>
      </c>
      <c r="AN31" s="93">
        <f>IF(AM31="","",RANK(AM31,AM$6:AM$5845))</f>
        <v>91</v>
      </c>
      <c r="AO31" s="93">
        <f>IF(AN31="","",(AN31/AO$5)*100)</f>
        <v>85.84905660377359</v>
      </c>
      <c r="AP31" s="93">
        <v>10</v>
      </c>
      <c r="AQ31" s="93">
        <f>IF(AP31="","",RANK(AP31,AP$6:AP$5845))</f>
        <v>101</v>
      </c>
      <c r="AR31" s="93">
        <f>IF(AQ31="","",(AQ31/AR$5)*100)</f>
        <v>91.818181818181827</v>
      </c>
      <c r="AS31" s="92">
        <v>19</v>
      </c>
      <c r="AT31" s="93">
        <f>IF(AS31="","",RANK(AS31,AS$6:AS$5845))</f>
        <v>88</v>
      </c>
      <c r="AU31" s="93">
        <f>IF(AT31="",AX31,(AT31/AU$5)*100)</f>
        <v>83.018867924528308</v>
      </c>
      <c r="AV31" s="93">
        <v>19</v>
      </c>
      <c r="AW31" s="93">
        <f>IF(AV31="","",RANK(AV31,AV$6:AV$5845))</f>
        <v>88</v>
      </c>
      <c r="AX31" s="93">
        <f>IF(AW31="","",(AW31/AX$5)*100)</f>
        <v>83.018867924528308</v>
      </c>
      <c r="AY31" s="93">
        <v>21</v>
      </c>
      <c r="AZ31" s="93">
        <f>IF(AY31="","",RANK(AY31,AY$6:AY$5845))</f>
        <v>91</v>
      </c>
      <c r="BA31" s="93">
        <f>IF(AZ31="","",(AZ31/BA$5)*100)</f>
        <v>82.727272727272734</v>
      </c>
      <c r="BB31" s="92" t="s">
        <v>185</v>
      </c>
      <c r="BC31" s="93" t="s">
        <v>185</v>
      </c>
      <c r="BD31" s="93">
        <v>10</v>
      </c>
      <c r="BE31" s="93" t="s">
        <v>185</v>
      </c>
      <c r="BF31" s="93" t="s">
        <v>185</v>
      </c>
      <c r="BG31" s="93">
        <v>10</v>
      </c>
      <c r="BH31" s="93" t="s">
        <v>185</v>
      </c>
      <c r="BI31" s="93" t="s">
        <v>185</v>
      </c>
      <c r="BJ31" s="93">
        <v>10</v>
      </c>
      <c r="BK31" s="92">
        <v>67</v>
      </c>
      <c r="BL31" s="93">
        <f>IF(BK31="","",RANK(BK31,BK$6:BK$5845))</f>
        <v>40</v>
      </c>
      <c r="BM31" s="93">
        <f>IF(BL31="",BP31,(BL31/BM$5)*100)</f>
        <v>37.735849056603776</v>
      </c>
      <c r="BN31" s="93">
        <v>48</v>
      </c>
      <c r="BO31" s="93">
        <f>IF(BN31="","",RANK(BN31,BN$6:BN$5845))</f>
        <v>59</v>
      </c>
      <c r="BP31" s="93">
        <f>IF(BO31="","",(BO31/BP$5)*100)</f>
        <v>55.660377358490564</v>
      </c>
      <c r="BQ31" s="93">
        <v>32</v>
      </c>
      <c r="BR31" s="93">
        <f>IF(BQ31="","",RANK(BQ31,BQ$6:BQ$5845))</f>
        <v>78</v>
      </c>
      <c r="BS31" s="93">
        <f>IF(BR31="","",(BR31/BS$5)*100)</f>
        <v>70.909090909090907</v>
      </c>
      <c r="BT31" s="92">
        <v>45</v>
      </c>
      <c r="BU31" s="93">
        <f>IF(BT31="","",RANK(BT31,BT$6:BT$5845))</f>
        <v>59</v>
      </c>
      <c r="BV31" s="93">
        <f>IF(BU31="",BY31,(BU31/BV$5)*100)</f>
        <v>55.660377358490564</v>
      </c>
      <c r="BW31" s="93">
        <v>32</v>
      </c>
      <c r="BX31" s="93">
        <f>IF(BW31="","",RANK(BW31,BW$6:BW$5845))</f>
        <v>75</v>
      </c>
      <c r="BY31" s="93">
        <f>IF(BX31="","",(BX31/BY$5)*100)</f>
        <v>71.428571428571431</v>
      </c>
      <c r="BZ31" s="93">
        <v>12</v>
      </c>
      <c r="CA31" s="93">
        <f>IF(BZ31="","",RANK(BZ31,BZ$6:BZ$5845))</f>
        <v>99</v>
      </c>
      <c r="CB31" s="93">
        <f>IF(CA31="","",(CA31/CB$5)*100)</f>
        <v>90</v>
      </c>
      <c r="CC31" s="92">
        <v>49</v>
      </c>
      <c r="CD31" s="93">
        <f>IF(CC31="","",RANK(CC31,CC$6:CC$5845))</f>
        <v>56</v>
      </c>
      <c r="CE31" s="93">
        <f>IF(CD31="",CH31,(CD31/CE$5)*100)</f>
        <v>52.830188679245282</v>
      </c>
      <c r="CF31" s="93">
        <v>53</v>
      </c>
      <c r="CG31" s="93">
        <f>IF(CF31="","",RANK(CF31,CF$6:CF$5845))</f>
        <v>54</v>
      </c>
      <c r="CH31" s="93">
        <f>IF(CG31="","",(CG31/CH$5)*100)</f>
        <v>50.943396226415096</v>
      </c>
      <c r="CI31" s="93">
        <v>36</v>
      </c>
      <c r="CJ31" s="93">
        <f>IF(CI31="","",RANK(CI31,CI$6:CI$5845))</f>
        <v>76</v>
      </c>
      <c r="CK31" s="93">
        <f>IF(CJ31="","",(CJ31/CK$5)*100)</f>
        <v>69.090909090909093</v>
      </c>
      <c r="CL31" s="92">
        <v>102</v>
      </c>
      <c r="CM31" s="93">
        <f>IF(CL31="","",RANK(CL31,CL$6:CL$5845))</f>
        <v>5</v>
      </c>
      <c r="CN31" s="93">
        <f>IF(CM31="",CQ31,(CM31/CN$5)*100)</f>
        <v>4.716981132075472</v>
      </c>
      <c r="CO31" s="93">
        <v>101</v>
      </c>
      <c r="CP31" s="93">
        <f>IF(CO31="","",RANK(CO31,CO$6:CO$5845))</f>
        <v>6</v>
      </c>
      <c r="CQ31" s="93">
        <f>IF(CP31="","",(CP31/CQ$5)*100)</f>
        <v>5.6603773584905666</v>
      </c>
      <c r="CR31" s="93">
        <v>104</v>
      </c>
      <c r="CS31" s="93">
        <f>IF(CR31="","",RANK(CR31,CR$6:CR$5845))</f>
        <v>10</v>
      </c>
      <c r="CT31" s="93">
        <f>IF(CS31="","",(CS31/CT$5)*100)</f>
        <v>9.0909090909090917</v>
      </c>
      <c r="CU31" s="92">
        <v>7</v>
      </c>
      <c r="CV31" s="93">
        <f>IF(CU31="","",RANK(CU31,CU$6:CU$5845))</f>
        <v>100</v>
      </c>
      <c r="CW31" s="93">
        <f>IF(CV31="","",(CV31/CW$5)*100)</f>
        <v>94.339622641509436</v>
      </c>
      <c r="CX31" s="93">
        <v>6</v>
      </c>
      <c r="CY31" s="93">
        <f>IF(CX31="","",RANK(CX31,CX$6:CX$5845))</f>
        <v>105</v>
      </c>
      <c r="CZ31" s="93">
        <f>IF(CY31="","",(CY31/CZ$5)*100)</f>
        <v>95.454545454545453</v>
      </c>
      <c r="DA31" s="93">
        <v>4</v>
      </c>
      <c r="DB31" s="93">
        <f>IF(DA31="","",RANK(DA31,DA$6:DA$5845))</f>
        <v>117</v>
      </c>
      <c r="DC31" s="93">
        <f>IF(DB31="","",(DB31/DC$5)*100)</f>
        <v>97.5</v>
      </c>
      <c r="DD31" s="93">
        <f>IFERROR((K31*I$2)+(N31*L$2)+(Q31*O$2)+(T31*R$2)+(W31*U$2)+(Z31*X$2)+(AC31*AA$2)+(AF31*AD$2)+(AI31*AG$2)+(AL31*AJ$2)+(AO31*AM$2)+(AR31*AP$2)+(AU31*AS$2)+(AX31*AV$2)+(BA31*AY$2)+(BD31*BB$2)+(BG31*BE$2)+(BJ31*BH$2)+(BM31*BK$2)+(BP31*BN$2)+(BS31*BQ$2)+(BV31*BT$2)+(BY31*BW$2)+(CB31*BZ$2)+(CE31*CC$2)+(CH31*CF$2)+(CK31*CI$2)+(CN31*CL$2)+(CQ31*CO$2)+(CT31*CR$2)+(CW31*CU$2)+(CZ31*CX$2)+(DC31*DA$2),"")</f>
        <v>62.825238912031367</v>
      </c>
      <c r="DE31" s="93">
        <f>IF(DD31="",1,RANK(DD31,DD$6:DD$1087,1))</f>
        <v>86</v>
      </c>
      <c r="DF31" s="94">
        <f>IF(DD31="","",RANK(DD31,DD$6:DD$4780))</f>
        <v>21</v>
      </c>
      <c r="DG31" s="93">
        <f>(DE31/DE$4)*100</f>
        <v>81.132075471698116</v>
      </c>
      <c r="DH31" s="95">
        <v>0</v>
      </c>
      <c r="DI31" s="93">
        <v>1</v>
      </c>
      <c r="DJ31" s="93">
        <v>100</v>
      </c>
      <c r="DK31" s="96">
        <v>0</v>
      </c>
      <c r="DL31" s="93">
        <v>1</v>
      </c>
      <c r="DM31" s="93">
        <v>100</v>
      </c>
      <c r="DN31" s="93">
        <v>0</v>
      </c>
      <c r="DO31" s="93">
        <v>1</v>
      </c>
      <c r="DP31" s="93">
        <v>100</v>
      </c>
      <c r="DQ31" s="93">
        <v>100</v>
      </c>
      <c r="DR31" s="93">
        <v>1</v>
      </c>
      <c r="DS31" s="97">
        <v>66</v>
      </c>
      <c r="DT31" s="98">
        <v>13</v>
      </c>
      <c r="DU31" s="98" t="s">
        <v>185</v>
      </c>
      <c r="DV31" s="98" t="s">
        <v>185</v>
      </c>
      <c r="DW31" s="98" t="s">
        <v>185</v>
      </c>
      <c r="DX31" s="98">
        <v>55.464543609761421</v>
      </c>
      <c r="DY31" s="98">
        <v>76.543209876543202</v>
      </c>
      <c r="DZ31" s="98">
        <v>75</v>
      </c>
      <c r="EA31" s="98">
        <v>69.002584495434874</v>
      </c>
      <c r="EB31" s="99">
        <v>84.955752212389385</v>
      </c>
      <c r="EC31" s="100">
        <v>20</v>
      </c>
      <c r="ED31" s="100">
        <v>30</v>
      </c>
      <c r="EE31" s="100">
        <v>30</v>
      </c>
      <c r="EF31" s="101">
        <v>88</v>
      </c>
      <c r="EG31" s="102">
        <v>44</v>
      </c>
      <c r="EH31" s="102">
        <v>29</v>
      </c>
      <c r="EI31" s="102">
        <v>111</v>
      </c>
      <c r="EJ31" s="102">
        <v>23</v>
      </c>
      <c r="EK31" s="103">
        <v>36</v>
      </c>
      <c r="EL31" s="104">
        <v>77.5</v>
      </c>
      <c r="EM31" s="104">
        <v>82.727272727272734</v>
      </c>
      <c r="EN31" s="104">
        <v>69.226948480845437</v>
      </c>
      <c r="EO31" s="105">
        <v>0.41666666666666669</v>
      </c>
      <c r="EP31" s="104">
        <v>54.745370370370367</v>
      </c>
      <c r="EQ31" s="106">
        <v>0.27777777777777779</v>
      </c>
      <c r="ER31" s="104">
        <v>52.836922089899353</v>
      </c>
      <c r="ES31" s="106">
        <v>0.22222222222222221</v>
      </c>
      <c r="ET31" s="104">
        <v>56.881011891236838</v>
      </c>
      <c r="EU31" s="106">
        <v>0.1111111111111111</v>
      </c>
      <c r="EV31" s="104">
        <v>52.241914716352341</v>
      </c>
      <c r="EW31" s="106">
        <v>5.5555555555555552E-2</v>
      </c>
      <c r="EX31" s="104">
        <v>48.530636976444754</v>
      </c>
      <c r="EY31" s="106">
        <v>0</v>
      </c>
      <c r="EZ31" s="104">
        <v>0.30674846625766872</v>
      </c>
      <c r="FB31" s="108">
        <f>((H31*B$1)+(EL31*EL$1)+(EM31*EM$1)+(EN31*EN$1)+(EV31*EU$1)+(DQ31*DN$1)+(EX31*EW$1)+(DG31*DF$1)+(EA31*EA$1)+(EB31*EB$1)+(ER31*EQ$1)+(ET31*ES$1)+(EC31*EC$1)+(EP31*EO$1)+(EZ31*EY$1)+(ED31*ED$1)+(EE31*EE$1))*(1+FA31)</f>
        <v>66.253180585681676</v>
      </c>
      <c r="FC31" s="93">
        <f>RANK(FB31,FB$6:FB$5849)</f>
        <v>26</v>
      </c>
      <c r="FD31" s="109">
        <f>RANK(FJ31,$FJ$6:$FJ$1462)</f>
        <v>28</v>
      </c>
      <c r="FE31" s="109">
        <f>RANK(FN31,$FN$6:$FN$1462)</f>
        <v>20</v>
      </c>
      <c r="FF31" s="109">
        <f>RANK(B31,$B$6:$B$1462,1)</f>
        <v>24</v>
      </c>
      <c r="FG31" s="109">
        <f>RANK(B31,$B$6:$B$1462,1)</f>
        <v>24</v>
      </c>
      <c r="FH31" s="110" t="s">
        <v>185</v>
      </c>
      <c r="FI31" s="92"/>
      <c r="FJ31" s="111">
        <v>7500</v>
      </c>
      <c r="FK31" s="112" t="s">
        <v>185</v>
      </c>
      <c r="FL31" s="93">
        <f>IF(FJ31="",-50,FD31-FC31)</f>
        <v>2</v>
      </c>
      <c r="FM31" s="96">
        <f>IF(FJ31="",0,FB31/(FJ31/1000))</f>
        <v>8.833757411424223</v>
      </c>
      <c r="FN31" s="111">
        <v>9500</v>
      </c>
      <c r="FO31" s="112" t="s">
        <v>185</v>
      </c>
      <c r="FP31" s="93">
        <f>FE31-FC31</f>
        <v>-6</v>
      </c>
      <c r="FQ31" s="96">
        <f>(FB31/FN31)*1000</f>
        <v>6.9740190090191234</v>
      </c>
      <c r="FR31" s="114"/>
    </row>
    <row r="32" spans="1:174" x14ac:dyDescent="0.2">
      <c r="A32" t="s">
        <v>90</v>
      </c>
      <c r="B32" s="90">
        <v>45</v>
      </c>
      <c r="C32" s="91" t="s">
        <v>185</v>
      </c>
      <c r="D32" s="91" t="s">
        <v>185</v>
      </c>
      <c r="E32" s="91" t="s">
        <v>185</v>
      </c>
      <c r="F32" s="91" t="s">
        <v>185</v>
      </c>
      <c r="G32" s="91">
        <f>RANK(B32,B$6:B$9554)</f>
        <v>98</v>
      </c>
      <c r="H32" s="91">
        <f>(G32/H$4)*100</f>
        <v>81.666666666666671</v>
      </c>
      <c r="I32" s="92">
        <v>6</v>
      </c>
      <c r="J32" s="93">
        <f>IF(I32="","",RANK(I32,I$6:I$5845))</f>
        <v>101</v>
      </c>
      <c r="K32" s="93">
        <f>IF(J32="",N32,(J32/K$5)*100)</f>
        <v>95.283018867924525</v>
      </c>
      <c r="L32" s="93">
        <v>8</v>
      </c>
      <c r="M32" s="93">
        <f>IF(L32="","",RANK(L32,L$6:L$5845))</f>
        <v>99</v>
      </c>
      <c r="N32" s="93">
        <f>IF(M32="","",(M32/N$5)*100)</f>
        <v>93.396226415094347</v>
      </c>
      <c r="O32" s="93">
        <v>22</v>
      </c>
      <c r="P32" s="93">
        <f>IF(O32="","",RANK(O32,O$6:O$5845))</f>
        <v>91</v>
      </c>
      <c r="Q32" s="93">
        <f>IF(P32="",N32,(P32/Q$5)*100)</f>
        <v>82.727272727272734</v>
      </c>
      <c r="R32" s="92">
        <v>8</v>
      </c>
      <c r="S32" s="93">
        <f>IF(R32="","",RANK(R32,R$6:R$5845))</f>
        <v>98</v>
      </c>
      <c r="T32" s="93">
        <f>IF(S32="",W32,(S32/T$5)*100)</f>
        <v>92.452830188679243</v>
      </c>
      <c r="U32" s="93">
        <v>6</v>
      </c>
      <c r="V32" s="93">
        <f>IF(U32="","",RANK(U32,U$6:U$5845))</f>
        <v>101</v>
      </c>
      <c r="W32" s="93">
        <f>IF(V32="","",(V32/W$5)*100)</f>
        <v>95.283018867924525</v>
      </c>
      <c r="X32" s="93">
        <v>31</v>
      </c>
      <c r="Y32" s="93">
        <f>IF(X32="","",RANK(X32,X$6:X$5845))</f>
        <v>80</v>
      </c>
      <c r="Z32" s="93">
        <f>IF(Y32="","",(Y32/Z$5)*100)</f>
        <v>72.727272727272734</v>
      </c>
      <c r="AA32" s="92">
        <v>3</v>
      </c>
      <c r="AB32" s="93">
        <f>IF(AA32="","",RANK(AA32,AA$6:AA$5845))</f>
        <v>103</v>
      </c>
      <c r="AC32" s="93">
        <f>IF(AB32="",AF32,(AB32/AC$5)*100)</f>
        <v>97.169811320754718</v>
      </c>
      <c r="AD32" s="93">
        <v>11</v>
      </c>
      <c r="AE32" s="93">
        <f>IF(AD32="","",RANK(AD32,AD$6:AD$5845))</f>
        <v>96</v>
      </c>
      <c r="AF32" s="93">
        <f>IF(AE32="","",(AE32/AF$5)*100)</f>
        <v>90.566037735849065</v>
      </c>
      <c r="AG32" s="93">
        <v>40</v>
      </c>
      <c r="AH32" s="93">
        <f>IF(AG32="","",RANK(AG32,AG$6:AG$5845))</f>
        <v>71</v>
      </c>
      <c r="AI32" s="93">
        <f>IF(AH32="","",(AH32/AI$5)*100)</f>
        <v>64.545454545454547</v>
      </c>
      <c r="AJ32" s="92">
        <v>33</v>
      </c>
      <c r="AK32" s="93">
        <f>IF(AJ32="","",RANK(AJ32,AJ$6:AJ$5845))</f>
        <v>74</v>
      </c>
      <c r="AL32" s="93">
        <f>IF(AK32="",AO32,(AK32/AL$5)*100)</f>
        <v>69.811320754716974</v>
      </c>
      <c r="AM32" s="93">
        <v>25</v>
      </c>
      <c r="AN32" s="93">
        <f>IF(AM32="","",RANK(AM32,AM$6:AM$5845))</f>
        <v>82</v>
      </c>
      <c r="AO32" s="93">
        <f>IF(AN32="","",(AN32/AO$5)*100)</f>
        <v>77.358490566037744</v>
      </c>
      <c r="AP32" s="93">
        <v>42</v>
      </c>
      <c r="AQ32" s="93">
        <f>IF(AP32="","",RANK(AP32,AP$6:AP$5845))</f>
        <v>71</v>
      </c>
      <c r="AR32" s="93">
        <f>IF(AQ32="","",(AQ32/AR$5)*100)</f>
        <v>64.545454545454547</v>
      </c>
      <c r="AS32" s="92">
        <v>16</v>
      </c>
      <c r="AT32" s="93">
        <f>IF(AS32="","",RANK(AS32,AS$6:AS$5845))</f>
        <v>91</v>
      </c>
      <c r="AU32" s="93">
        <f>IF(AT32="",AX32,(AT32/AU$5)*100)</f>
        <v>85.84905660377359</v>
      </c>
      <c r="AV32" s="93">
        <v>14</v>
      </c>
      <c r="AW32" s="93">
        <f>IF(AV32="","",RANK(AV32,AV$6:AV$5845))</f>
        <v>93</v>
      </c>
      <c r="AX32" s="93">
        <f>IF(AW32="","",(AW32/AX$5)*100)</f>
        <v>87.735849056603783</v>
      </c>
      <c r="AY32" s="93">
        <v>25</v>
      </c>
      <c r="AZ32" s="93">
        <f>IF(AY32="","",RANK(AY32,AY$6:AY$5845))</f>
        <v>87</v>
      </c>
      <c r="BA32" s="93">
        <f>IF(AZ32="","",(AZ32/BA$5)*100)</f>
        <v>79.090909090909093</v>
      </c>
      <c r="BB32" s="92" t="s">
        <v>185</v>
      </c>
      <c r="BC32" s="93" t="s">
        <v>185</v>
      </c>
      <c r="BD32" s="93">
        <v>10</v>
      </c>
      <c r="BE32" s="93" t="s">
        <v>185</v>
      </c>
      <c r="BF32" s="93" t="s">
        <v>185</v>
      </c>
      <c r="BG32" s="93">
        <v>10</v>
      </c>
      <c r="BH32" s="93" t="s">
        <v>185</v>
      </c>
      <c r="BI32" s="93" t="s">
        <v>185</v>
      </c>
      <c r="BJ32" s="93">
        <v>10</v>
      </c>
      <c r="BK32" s="92">
        <v>5</v>
      </c>
      <c r="BL32" s="93">
        <f>IF(BK32="","",RANK(BK32,BK$6:BK$5845))</f>
        <v>102</v>
      </c>
      <c r="BM32" s="93">
        <f>IF(BL32="",BP32,(BL32/BM$5)*100)</f>
        <v>96.226415094339629</v>
      </c>
      <c r="BN32" s="93">
        <v>3</v>
      </c>
      <c r="BO32" s="93">
        <f>IF(BN32="","",RANK(BN32,BN$6:BN$5845))</f>
        <v>104</v>
      </c>
      <c r="BP32" s="93">
        <f>IF(BO32="","",(BO32/BP$5)*100)</f>
        <v>98.113207547169807</v>
      </c>
      <c r="BQ32" s="93">
        <v>10</v>
      </c>
      <c r="BR32" s="93">
        <f>IF(BQ32="","",RANK(BQ32,BQ$6:BQ$5845))</f>
        <v>101</v>
      </c>
      <c r="BS32" s="93">
        <f>IF(BR32="","",(BR32/BS$5)*100)</f>
        <v>91.818181818181827</v>
      </c>
      <c r="BT32" s="92">
        <v>8</v>
      </c>
      <c r="BU32" s="93">
        <f>IF(BT32="","",RANK(BT32,BT$6:BT$5845))</f>
        <v>99</v>
      </c>
      <c r="BV32" s="93">
        <f>IF(BU32="",BY32,(BU32/BV$5)*100)</f>
        <v>93.396226415094347</v>
      </c>
      <c r="BW32" s="93">
        <v>18</v>
      </c>
      <c r="BX32" s="93">
        <f>IF(BW32="","",RANK(BW32,BW$6:BW$5845))</f>
        <v>89</v>
      </c>
      <c r="BY32" s="93">
        <f>IF(BX32="","",(BX32/BY$5)*100)</f>
        <v>84.761904761904759</v>
      </c>
      <c r="BZ32" s="93">
        <v>62</v>
      </c>
      <c r="CA32" s="93">
        <f>IF(BZ32="","",RANK(BZ32,BZ$6:BZ$5845))</f>
        <v>52</v>
      </c>
      <c r="CB32" s="93">
        <f>IF(CA32="","",(CA32/CB$5)*100)</f>
        <v>47.272727272727273</v>
      </c>
      <c r="CC32" s="92">
        <v>11</v>
      </c>
      <c r="CD32" s="93">
        <f>IF(CC32="","",RANK(CC32,CC$6:CC$5845))</f>
        <v>94</v>
      </c>
      <c r="CE32" s="93">
        <f>IF(CD32="",CH32,(CD32/CE$5)*100)</f>
        <v>88.679245283018872</v>
      </c>
      <c r="CF32" s="93">
        <v>5</v>
      </c>
      <c r="CG32" s="93">
        <f>IF(CF32="","",RANK(CF32,CF$6:CF$5845))</f>
        <v>102</v>
      </c>
      <c r="CH32" s="93">
        <f>IF(CG32="","",(CG32/CH$5)*100)</f>
        <v>96.226415094339629</v>
      </c>
      <c r="CI32" s="93">
        <v>23</v>
      </c>
      <c r="CJ32" s="93">
        <f>IF(CI32="","",RANK(CI32,CI$6:CI$5845))</f>
        <v>89</v>
      </c>
      <c r="CK32" s="93">
        <f>IF(CJ32="","",(CJ32/CK$5)*100)</f>
        <v>80.909090909090907</v>
      </c>
      <c r="CL32" s="92">
        <v>62</v>
      </c>
      <c r="CM32" s="93">
        <f>IF(CL32="","",RANK(CL32,CL$6:CL$5845))</f>
        <v>45</v>
      </c>
      <c r="CN32" s="93">
        <f>IF(CM32="",CQ32,(CM32/CN$5)*100)</f>
        <v>42.452830188679243</v>
      </c>
      <c r="CO32" s="93">
        <v>58</v>
      </c>
      <c r="CP32" s="93">
        <f>IF(CO32="","",RANK(CO32,CO$6:CO$5845))</f>
        <v>49</v>
      </c>
      <c r="CQ32" s="93">
        <f>IF(CP32="","",(CP32/CQ$5)*100)</f>
        <v>46.226415094339622</v>
      </c>
      <c r="CR32" s="93">
        <v>60</v>
      </c>
      <c r="CS32" s="93">
        <f>IF(CR32="","",RANK(CR32,CR$6:CR$5845))</f>
        <v>53</v>
      </c>
      <c r="CT32" s="93">
        <f>IF(CS32="","",(CS32/CT$5)*100)</f>
        <v>48.18181818181818</v>
      </c>
      <c r="CU32" s="92">
        <v>25</v>
      </c>
      <c r="CV32" s="93">
        <f>IF(CU32="","",RANK(CU32,CU$6:CU$5845))</f>
        <v>82</v>
      </c>
      <c r="CW32" s="93">
        <f>IF(CV32="","",(CV32/CW$5)*100)</f>
        <v>77.358490566037744</v>
      </c>
      <c r="CX32" s="93">
        <v>36</v>
      </c>
      <c r="CY32" s="93">
        <f>IF(CX32="","",RANK(CX32,CX$6:CX$5845))</f>
        <v>75</v>
      </c>
      <c r="CZ32" s="93">
        <f>IF(CY32="","",(CY32/CZ$5)*100)</f>
        <v>68.181818181818173</v>
      </c>
      <c r="DA32" s="93">
        <v>68</v>
      </c>
      <c r="DB32" s="93">
        <f>IF(DA32="","",RANK(DA32,DA$6:DA$5845))</f>
        <v>50</v>
      </c>
      <c r="DC32" s="93">
        <f>IF(DB32="","",(DB32/DC$5)*100)</f>
        <v>41.666666666666671</v>
      </c>
      <c r="DD32" s="93">
        <f>IFERROR((K32*I$2)+(N32*L$2)+(Q32*O$2)+(T32*R$2)+(W32*U$2)+(Z32*X$2)+(AC32*AA$2)+(AF32*AD$2)+(AI32*AG$2)+(AL32*AJ$2)+(AO32*AM$2)+(AR32*AP$2)+(AU32*AS$2)+(AX32*AV$2)+(BA32*AY$2)+(BD32*BB$2)+(BG32*BE$2)+(BJ32*BH$2)+(BM32*BK$2)+(BP32*BN$2)+(BS32*BQ$2)+(BV32*BT$2)+(BY32*BW$2)+(CB32*BZ$2)+(CE32*CC$2)+(CH32*CF$2)+(CK32*CI$2)+(CN32*CL$2)+(CQ32*CO$2)+(CT32*CR$2)+(CW32*CU$2)+(CZ32*CX$2)+(DC32*DA$2),"")</f>
        <v>77.938503634730068</v>
      </c>
      <c r="DE32" s="93">
        <f>IF(DD32="",1,RANK(DD32,DD$6:DD$1087,1))</f>
        <v>104</v>
      </c>
      <c r="DF32" s="94">
        <f>IF(DD32="","",RANK(DD32,DD$6:DD$4780))</f>
        <v>3</v>
      </c>
      <c r="DG32" s="93">
        <f>(DE32/DE$4)*100</f>
        <v>98.113207547169807</v>
      </c>
      <c r="DH32" s="95">
        <v>0</v>
      </c>
      <c r="DI32" s="93">
        <v>1</v>
      </c>
      <c r="DJ32" s="93">
        <v>100</v>
      </c>
      <c r="DK32" s="96">
        <v>0</v>
      </c>
      <c r="DL32" s="93">
        <v>1</v>
      </c>
      <c r="DM32" s="93">
        <v>100</v>
      </c>
      <c r="DN32" s="93">
        <v>0</v>
      </c>
      <c r="DO32" s="93">
        <v>1</v>
      </c>
      <c r="DP32" s="93">
        <v>100</v>
      </c>
      <c r="DQ32" s="93">
        <v>100</v>
      </c>
      <c r="DR32" s="93">
        <v>1</v>
      </c>
      <c r="DS32" s="97">
        <v>56</v>
      </c>
      <c r="DT32" s="98" t="s">
        <v>185</v>
      </c>
      <c r="DU32" s="98" t="s">
        <v>185</v>
      </c>
      <c r="DV32" s="98" t="s">
        <v>185</v>
      </c>
      <c r="DW32" s="98" t="s">
        <v>185</v>
      </c>
      <c r="DX32" s="98">
        <v>40.125337076698528</v>
      </c>
      <c r="DY32" s="98">
        <v>32.098765432098766</v>
      </c>
      <c r="DZ32" s="98">
        <v>34.523809523809526</v>
      </c>
      <c r="EA32" s="98">
        <v>35.582637344202276</v>
      </c>
      <c r="EB32" s="99">
        <v>69.911504424778755</v>
      </c>
      <c r="EC32" s="100">
        <v>24.299065420560748</v>
      </c>
      <c r="ED32" s="100">
        <v>30</v>
      </c>
      <c r="EE32" s="100">
        <v>30</v>
      </c>
      <c r="EF32" s="101">
        <v>58</v>
      </c>
      <c r="EG32" s="102">
        <v>35</v>
      </c>
      <c r="EH32" s="102">
        <v>48</v>
      </c>
      <c r="EI32" s="102">
        <v>10</v>
      </c>
      <c r="EJ32" s="102">
        <v>29</v>
      </c>
      <c r="EK32" s="103">
        <v>35</v>
      </c>
      <c r="EL32" s="104">
        <v>81.666666666666671</v>
      </c>
      <c r="EM32" s="104">
        <v>92.72727272727272</v>
      </c>
      <c r="EN32" s="104">
        <v>50.182087186261562</v>
      </c>
      <c r="EO32" s="105">
        <v>0.51428571428571423</v>
      </c>
      <c r="EP32" s="104">
        <v>70.414462081128733</v>
      </c>
      <c r="EQ32" s="106">
        <v>0.2857142857142857</v>
      </c>
      <c r="ER32" s="104">
        <v>53.750579986595866</v>
      </c>
      <c r="ES32" s="106">
        <v>0.17142857142857143</v>
      </c>
      <c r="ET32" s="104">
        <v>46.114519427402868</v>
      </c>
      <c r="EU32" s="106">
        <v>2.8571428571428571E-2</v>
      </c>
      <c r="EV32" s="104">
        <v>28.201382802609796</v>
      </c>
      <c r="EW32" s="106">
        <v>0</v>
      </c>
      <c r="EX32" s="104">
        <v>0.30674846625766872</v>
      </c>
      <c r="EY32" s="106">
        <v>0</v>
      </c>
      <c r="EZ32" s="104">
        <v>0.30674846625766872</v>
      </c>
      <c r="FB32" s="108">
        <f>((H32*B$1)+(EL32*EL$1)+(EM32*EM$1)+(EN32*EN$1)+(EV32*EU$1)+(DQ32*DN$1)+(EX32*EW$1)+(DG32*DF$1)+(EA32*EA$1)+(EB32*EB$1)+(ER32*EQ$1)+(ET32*ES$1)+(EC32*EC$1)+(EP32*EO$1)+(EZ32*EY$1)+(ED32*ED$1)+(EE32*EE$1))*(1+FA32)</f>
        <v>65.906988979100291</v>
      </c>
      <c r="FC32" s="93">
        <f>RANK(FB32,FB$6:FB$5849)</f>
        <v>27</v>
      </c>
      <c r="FD32" s="109">
        <f>RANK(FJ32,$FJ$6:$FJ$1462)</f>
        <v>23</v>
      </c>
      <c r="FE32" s="109">
        <f>RANK(FN32,$FN$6:$FN$1462)</f>
        <v>22</v>
      </c>
      <c r="FF32" s="109">
        <f>RANK(B32,$B$6:$B$1462,1)</f>
        <v>20</v>
      </c>
      <c r="FG32" s="109">
        <f>RANK(B32,$B$6:$B$1462,1)</f>
        <v>20</v>
      </c>
      <c r="FH32" s="110" t="s">
        <v>185</v>
      </c>
      <c r="FI32" s="92"/>
      <c r="FJ32" s="111">
        <v>7700</v>
      </c>
      <c r="FK32" s="112" t="s">
        <v>185</v>
      </c>
      <c r="FL32" s="93">
        <f>IF(FJ32="",-50,FD32-FC32)</f>
        <v>-4</v>
      </c>
      <c r="FM32" s="96">
        <f>IF(FJ32="",0,FB32/(FJ32/1000))</f>
        <v>8.5593492180649733</v>
      </c>
      <c r="FN32" s="111">
        <v>9400</v>
      </c>
      <c r="FO32" s="112" t="s">
        <v>185</v>
      </c>
      <c r="FP32" s="93">
        <f>FE32-FC32</f>
        <v>-5</v>
      </c>
      <c r="FQ32" s="96">
        <f>(FB32/FN32)*1000</f>
        <v>7.0113818062872646</v>
      </c>
    </row>
    <row r="33" spans="1:174" x14ac:dyDescent="0.2">
      <c r="A33" t="s">
        <v>120</v>
      </c>
      <c r="B33" s="90">
        <v>85</v>
      </c>
      <c r="C33" s="91" t="s">
        <v>185</v>
      </c>
      <c r="D33" s="91" t="s">
        <v>185</v>
      </c>
      <c r="E33" s="91" t="s">
        <v>185</v>
      </c>
      <c r="F33" s="91" t="s">
        <v>185</v>
      </c>
      <c r="G33" s="91">
        <f>RANK(B33,B$6:B$9554)</f>
        <v>73</v>
      </c>
      <c r="H33" s="91">
        <f>(G33/H$4)*100</f>
        <v>60.833333333333329</v>
      </c>
      <c r="I33" s="92">
        <v>8</v>
      </c>
      <c r="J33" s="93">
        <f>IF(I33="","",RANK(I33,I$6:I$5845))</f>
        <v>99</v>
      </c>
      <c r="K33" s="93">
        <f>IF(J33="",N33,(J33/K$5)*100)</f>
        <v>93.396226415094347</v>
      </c>
      <c r="L33" s="93">
        <v>9</v>
      </c>
      <c r="M33" s="93">
        <f>IF(L33="","",RANK(L33,L$6:L$5845))</f>
        <v>98</v>
      </c>
      <c r="N33" s="93">
        <f>IF(M33="","",(M33/N$5)*100)</f>
        <v>92.452830188679243</v>
      </c>
      <c r="O33" s="93">
        <v>12</v>
      </c>
      <c r="P33" s="93">
        <f>IF(O33="","",RANK(O33,O$6:O$5845))</f>
        <v>100</v>
      </c>
      <c r="Q33" s="93">
        <f>IF(P33="",N33,(P33/Q$5)*100)</f>
        <v>90.909090909090907</v>
      </c>
      <c r="R33" s="92">
        <v>6</v>
      </c>
      <c r="S33" s="93">
        <f>IF(R33="","",RANK(R33,R$6:R$5845))</f>
        <v>101</v>
      </c>
      <c r="T33" s="93">
        <f>IF(S33="",W33,(S33/T$5)*100)</f>
        <v>95.283018867924525</v>
      </c>
      <c r="U33" s="93">
        <v>25</v>
      </c>
      <c r="V33" s="93">
        <f>IF(U33="","",RANK(U33,U$6:U$5845))</f>
        <v>82</v>
      </c>
      <c r="W33" s="93">
        <f>IF(V33="","",(V33/W$5)*100)</f>
        <v>77.358490566037744</v>
      </c>
      <c r="X33" s="93">
        <v>24</v>
      </c>
      <c r="Y33" s="93">
        <f>IF(X33="","",RANK(X33,X$6:X$5845))</f>
        <v>88</v>
      </c>
      <c r="Z33" s="93">
        <f>IF(Y33="","",(Y33/Z$5)*100)</f>
        <v>80</v>
      </c>
      <c r="AA33" s="92">
        <v>9</v>
      </c>
      <c r="AB33" s="93">
        <f>IF(AA33="","",RANK(AA33,AA$6:AA$5845))</f>
        <v>97</v>
      </c>
      <c r="AC33" s="93">
        <f>IF(AB33="",AF33,(AB33/AC$5)*100)</f>
        <v>91.509433962264154</v>
      </c>
      <c r="AD33" s="93">
        <v>29</v>
      </c>
      <c r="AE33" s="93">
        <f>IF(AD33="","",RANK(AD33,AD$6:AD$5845))</f>
        <v>78</v>
      </c>
      <c r="AF33" s="93">
        <f>IF(AE33="","",(AE33/AF$5)*100)</f>
        <v>73.584905660377359</v>
      </c>
      <c r="AG33" s="93">
        <v>28</v>
      </c>
      <c r="AH33" s="93">
        <f>IF(AG33="","",RANK(AG33,AG$6:AG$5845))</f>
        <v>80</v>
      </c>
      <c r="AI33" s="93">
        <f>IF(AH33="","",(AH33/AI$5)*100)</f>
        <v>72.727272727272734</v>
      </c>
      <c r="AJ33" s="92">
        <v>53</v>
      </c>
      <c r="AK33" s="93">
        <f>IF(AJ33="","",RANK(AJ33,AJ$6:AJ$5845))</f>
        <v>54</v>
      </c>
      <c r="AL33" s="93">
        <f>IF(AK33="",AO33,(AK33/AL$5)*100)</f>
        <v>50.943396226415096</v>
      </c>
      <c r="AM33" s="93">
        <v>53</v>
      </c>
      <c r="AN33" s="93">
        <f>IF(AM33="","",RANK(AM33,AM$6:AM$5845))</f>
        <v>54</v>
      </c>
      <c r="AO33" s="93">
        <f>IF(AN33="","",(AN33/AO$5)*100)</f>
        <v>50.943396226415096</v>
      </c>
      <c r="AP33" s="93">
        <v>48</v>
      </c>
      <c r="AQ33" s="93">
        <f>IF(AP33="","",RANK(AP33,AP$6:AP$5845))</f>
        <v>65</v>
      </c>
      <c r="AR33" s="93">
        <f>IF(AQ33="","",(AQ33/AR$5)*100)</f>
        <v>59.090909090909093</v>
      </c>
      <c r="AS33" s="92">
        <v>20</v>
      </c>
      <c r="AT33" s="93">
        <f>IF(AS33="","",RANK(AS33,AS$6:AS$5845))</f>
        <v>87</v>
      </c>
      <c r="AU33" s="93">
        <f>IF(AT33="",AX33,(AT33/AU$5)*100)</f>
        <v>82.075471698113205</v>
      </c>
      <c r="AV33" s="93">
        <v>20</v>
      </c>
      <c r="AW33" s="93">
        <f>IF(AV33="","",RANK(AV33,AV$6:AV$5845))</f>
        <v>87</v>
      </c>
      <c r="AX33" s="93">
        <f>IF(AW33="","",(AW33/AX$5)*100)</f>
        <v>82.075471698113205</v>
      </c>
      <c r="AY33" s="93">
        <v>23</v>
      </c>
      <c r="AZ33" s="93">
        <f>IF(AY33="","",RANK(AY33,AY$6:AY$5845))</f>
        <v>89</v>
      </c>
      <c r="BA33" s="93">
        <f>IF(AZ33="","",(AZ33/BA$5)*100)</f>
        <v>80.909090909090907</v>
      </c>
      <c r="BB33" s="92" t="s">
        <v>185</v>
      </c>
      <c r="BC33" s="93" t="s">
        <v>185</v>
      </c>
      <c r="BD33" s="93">
        <v>10</v>
      </c>
      <c r="BE33" s="93" t="s">
        <v>185</v>
      </c>
      <c r="BF33" s="93" t="s">
        <v>185</v>
      </c>
      <c r="BG33" s="93">
        <v>10</v>
      </c>
      <c r="BH33" s="93" t="s">
        <v>185</v>
      </c>
      <c r="BI33" s="93" t="s">
        <v>185</v>
      </c>
      <c r="BJ33" s="93">
        <v>10</v>
      </c>
      <c r="BK33" s="92">
        <v>72</v>
      </c>
      <c r="BL33" s="93">
        <f>IF(BK33="","",RANK(BK33,BK$6:BK$5845))</f>
        <v>35</v>
      </c>
      <c r="BM33" s="93">
        <f>IF(BL33="",BP33,(BL33/BM$5)*100)</f>
        <v>33.018867924528301</v>
      </c>
      <c r="BN33" s="93">
        <v>85</v>
      </c>
      <c r="BO33" s="93">
        <f>IF(BN33="","",RANK(BN33,BN$6:BN$5845))</f>
        <v>21</v>
      </c>
      <c r="BP33" s="93">
        <f>IF(BO33="","",(BO33/BP$5)*100)</f>
        <v>19.811320754716981</v>
      </c>
      <c r="BQ33" s="93">
        <v>82</v>
      </c>
      <c r="BR33" s="93">
        <f>IF(BQ33="","",RANK(BQ33,BQ$6:BQ$5845))</f>
        <v>30</v>
      </c>
      <c r="BS33" s="93">
        <f>IF(BR33="","",(BR33/BS$5)*100)</f>
        <v>27.27272727272727</v>
      </c>
      <c r="BT33" s="92">
        <v>83</v>
      </c>
      <c r="BU33" s="93">
        <f>IF(BT33="","",RANK(BT33,BT$6:BT$5845))</f>
        <v>23</v>
      </c>
      <c r="BV33" s="93">
        <f>IF(BU33="",BY33,(BU33/BV$5)*100)</f>
        <v>21.69811320754717</v>
      </c>
      <c r="BW33" s="93">
        <v>50</v>
      </c>
      <c r="BX33" s="93">
        <f>IF(BW33="","",RANK(BW33,BW$6:BW$5845))</f>
        <v>56</v>
      </c>
      <c r="BY33" s="93">
        <f>IF(BX33="","",(BX33/BY$5)*100)</f>
        <v>53.333333333333336</v>
      </c>
      <c r="BZ33" s="93">
        <v>53</v>
      </c>
      <c r="CA33" s="93">
        <f>IF(BZ33="","",RANK(BZ33,BZ$6:BZ$5845))</f>
        <v>60</v>
      </c>
      <c r="CB33" s="93">
        <f>IF(CA33="","",(CA33/CB$5)*100)</f>
        <v>54.54545454545454</v>
      </c>
      <c r="CC33" s="92">
        <v>48</v>
      </c>
      <c r="CD33" s="93">
        <f>IF(CC33="","",RANK(CC33,CC$6:CC$5845))</f>
        <v>59</v>
      </c>
      <c r="CE33" s="93">
        <f>IF(CD33="",CH33,(CD33/CE$5)*100)</f>
        <v>55.660377358490564</v>
      </c>
      <c r="CF33" s="93">
        <v>66</v>
      </c>
      <c r="CG33" s="93">
        <f>IF(CF33="","",RANK(CF33,CF$6:CF$5845))</f>
        <v>41</v>
      </c>
      <c r="CH33" s="93">
        <f>IF(CG33="","",(CG33/CH$5)*100)</f>
        <v>38.679245283018872</v>
      </c>
      <c r="CI33" s="93">
        <v>81</v>
      </c>
      <c r="CJ33" s="93">
        <f>IF(CI33="","",RANK(CI33,CI$6:CI$5845))</f>
        <v>32</v>
      </c>
      <c r="CK33" s="93">
        <f>IF(CJ33="","",(CJ33/CK$5)*100)</f>
        <v>29.09090909090909</v>
      </c>
      <c r="CL33" s="92">
        <v>17</v>
      </c>
      <c r="CM33" s="93">
        <f>IF(CL33="","",RANK(CL33,CL$6:CL$5845))</f>
        <v>90</v>
      </c>
      <c r="CN33" s="93">
        <f>IF(CM33="",CQ33,(CM33/CN$5)*100)</f>
        <v>84.905660377358487</v>
      </c>
      <c r="CO33" s="93">
        <v>23</v>
      </c>
      <c r="CP33" s="93">
        <f>IF(CO33="","",RANK(CO33,CO$6:CO$5845))</f>
        <v>84</v>
      </c>
      <c r="CQ33" s="93">
        <f>IF(CP33="","",(CP33/CQ$5)*100)</f>
        <v>79.245283018867923</v>
      </c>
      <c r="CR33" s="93">
        <v>27</v>
      </c>
      <c r="CS33" s="93">
        <f>IF(CR33="","",RANK(CR33,CR$6:CR$5845))</f>
        <v>85</v>
      </c>
      <c r="CT33" s="93">
        <f>IF(CS33="","",(CS33/CT$5)*100)</f>
        <v>77.272727272727266</v>
      </c>
      <c r="CU33" s="92">
        <v>31</v>
      </c>
      <c r="CV33" s="93">
        <f>IF(CU33="","",RANK(CU33,CU$6:CU$5845))</f>
        <v>76</v>
      </c>
      <c r="CW33" s="93">
        <f>IF(CV33="","",(CV33/CW$5)*100)</f>
        <v>71.698113207547166</v>
      </c>
      <c r="CX33" s="93">
        <v>29</v>
      </c>
      <c r="CY33" s="93">
        <f>IF(CX33="","",RANK(CX33,CX$6:CX$5845))</f>
        <v>82</v>
      </c>
      <c r="CZ33" s="93">
        <f>IF(CY33="","",(CY33/CZ$5)*100)</f>
        <v>74.545454545454547</v>
      </c>
      <c r="DA33" s="93">
        <v>49</v>
      </c>
      <c r="DB33" s="93">
        <f>IF(DA33="","",RANK(DA33,DA$6:DA$5845))</f>
        <v>71</v>
      </c>
      <c r="DC33" s="93">
        <f>IF(DB33="","",(DB33/DC$5)*100)</f>
        <v>59.166666666666664</v>
      </c>
      <c r="DD33" s="93">
        <f>IFERROR((K33*I$2)+(N33*L$2)+(Q33*O$2)+(T33*R$2)+(W33*U$2)+(Z33*X$2)+(AC33*AA$2)+(AF33*AD$2)+(AI33*AG$2)+(AL33*AJ$2)+(AO33*AM$2)+(AR33*AP$2)+(AU33*AS$2)+(AX33*AV$2)+(BA33*AY$2)+(BD33*BB$2)+(BG33*BE$2)+(BJ33*BH$2)+(BM33*BK$2)+(BP33*BN$2)+(BS33*BQ$2)+(BV33*BT$2)+(BY33*BW$2)+(CB33*BZ$2)+(CE33*CC$2)+(CH33*CF$2)+(CK33*CI$2)+(CN33*CL$2)+(CQ33*CO$2)+(CT33*CR$2)+(CW33*CU$2)+(CZ33*CX$2)+(DC33*DA$2),"")</f>
        <v>62.288221841052028</v>
      </c>
      <c r="DE33" s="93">
        <f>IF(DD33="",1,RANK(DD33,DD$6:DD$1087,1))</f>
        <v>80</v>
      </c>
      <c r="DF33" s="94">
        <f>IF(DD33="","",RANK(DD33,DD$6:DD$4780))</f>
        <v>27</v>
      </c>
      <c r="DG33" s="93">
        <f>(DE33/DE$4)*100</f>
        <v>75.471698113207552</v>
      </c>
      <c r="DH33" s="95">
        <v>0</v>
      </c>
      <c r="DI33" s="93">
        <v>1</v>
      </c>
      <c r="DJ33" s="93">
        <v>100</v>
      </c>
      <c r="DK33" s="96">
        <v>0</v>
      </c>
      <c r="DL33" s="93">
        <v>1</v>
      </c>
      <c r="DM33" s="93">
        <v>100</v>
      </c>
      <c r="DN33" s="93">
        <v>0</v>
      </c>
      <c r="DO33" s="93">
        <v>1</v>
      </c>
      <c r="DP33" s="93">
        <v>100</v>
      </c>
      <c r="DQ33" s="93">
        <v>100</v>
      </c>
      <c r="DR33" s="93">
        <v>1</v>
      </c>
      <c r="DS33" s="97" t="s">
        <v>185</v>
      </c>
      <c r="DT33" s="98" t="s">
        <v>185</v>
      </c>
      <c r="DU33" s="98" t="s">
        <v>185</v>
      </c>
      <c r="DV33" s="98" t="s">
        <v>185</v>
      </c>
      <c r="DW33" s="98" t="s">
        <v>185</v>
      </c>
      <c r="DX33" s="98">
        <v>30</v>
      </c>
      <c r="DY33" s="98">
        <v>30</v>
      </c>
      <c r="DZ33" s="98">
        <v>30</v>
      </c>
      <c r="EA33" s="98">
        <v>30</v>
      </c>
      <c r="EB33" s="99">
        <v>40.707964601769916</v>
      </c>
      <c r="EC33" s="100">
        <v>73.831775700934571</v>
      </c>
      <c r="ED33" s="100">
        <v>30</v>
      </c>
      <c r="EE33" s="100">
        <v>30</v>
      </c>
      <c r="EF33" s="101">
        <v>72</v>
      </c>
      <c r="EG33" s="102">
        <v>80</v>
      </c>
      <c r="EH33" s="102">
        <v>90</v>
      </c>
      <c r="EI33" s="102">
        <v>98</v>
      </c>
      <c r="EJ33" s="102">
        <v>87</v>
      </c>
      <c r="EK33" s="103">
        <v>32</v>
      </c>
      <c r="EL33" s="104">
        <v>60.833333333333329</v>
      </c>
      <c r="EM33" s="104">
        <v>51.81818181818182</v>
      </c>
      <c r="EN33" s="104">
        <v>31.53698811096433</v>
      </c>
      <c r="EO33" s="105">
        <v>0.59375</v>
      </c>
      <c r="EP33" s="104">
        <v>80.319251543209873</v>
      </c>
      <c r="EQ33" s="106">
        <v>0.4375</v>
      </c>
      <c r="ER33" s="104">
        <v>75.787170696499459</v>
      </c>
      <c r="ES33" s="106">
        <v>0.34375</v>
      </c>
      <c r="ET33" s="104">
        <v>79.125660361281533</v>
      </c>
      <c r="EU33" s="106">
        <v>0.21875</v>
      </c>
      <c r="EV33" s="104">
        <v>76.700962849352422</v>
      </c>
      <c r="EW33" s="106">
        <v>9.375E-2</v>
      </c>
      <c r="EX33" s="104">
        <v>63.413854805725975</v>
      </c>
      <c r="EY33" s="106">
        <v>6.25E-2</v>
      </c>
      <c r="EZ33" s="104">
        <v>69.102760736196331</v>
      </c>
      <c r="FB33" s="108">
        <f>((H33*B$1)+(EL33*EL$1)+(EM33*EM$1)+(EN33*EN$1)+(EV33*EU$1)+(DQ33*DN$1)+(EX33*EW$1)+(DG33*DF$1)+(EA33*EA$1)+(EB33*EB$1)+(ER33*EQ$1)+(ET33*ES$1)+(EC33*EC$1)+(EP33*EO$1)+(EZ33*EY$1)+(ED33*ED$1)+(EE33*EE$1))*(1+FA33)</f>
        <v>64.50425561098163</v>
      </c>
      <c r="FC33" s="93">
        <f>RANK(FB33,FB$6:FB$5849)</f>
        <v>28</v>
      </c>
      <c r="FD33" s="109">
        <f>RANK(FJ33,$FJ$6:$FJ$1462)</f>
        <v>55</v>
      </c>
      <c r="FE33" s="109">
        <f>RANK(FN33,$FN$6:$FN$1462)</f>
        <v>45</v>
      </c>
      <c r="FF33" s="109">
        <f>RANK(B33,$B$6:$B$1462,1)</f>
        <v>47</v>
      </c>
      <c r="FG33" s="109">
        <f>RANK(B33,$B$6:$B$1462,1)</f>
        <v>47</v>
      </c>
      <c r="FH33" s="110" t="s">
        <v>185</v>
      </c>
      <c r="FI33" s="92"/>
      <c r="FJ33" s="111">
        <v>6900</v>
      </c>
      <c r="FK33" s="112" t="s">
        <v>185</v>
      </c>
      <c r="FL33" s="93">
        <f>IF(FJ33="",-50,FD33-FC33)</f>
        <v>27</v>
      </c>
      <c r="FM33" s="96">
        <f>IF(FJ33="",0,FB33/(FJ33/1000))</f>
        <v>9.3484428421712504</v>
      </c>
      <c r="FN33" s="111">
        <v>8500</v>
      </c>
      <c r="FO33" s="112" t="s">
        <v>185</v>
      </c>
      <c r="FP33" s="93">
        <f>FE33-FC33</f>
        <v>17</v>
      </c>
      <c r="FQ33" s="96">
        <f>(FB33/FN33)*1000</f>
        <v>7.5887359542331323</v>
      </c>
    </row>
    <row r="34" spans="1:174" x14ac:dyDescent="0.2">
      <c r="A34" t="s">
        <v>94</v>
      </c>
      <c r="B34" s="90">
        <v>65</v>
      </c>
      <c r="C34" s="91" t="s">
        <v>185</v>
      </c>
      <c r="D34" s="91" t="s">
        <v>185</v>
      </c>
      <c r="E34" s="91" t="s">
        <v>185</v>
      </c>
      <c r="F34" s="91" t="s">
        <v>185</v>
      </c>
      <c r="G34" s="91">
        <f>RANK(B34,B$6:B$9554)</f>
        <v>82</v>
      </c>
      <c r="H34" s="91">
        <f>(G34/H$4)*100</f>
        <v>68.333333333333329</v>
      </c>
      <c r="I34" s="92">
        <v>76</v>
      </c>
      <c r="J34" s="93">
        <f>IF(I34="","",RANK(I34,I$6:I$5845))</f>
        <v>31</v>
      </c>
      <c r="K34" s="93">
        <f>IF(J34="",N34,(J34/K$5)*100)</f>
        <v>29.245283018867923</v>
      </c>
      <c r="L34" s="93">
        <v>74</v>
      </c>
      <c r="M34" s="93">
        <f>IF(L34="","",RANK(L34,L$6:L$5845))</f>
        <v>33</v>
      </c>
      <c r="N34" s="93">
        <f>IF(M34="","",(M34/N$5)*100)</f>
        <v>31.132075471698112</v>
      </c>
      <c r="O34" s="93">
        <v>76</v>
      </c>
      <c r="P34" s="93">
        <f>IF(O34="","",RANK(O34,O$6:O$5845))</f>
        <v>38</v>
      </c>
      <c r="Q34" s="93">
        <f>IF(P34="",N34,(P34/Q$5)*100)</f>
        <v>34.545454545454547</v>
      </c>
      <c r="R34" s="92">
        <v>98</v>
      </c>
      <c r="S34" s="93">
        <f>IF(R34="","",RANK(R34,R$6:R$5845))</f>
        <v>9</v>
      </c>
      <c r="T34" s="93">
        <f>IF(S34="",W34,(S34/T$5)*100)</f>
        <v>8.4905660377358494</v>
      </c>
      <c r="U34" s="93">
        <v>100</v>
      </c>
      <c r="V34" s="93">
        <f>IF(U34="","",RANK(U34,U$6:U$5845))</f>
        <v>7</v>
      </c>
      <c r="W34" s="93">
        <f>IF(V34="","",(V34/W$5)*100)</f>
        <v>6.6037735849056602</v>
      </c>
      <c r="X34" s="93">
        <v>113</v>
      </c>
      <c r="Y34" s="93">
        <f>IF(X34="","",RANK(X34,X$6:X$5845))</f>
        <v>1</v>
      </c>
      <c r="Z34" s="93">
        <f>IF(Y34="","",(Y34/Z$5)*100)</f>
        <v>0.90909090909090906</v>
      </c>
      <c r="AA34" s="92">
        <v>49</v>
      </c>
      <c r="AB34" s="93">
        <f>IF(AA34="","",RANK(AA34,AA$6:AA$5845))</f>
        <v>58</v>
      </c>
      <c r="AC34" s="93">
        <f>IF(AB34="",AF34,(AB34/AC$5)*100)</f>
        <v>54.716981132075468</v>
      </c>
      <c r="AD34" s="93">
        <v>53</v>
      </c>
      <c r="AE34" s="93">
        <f>IF(AD34="","",RANK(AD34,AD$6:AD$5845))</f>
        <v>52</v>
      </c>
      <c r="AF34" s="93">
        <f>IF(AE34="","",(AE34/AF$5)*100)</f>
        <v>49.056603773584904</v>
      </c>
      <c r="AG34" s="93">
        <v>78</v>
      </c>
      <c r="AH34" s="93">
        <f>IF(AG34="","",RANK(AG34,AG$6:AG$5845))</f>
        <v>33</v>
      </c>
      <c r="AI34" s="93">
        <f>IF(AH34="","",(AH34/AI$5)*100)</f>
        <v>30</v>
      </c>
      <c r="AJ34" s="92">
        <v>59</v>
      </c>
      <c r="AK34" s="93">
        <f>IF(AJ34="","",RANK(AJ34,AJ$6:AJ$5845))</f>
        <v>48</v>
      </c>
      <c r="AL34" s="93">
        <f>IF(AK34="",AO34,(AK34/AL$5)*100)</f>
        <v>45.283018867924532</v>
      </c>
      <c r="AM34" s="93">
        <v>57</v>
      </c>
      <c r="AN34" s="93">
        <f>IF(AM34="","",RANK(AM34,AM$6:AM$5845))</f>
        <v>50</v>
      </c>
      <c r="AO34" s="93">
        <f>IF(AN34="","",(AN34/AO$5)*100)</f>
        <v>47.169811320754718</v>
      </c>
      <c r="AP34" s="93">
        <v>47</v>
      </c>
      <c r="AQ34" s="93">
        <f>IF(AP34="","",RANK(AP34,AP$6:AP$5845))</f>
        <v>66</v>
      </c>
      <c r="AR34" s="93">
        <f>IF(AQ34="","",(AQ34/AR$5)*100)</f>
        <v>60</v>
      </c>
      <c r="AS34" s="92">
        <v>63</v>
      </c>
      <c r="AT34" s="93">
        <f>IF(AS34="","",RANK(AS34,AS$6:AS$5845))</f>
        <v>44</v>
      </c>
      <c r="AU34" s="93">
        <f>IF(AT34="",AX34,(AT34/AU$5)*100)</f>
        <v>41.509433962264154</v>
      </c>
      <c r="AV34" s="93">
        <v>62</v>
      </c>
      <c r="AW34" s="93">
        <f>IF(AV34="","",RANK(AV34,AV$6:AV$5845))</f>
        <v>45</v>
      </c>
      <c r="AX34" s="93">
        <f>IF(AW34="","",(AW34/AX$5)*100)</f>
        <v>42.452830188679243</v>
      </c>
      <c r="AY34" s="93">
        <v>61</v>
      </c>
      <c r="AZ34" s="93">
        <f>IF(AY34="","",RANK(AY34,AY$6:AY$5845))</f>
        <v>53</v>
      </c>
      <c r="BA34" s="93">
        <f>IF(AZ34="","",(AZ34/BA$5)*100)</f>
        <v>48.18181818181818</v>
      </c>
      <c r="BB34" s="92" t="s">
        <v>185</v>
      </c>
      <c r="BC34" s="93" t="s">
        <v>185</v>
      </c>
      <c r="BD34" s="93">
        <v>10</v>
      </c>
      <c r="BE34" s="93" t="s">
        <v>185</v>
      </c>
      <c r="BF34" s="93" t="s">
        <v>185</v>
      </c>
      <c r="BG34" s="93">
        <v>10</v>
      </c>
      <c r="BH34" s="93" t="s">
        <v>185</v>
      </c>
      <c r="BI34" s="93" t="s">
        <v>185</v>
      </c>
      <c r="BJ34" s="93">
        <v>10</v>
      </c>
      <c r="BK34" s="92">
        <v>89</v>
      </c>
      <c r="BL34" s="93">
        <f>IF(BK34="","",RANK(BK34,BK$6:BK$5845))</f>
        <v>18</v>
      </c>
      <c r="BM34" s="93">
        <f>IF(BL34="",BP34,(BL34/BM$5)*100)</f>
        <v>16.981132075471699</v>
      </c>
      <c r="BN34" s="93">
        <v>75</v>
      </c>
      <c r="BO34" s="93">
        <f>IF(BN34="","",RANK(BN34,BN$6:BN$5845))</f>
        <v>31</v>
      </c>
      <c r="BP34" s="93">
        <f>IF(BO34="","",(BO34/BP$5)*100)</f>
        <v>29.245283018867923</v>
      </c>
      <c r="BQ34" s="93">
        <v>64</v>
      </c>
      <c r="BR34" s="93">
        <f>IF(BQ34="","",RANK(BQ34,BQ$6:BQ$5845))</f>
        <v>49</v>
      </c>
      <c r="BS34" s="93">
        <f>IF(BR34="","",(BR34/BS$5)*100)</f>
        <v>44.545454545454547</v>
      </c>
      <c r="BT34" s="92">
        <v>93</v>
      </c>
      <c r="BU34" s="93">
        <f>IF(BT34="","",RANK(BT34,BT$6:BT$5845))</f>
        <v>14</v>
      </c>
      <c r="BV34" s="93">
        <f>IF(BU34="",BY34,(BU34/BV$5)*100)</f>
        <v>13.20754716981132</v>
      </c>
      <c r="BW34" s="93">
        <v>39</v>
      </c>
      <c r="BX34" s="93">
        <f>IF(BW34="","",RANK(BW34,BW$6:BW$5845))</f>
        <v>68</v>
      </c>
      <c r="BY34" s="93">
        <f>IF(BX34="","",(BX34/BY$5)*100)</f>
        <v>64.761904761904759</v>
      </c>
      <c r="BZ34" s="93">
        <v>49</v>
      </c>
      <c r="CA34" s="93">
        <f>IF(BZ34="","",RANK(BZ34,BZ$6:BZ$5845))</f>
        <v>64</v>
      </c>
      <c r="CB34" s="93">
        <f>IF(CA34="","",(CA34/CB$5)*100)</f>
        <v>58.18181818181818</v>
      </c>
      <c r="CC34" s="92">
        <v>2</v>
      </c>
      <c r="CD34" s="93">
        <f>IF(CC34="","",RANK(CC34,CC$6:CC$5845))</f>
        <v>105</v>
      </c>
      <c r="CE34" s="93">
        <f>IF(CD34="",CH34,(CD34/CE$5)*100)</f>
        <v>99.056603773584911</v>
      </c>
      <c r="CF34" s="93">
        <v>3</v>
      </c>
      <c r="CG34" s="93">
        <f>IF(CF34="","",RANK(CF34,CF$6:CF$5845))</f>
        <v>104</v>
      </c>
      <c r="CH34" s="93">
        <f>IF(CG34="","",(CG34/CH$5)*100)</f>
        <v>98.113207547169807</v>
      </c>
      <c r="CI34" s="93">
        <v>3</v>
      </c>
      <c r="CJ34" s="93">
        <f>IF(CI34="","",RANK(CI34,CI$6:CI$5845))</f>
        <v>108</v>
      </c>
      <c r="CK34" s="93">
        <f>IF(CJ34="","",(CJ34/CK$5)*100)</f>
        <v>98.181818181818187</v>
      </c>
      <c r="CL34" s="92">
        <v>8</v>
      </c>
      <c r="CM34" s="93">
        <f>IF(CL34="","",RANK(CL34,CL$6:CL$5845))</f>
        <v>99</v>
      </c>
      <c r="CN34" s="93">
        <f>IF(CM34="",CQ34,(CM34/CN$5)*100)</f>
        <v>93.396226415094347</v>
      </c>
      <c r="CO34" s="93">
        <v>8</v>
      </c>
      <c r="CP34" s="93">
        <f>IF(CO34="","",RANK(CO34,CO$6:CO$5845))</f>
        <v>99</v>
      </c>
      <c r="CQ34" s="93">
        <f>IF(CP34="","",(CP34/CQ$5)*100)</f>
        <v>93.396226415094347</v>
      </c>
      <c r="CR34" s="93">
        <v>13</v>
      </c>
      <c r="CS34" s="93">
        <f>IF(CR34="","",RANK(CR34,CR$6:CR$5845))</f>
        <v>99</v>
      </c>
      <c r="CT34" s="93">
        <f>IF(CS34="","",(CS34/CT$5)*100)</f>
        <v>90</v>
      </c>
      <c r="CU34" s="92">
        <v>34</v>
      </c>
      <c r="CV34" s="93">
        <f>IF(CU34="","",RANK(CU34,CU$6:CU$5845))</f>
        <v>73</v>
      </c>
      <c r="CW34" s="93">
        <f>IF(CV34="","",(CV34/CW$5)*100)</f>
        <v>68.867924528301884</v>
      </c>
      <c r="CX34" s="93">
        <v>30</v>
      </c>
      <c r="CY34" s="93">
        <f>IF(CX34="","",RANK(CX34,CX$6:CX$5845))</f>
        <v>81</v>
      </c>
      <c r="CZ34" s="93">
        <f>IF(CY34="","",(CY34/CZ$5)*100)</f>
        <v>73.636363636363626</v>
      </c>
      <c r="DA34" s="93">
        <v>28</v>
      </c>
      <c r="DB34" s="93">
        <f>IF(DA34="","",RANK(DA34,DA$6:DA$5845))</f>
        <v>93</v>
      </c>
      <c r="DC34" s="93">
        <f>IF(DB34="","",(DB34/DC$5)*100)</f>
        <v>77.5</v>
      </c>
      <c r="DD34" s="93">
        <f>IFERROR((K34*I$2)+(N34*L$2)+(Q34*O$2)+(T34*R$2)+(W34*U$2)+(Z34*X$2)+(AC34*AA$2)+(AF34*AD$2)+(AI34*AG$2)+(AL34*AJ$2)+(AO34*AM$2)+(AR34*AP$2)+(AU34*AS$2)+(AX34*AV$2)+(BA34*AY$2)+(BD34*BB$2)+(BG34*BE$2)+(BJ34*BH$2)+(BM34*BK$2)+(BP34*BN$2)+(BS34*BQ$2)+(BV34*BT$2)+(BY34*BW$2)+(CB34*BZ$2)+(CE34*CC$2)+(CH34*CF$2)+(CK34*CI$2)+(CN34*CL$2)+(CQ34*CO$2)+(CT34*CR$2)+(CW34*CU$2)+(CZ34*CX$2)+(DC34*DA$2),"")</f>
        <v>54.292191456342408</v>
      </c>
      <c r="DE34" s="93">
        <f>IF(DD34="",1,RANK(DD34,DD$6:DD$1087,1))</f>
        <v>63</v>
      </c>
      <c r="DF34" s="94">
        <f>IF(DD34="","",RANK(DD34,DD$6:DD$4780))</f>
        <v>44</v>
      </c>
      <c r="DG34" s="93">
        <f>(DE34/DE$4)*100</f>
        <v>59.433962264150942</v>
      </c>
      <c r="DH34" s="95">
        <v>0</v>
      </c>
      <c r="DI34" s="93">
        <v>1</v>
      </c>
      <c r="DJ34" s="93">
        <v>100</v>
      </c>
      <c r="DK34" s="96">
        <v>0</v>
      </c>
      <c r="DL34" s="93">
        <v>1</v>
      </c>
      <c r="DM34" s="93">
        <v>100</v>
      </c>
      <c r="DN34" s="93">
        <v>0</v>
      </c>
      <c r="DO34" s="93">
        <v>1</v>
      </c>
      <c r="DP34" s="93">
        <v>100</v>
      </c>
      <c r="DQ34" s="93">
        <v>100</v>
      </c>
      <c r="DR34" s="93">
        <v>1</v>
      </c>
      <c r="DS34" s="97">
        <v>66</v>
      </c>
      <c r="DT34" s="98">
        <v>48</v>
      </c>
      <c r="DU34" s="98">
        <v>84</v>
      </c>
      <c r="DV34" s="98">
        <v>7</v>
      </c>
      <c r="DW34" s="98" t="s">
        <v>185</v>
      </c>
      <c r="DX34" s="98">
        <v>68.615963373794173</v>
      </c>
      <c r="DY34" s="98">
        <v>58.024691358024697</v>
      </c>
      <c r="DZ34" s="98">
        <v>70.238095238095227</v>
      </c>
      <c r="EA34" s="98">
        <v>65.62624998997137</v>
      </c>
      <c r="EB34" s="99">
        <v>98.230088495575217</v>
      </c>
      <c r="EC34" s="100">
        <v>96.261682242990659</v>
      </c>
      <c r="ED34" s="100">
        <v>30</v>
      </c>
      <c r="EE34" s="100">
        <v>30</v>
      </c>
      <c r="EF34" s="101">
        <v>72</v>
      </c>
      <c r="EG34" s="102">
        <v>34</v>
      </c>
      <c r="EH34" s="102">
        <v>81</v>
      </c>
      <c r="EI34" s="102">
        <v>37</v>
      </c>
      <c r="EJ34" s="102">
        <v>74</v>
      </c>
      <c r="EK34" s="103">
        <v>34</v>
      </c>
      <c r="EL34" s="104">
        <v>68.333333333333329</v>
      </c>
      <c r="EM34" s="104">
        <v>90.909090909090907</v>
      </c>
      <c r="EN34" s="104">
        <v>31.763649079182528</v>
      </c>
      <c r="EO34" s="105">
        <v>0.67647058823529416</v>
      </c>
      <c r="EP34" s="104">
        <v>90.427559912854036</v>
      </c>
      <c r="EQ34" s="106">
        <v>0.55882352941176472</v>
      </c>
      <c r="ER34" s="104">
        <v>90.893073216294823</v>
      </c>
      <c r="ES34" s="106">
        <v>0.23529411764705882</v>
      </c>
      <c r="ET34" s="104">
        <v>59.992381410641968</v>
      </c>
      <c r="EU34" s="106">
        <v>8.8235294117647065E-2</v>
      </c>
      <c r="EV34" s="104">
        <v>45.383736316612534</v>
      </c>
      <c r="EW34" s="106">
        <v>5.8823529411764705E-2</v>
      </c>
      <c r="EX34" s="104">
        <v>49.761417859577364</v>
      </c>
      <c r="EY34" s="106">
        <v>0</v>
      </c>
      <c r="EZ34" s="104">
        <v>0.30674846625766872</v>
      </c>
      <c r="FB34" s="108">
        <f>((H34*B$1)+(EL34*EL$1)+(EM34*EM$1)+(EN34*EN$1)+(EV34*EU$1)+(DQ34*DN$1)+(EX34*EW$1)+(DG34*DF$1)+(EA34*EA$1)+(EB34*EB$1)+(ER34*EQ$1)+(ET34*ES$1)+(EC34*EC$1)+(EP34*EO$1)+(EZ34*EY$1)+(ED34*ED$1)+(EE34*EE$1))*(1+FA34)</f>
        <v>63.506922248421752</v>
      </c>
      <c r="FC34" s="93">
        <f>RANK(FB34,FB$6:FB$5849)</f>
        <v>29</v>
      </c>
      <c r="FD34" s="109">
        <f>RANK(FJ34,$FJ$6:$FJ$1462)</f>
        <v>28</v>
      </c>
      <c r="FE34" s="109">
        <f>RANK(FN34,$FN$6:$FN$1462)</f>
        <v>28</v>
      </c>
      <c r="FF34" s="109">
        <f>RANK(B34,$B$6:$B$1462,1)</f>
        <v>34</v>
      </c>
      <c r="FG34" s="109">
        <f>RANK(B34,$B$6:$B$1462,1)</f>
        <v>34</v>
      </c>
      <c r="FH34" s="110" t="s">
        <v>185</v>
      </c>
      <c r="FI34" s="92"/>
      <c r="FJ34" s="111">
        <v>7500</v>
      </c>
      <c r="FK34" s="112" t="s">
        <v>185</v>
      </c>
      <c r="FL34" s="93">
        <f>IF(FJ34="",-50,FD34-FC34)</f>
        <v>-1</v>
      </c>
      <c r="FM34" s="96">
        <f>IF(FJ34="",0,FB34/(FJ34/1000))</f>
        <v>8.4675896331229001</v>
      </c>
      <c r="FN34" s="111">
        <v>9100</v>
      </c>
      <c r="FO34" s="112" t="s">
        <v>185</v>
      </c>
      <c r="FP34" s="93">
        <f>FE34-FC34</f>
        <v>-1</v>
      </c>
      <c r="FQ34" s="96">
        <f>(FB34/FN34)*1000</f>
        <v>6.9787826646617308</v>
      </c>
    </row>
    <row r="35" spans="1:174" x14ac:dyDescent="0.2">
      <c r="A35" t="s">
        <v>88</v>
      </c>
      <c r="B35" s="90">
        <v>65</v>
      </c>
      <c r="C35" s="91" t="s">
        <v>185</v>
      </c>
      <c r="D35" s="91" t="s">
        <v>185</v>
      </c>
      <c r="E35" s="91" t="s">
        <v>185</v>
      </c>
      <c r="F35" s="91" t="s">
        <v>185</v>
      </c>
      <c r="G35" s="91">
        <f>RANK(B35,B$6:B$9554)</f>
        <v>82</v>
      </c>
      <c r="H35" s="91">
        <f>(G35/H$4)*100</f>
        <v>68.333333333333329</v>
      </c>
      <c r="I35" s="92">
        <v>56</v>
      </c>
      <c r="J35" s="93">
        <f>IF(I35="","",RANK(I35,I$6:I$5845))</f>
        <v>51</v>
      </c>
      <c r="K35" s="93">
        <f>IF(J35="",N35,(J35/K$5)*100)</f>
        <v>48.113207547169814</v>
      </c>
      <c r="L35" s="93">
        <v>56</v>
      </c>
      <c r="M35" s="93">
        <f>IF(L35="","",RANK(L35,L$6:L$5845))</f>
        <v>51</v>
      </c>
      <c r="N35" s="93">
        <f>IF(M35="","",(M35/N$5)*100)</f>
        <v>48.113207547169814</v>
      </c>
      <c r="O35" s="93">
        <v>46</v>
      </c>
      <c r="P35" s="93">
        <f>IF(O35="","",RANK(O35,O$6:O$5845))</f>
        <v>68</v>
      </c>
      <c r="Q35" s="93">
        <f>IF(P35="",N35,(P35/Q$5)*100)</f>
        <v>61.818181818181813</v>
      </c>
      <c r="R35" s="92">
        <v>37</v>
      </c>
      <c r="S35" s="93">
        <f>IF(R35="","",RANK(R35,R$6:R$5845))</f>
        <v>68</v>
      </c>
      <c r="T35" s="93">
        <f>IF(S35="",W35,(S35/T$5)*100)</f>
        <v>64.15094339622641</v>
      </c>
      <c r="U35" s="93">
        <v>66</v>
      </c>
      <c r="V35" s="93">
        <f>IF(U35="","",RANK(U35,U$6:U$5845))</f>
        <v>39</v>
      </c>
      <c r="W35" s="93">
        <f>IF(V35="","",(V35/W$5)*100)</f>
        <v>36.79245283018868</v>
      </c>
      <c r="X35" s="93">
        <v>84</v>
      </c>
      <c r="Y35" s="93">
        <f>IF(X35="","",RANK(X35,X$6:X$5845))</f>
        <v>28</v>
      </c>
      <c r="Z35" s="93">
        <f>IF(Y35="","",(Y35/Z$5)*100)</f>
        <v>25.454545454545453</v>
      </c>
      <c r="AA35" s="92">
        <v>27</v>
      </c>
      <c r="AB35" s="93">
        <f>IF(AA35="","",RANK(AA35,AA$6:AA$5845))</f>
        <v>80</v>
      </c>
      <c r="AC35" s="93">
        <f>IF(AB35="",AF35,(AB35/AC$5)*100)</f>
        <v>75.471698113207552</v>
      </c>
      <c r="AD35" s="93">
        <v>45</v>
      </c>
      <c r="AE35" s="93">
        <f>IF(AD35="","",RANK(AD35,AD$6:AD$5845))</f>
        <v>62</v>
      </c>
      <c r="AF35" s="93">
        <f>IF(AE35="","",(AE35/AF$5)*100)</f>
        <v>58.490566037735846</v>
      </c>
      <c r="AG35" s="93">
        <v>72</v>
      </c>
      <c r="AH35" s="93">
        <f>IF(AG35="","",RANK(AG35,AG$6:AG$5845))</f>
        <v>40</v>
      </c>
      <c r="AI35" s="93">
        <f>IF(AH35="","",(AH35/AI$5)*100)</f>
        <v>36.363636363636367</v>
      </c>
      <c r="AJ35" s="92">
        <v>57</v>
      </c>
      <c r="AK35" s="93">
        <f>IF(AJ35="","",RANK(AJ35,AJ$6:AJ$5845))</f>
        <v>50</v>
      </c>
      <c r="AL35" s="93">
        <f>IF(AK35="",AO35,(AK35/AL$5)*100)</f>
        <v>47.169811320754718</v>
      </c>
      <c r="AM35" s="93">
        <v>56</v>
      </c>
      <c r="AN35" s="93">
        <f>IF(AM35="","",RANK(AM35,AM$6:AM$5845))</f>
        <v>51</v>
      </c>
      <c r="AO35" s="93">
        <f>IF(AN35="","",(AN35/AO$5)*100)</f>
        <v>48.113207547169814</v>
      </c>
      <c r="AP35" s="93">
        <v>43</v>
      </c>
      <c r="AQ35" s="93">
        <f>IF(AP35="","",RANK(AP35,AP$6:AP$5845))</f>
        <v>70</v>
      </c>
      <c r="AR35" s="93">
        <f>IF(AQ35="","",(AQ35/AR$5)*100)</f>
        <v>63.636363636363633</v>
      </c>
      <c r="AS35" s="92">
        <v>54</v>
      </c>
      <c r="AT35" s="93">
        <f>IF(AS35="","",RANK(AS35,AS$6:AS$5845))</f>
        <v>53</v>
      </c>
      <c r="AU35" s="93">
        <f>IF(AT35="",AX35,(AT35/AU$5)*100)</f>
        <v>50</v>
      </c>
      <c r="AV35" s="93">
        <v>54</v>
      </c>
      <c r="AW35" s="93">
        <f>IF(AV35="","",RANK(AV35,AV$6:AV$5845))</f>
        <v>53</v>
      </c>
      <c r="AX35" s="93">
        <f>IF(AW35="","",(AW35/AX$5)*100)</f>
        <v>50</v>
      </c>
      <c r="AY35" s="93">
        <v>42</v>
      </c>
      <c r="AZ35" s="93">
        <f>IF(AY35="","",RANK(AY35,AY$6:AY$5845))</f>
        <v>71</v>
      </c>
      <c r="BA35" s="93">
        <f>IF(AZ35="","",(AZ35/BA$5)*100)</f>
        <v>64.545454545454547</v>
      </c>
      <c r="BB35" s="92" t="s">
        <v>185</v>
      </c>
      <c r="BC35" s="93" t="s">
        <v>185</v>
      </c>
      <c r="BD35" s="93">
        <v>10</v>
      </c>
      <c r="BE35" s="93" t="s">
        <v>185</v>
      </c>
      <c r="BF35" s="93" t="s">
        <v>185</v>
      </c>
      <c r="BG35" s="93">
        <v>10</v>
      </c>
      <c r="BH35" s="93" t="s">
        <v>185</v>
      </c>
      <c r="BI35" s="93" t="s">
        <v>185</v>
      </c>
      <c r="BJ35" s="93">
        <v>10</v>
      </c>
      <c r="BK35" s="92">
        <v>78</v>
      </c>
      <c r="BL35" s="93">
        <f>IF(BK35="","",RANK(BK35,BK$6:BK$5845))</f>
        <v>29</v>
      </c>
      <c r="BM35" s="93">
        <f>IF(BL35="",BP35,(BL35/BM$5)*100)</f>
        <v>27.358490566037734</v>
      </c>
      <c r="BN35" s="93">
        <v>63</v>
      </c>
      <c r="BO35" s="93">
        <f>IF(BN35="","",RANK(BN35,BN$6:BN$5845))</f>
        <v>43</v>
      </c>
      <c r="BP35" s="93">
        <f>IF(BO35="","",(BO35/BP$5)*100)</f>
        <v>40.566037735849058</v>
      </c>
      <c r="BQ35" s="93">
        <v>66</v>
      </c>
      <c r="BR35" s="93">
        <f>IF(BQ35="","",RANK(BQ35,BQ$6:BQ$5845))</f>
        <v>47</v>
      </c>
      <c r="BS35" s="93">
        <f>IF(BR35="","",(BR35/BS$5)*100)</f>
        <v>42.727272727272727</v>
      </c>
      <c r="BT35" s="92">
        <v>67</v>
      </c>
      <c r="BU35" s="93">
        <f>IF(BT35="","",RANK(BT35,BT$6:BT$5845))</f>
        <v>39</v>
      </c>
      <c r="BV35" s="93">
        <f>IF(BU35="",BY35,(BU35/BV$5)*100)</f>
        <v>36.79245283018868</v>
      </c>
      <c r="BW35" s="93">
        <v>67</v>
      </c>
      <c r="BX35" s="93">
        <f>IF(BW35="","",RANK(BW35,BW$6:BW$5845))</f>
        <v>40</v>
      </c>
      <c r="BY35" s="93">
        <f>IF(BX35="","",(BX35/BY$5)*100)</f>
        <v>38.095238095238095</v>
      </c>
      <c r="BZ35" s="93">
        <v>77</v>
      </c>
      <c r="CA35" s="93">
        <f>IF(BZ35="","",RANK(BZ35,BZ$6:BZ$5845))</f>
        <v>37</v>
      </c>
      <c r="CB35" s="93">
        <f>IF(CA35="","",(CA35/CB$5)*100)</f>
        <v>33.636363636363633</v>
      </c>
      <c r="CC35" s="92">
        <v>32</v>
      </c>
      <c r="CD35" s="93">
        <f>IF(CC35="","",RANK(CC35,CC$6:CC$5845))</f>
        <v>74</v>
      </c>
      <c r="CE35" s="93">
        <f>IF(CD35="",CH35,(CD35/CE$5)*100)</f>
        <v>69.811320754716974</v>
      </c>
      <c r="CF35" s="93">
        <v>26</v>
      </c>
      <c r="CG35" s="93">
        <f>IF(CF35="","",RANK(CF35,CF$6:CF$5845))</f>
        <v>81</v>
      </c>
      <c r="CH35" s="93">
        <f>IF(CG35="","",(CG35/CH$5)*100)</f>
        <v>76.415094339622641</v>
      </c>
      <c r="CI35" s="93">
        <v>31</v>
      </c>
      <c r="CJ35" s="93">
        <f>IF(CI35="","",RANK(CI35,CI$6:CI$5845))</f>
        <v>81</v>
      </c>
      <c r="CK35" s="93">
        <f>IF(CJ35="","",(CJ35/CK$5)*100)</f>
        <v>73.636363636363626</v>
      </c>
      <c r="CL35" s="92">
        <v>34</v>
      </c>
      <c r="CM35" s="93">
        <f>IF(CL35="","",RANK(CL35,CL$6:CL$5845))</f>
        <v>73</v>
      </c>
      <c r="CN35" s="93">
        <f>IF(CM35="",CQ35,(CM35/CN$5)*100)</f>
        <v>68.867924528301884</v>
      </c>
      <c r="CO35" s="93">
        <v>29</v>
      </c>
      <c r="CP35" s="93">
        <f>IF(CO35="","",RANK(CO35,CO$6:CO$5845))</f>
        <v>78</v>
      </c>
      <c r="CQ35" s="93">
        <f>IF(CP35="","",(CP35/CQ$5)*100)</f>
        <v>73.584905660377359</v>
      </c>
      <c r="CR35" s="93">
        <v>32</v>
      </c>
      <c r="CS35" s="93">
        <f>IF(CR35="","",RANK(CR35,CR$6:CR$5845))</f>
        <v>80</v>
      </c>
      <c r="CT35" s="93">
        <f>IF(CS35="","",(CS35/CT$5)*100)</f>
        <v>72.727272727272734</v>
      </c>
      <c r="CU35" s="92">
        <v>12</v>
      </c>
      <c r="CV35" s="93">
        <f>IF(CU35="","",RANK(CU35,CU$6:CU$5845))</f>
        <v>95</v>
      </c>
      <c r="CW35" s="93">
        <f>IF(CV35="","",(CV35/CW$5)*100)</f>
        <v>89.622641509433961</v>
      </c>
      <c r="CX35" s="93">
        <v>25</v>
      </c>
      <c r="CY35" s="93">
        <f>IF(CX35="","",RANK(CX35,CX$6:CX$5845))</f>
        <v>86</v>
      </c>
      <c r="CZ35" s="93">
        <f>IF(CY35="","",(CY35/CZ$5)*100)</f>
        <v>78.181818181818187</v>
      </c>
      <c r="DA35" s="93">
        <v>64</v>
      </c>
      <c r="DB35" s="93">
        <f>IF(DA35="","",RANK(DA35,DA$6:DA$5845))</f>
        <v>53</v>
      </c>
      <c r="DC35" s="93">
        <f>IF(DB35="","",(DB35/DC$5)*100)</f>
        <v>44.166666666666664</v>
      </c>
      <c r="DD35" s="93">
        <f>IFERROR((K35*I$2)+(N35*L$2)+(Q35*O$2)+(T35*R$2)+(W35*U$2)+(Z35*X$2)+(AC35*AA$2)+(AF35*AD$2)+(AI35*AG$2)+(AL35*AJ$2)+(AO35*AM$2)+(AR35*AP$2)+(AU35*AS$2)+(AX35*AV$2)+(BA35*AY$2)+(BD35*BB$2)+(BG35*BE$2)+(BJ35*BH$2)+(BM35*BK$2)+(BP35*BN$2)+(BS35*BQ$2)+(BV35*BT$2)+(BY35*BW$2)+(CB35*BZ$2)+(CE35*CC$2)+(CH35*CF$2)+(CK35*CI$2)+(CN35*CL$2)+(CQ35*CO$2)+(CT35*CR$2)+(CW35*CU$2)+(CZ35*CX$2)+(DC35*DA$2),"")</f>
        <v>56.840619129298368</v>
      </c>
      <c r="DE35" s="93">
        <f>IF(DD35="",1,RANK(DD35,DD$6:DD$1087,1))</f>
        <v>73</v>
      </c>
      <c r="DF35" s="94">
        <f>IF(DD35="","",RANK(DD35,DD$6:DD$4780))</f>
        <v>34</v>
      </c>
      <c r="DG35" s="93">
        <f>(DE35/DE$4)*100</f>
        <v>68.867924528301884</v>
      </c>
      <c r="DH35" s="95">
        <v>0</v>
      </c>
      <c r="DI35" s="93">
        <v>1</v>
      </c>
      <c r="DJ35" s="93">
        <v>100</v>
      </c>
      <c r="DK35" s="96">
        <v>0</v>
      </c>
      <c r="DL35" s="93">
        <v>1</v>
      </c>
      <c r="DM35" s="93">
        <v>100</v>
      </c>
      <c r="DN35" s="93">
        <v>0</v>
      </c>
      <c r="DO35" s="93">
        <v>1</v>
      </c>
      <c r="DP35" s="93">
        <v>100</v>
      </c>
      <c r="DQ35" s="93">
        <v>100</v>
      </c>
      <c r="DR35" s="93">
        <v>1</v>
      </c>
      <c r="DS35" s="97">
        <v>11</v>
      </c>
      <c r="DT35" s="98" t="s">
        <v>185</v>
      </c>
      <c r="DU35" s="98" t="s">
        <v>185</v>
      </c>
      <c r="DV35" s="98" t="s">
        <v>185</v>
      </c>
      <c r="DW35" s="98" t="s">
        <v>185</v>
      </c>
      <c r="DX35" s="98">
        <v>67.715128926152701</v>
      </c>
      <c r="DY35" s="98">
        <v>96.296296296296291</v>
      </c>
      <c r="DZ35" s="98">
        <v>89.285714285714292</v>
      </c>
      <c r="EA35" s="98">
        <v>84.432379836054437</v>
      </c>
      <c r="EB35" s="99">
        <v>82.30088495575221</v>
      </c>
      <c r="EC35" s="100">
        <v>95.327102803738313</v>
      </c>
      <c r="ED35" s="100">
        <v>30</v>
      </c>
      <c r="EE35" s="100">
        <v>30</v>
      </c>
      <c r="EF35" s="101">
        <v>27</v>
      </c>
      <c r="EG35" s="102">
        <v>133</v>
      </c>
      <c r="EH35" s="102">
        <v>44</v>
      </c>
      <c r="EI35" s="102">
        <v>29</v>
      </c>
      <c r="EJ35" s="102">
        <v>20</v>
      </c>
      <c r="EK35" s="103">
        <v>33</v>
      </c>
      <c r="EL35" s="104">
        <v>68.333333333333329</v>
      </c>
      <c r="EM35" s="104">
        <v>70</v>
      </c>
      <c r="EN35" s="104">
        <v>61.513246067010932</v>
      </c>
      <c r="EO35" s="105">
        <v>0.51515151515151514</v>
      </c>
      <c r="EP35" s="104">
        <v>71.085858585858588</v>
      </c>
      <c r="EQ35" s="106">
        <v>0.39393939393939392</v>
      </c>
      <c r="ER35" s="104">
        <v>69.695329330839968</v>
      </c>
      <c r="ES35" s="106">
        <v>0.30303030303030304</v>
      </c>
      <c r="ET35" s="104">
        <v>72.71281320361075</v>
      </c>
      <c r="EU35" s="106">
        <v>9.0909090909090912E-2</v>
      </c>
      <c r="EV35" s="104">
        <v>46.36859391460618</v>
      </c>
      <c r="EW35" s="106">
        <v>0</v>
      </c>
      <c r="EX35" s="104">
        <v>0.30674846625766872</v>
      </c>
      <c r="EY35" s="106">
        <v>0</v>
      </c>
      <c r="EZ35" s="104">
        <v>0.30674846625766872</v>
      </c>
      <c r="FB35" s="108">
        <f>((H35*B$1)+(EL35*EL$1)+(EM35*EM$1)+(EN35*EN$1)+(EV35*EU$1)+(DQ35*DN$1)+(EX35*EW$1)+(DG35*DF$1)+(EA35*EA$1)+(EB35*EB$1)+(ER35*EQ$1)+(ET35*ES$1)+(EC35*EC$1)+(EP35*EO$1)+(EZ35*EY$1)+(ED35*ED$1)+(EE35*EE$1))*(1+FA35)</f>
        <v>63.177699202392525</v>
      </c>
      <c r="FC35" s="93">
        <f>RANK(FB35,FB$6:FB$5849)</f>
        <v>30</v>
      </c>
      <c r="FD35" s="109">
        <f>RANK(FJ35,$FJ$6:$FJ$1462)</f>
        <v>22</v>
      </c>
      <c r="FE35" s="109">
        <f>RANK(FN35,$FN$6:$FN$1462)</f>
        <v>17</v>
      </c>
      <c r="FF35" s="109">
        <f>RANK(B35,$B$6:$B$1462,1)</f>
        <v>34</v>
      </c>
      <c r="FG35" s="109">
        <f>RANK(B35,$B$6:$B$1462,1)</f>
        <v>34</v>
      </c>
      <c r="FH35" s="110" t="s">
        <v>185</v>
      </c>
      <c r="FI35" s="92"/>
      <c r="FJ35" s="111">
        <v>7800</v>
      </c>
      <c r="FK35" s="112" t="s">
        <v>185</v>
      </c>
      <c r="FL35" s="93">
        <f>IF(FJ35="",-50,FD35-FC35)</f>
        <v>-8</v>
      </c>
      <c r="FM35" s="96">
        <f>IF(FJ35="",0,FB35/(FJ35/1000))</f>
        <v>8.0997050259477597</v>
      </c>
      <c r="FN35" s="111">
        <v>9700</v>
      </c>
      <c r="FO35" s="112" t="s">
        <v>185</v>
      </c>
      <c r="FP35" s="93">
        <f>FE35-FC35</f>
        <v>-13</v>
      </c>
      <c r="FQ35" s="96">
        <f>(FB35/FN35)*1000</f>
        <v>6.5131648662260337</v>
      </c>
    </row>
    <row r="36" spans="1:174" x14ac:dyDescent="0.2">
      <c r="A36" t="s">
        <v>106</v>
      </c>
      <c r="B36" s="90">
        <v>95</v>
      </c>
      <c r="C36" s="91" t="s">
        <v>185</v>
      </c>
      <c r="D36" s="91" t="s">
        <v>185</v>
      </c>
      <c r="E36" s="91" t="s">
        <v>185</v>
      </c>
      <c r="F36" s="91" t="s">
        <v>185</v>
      </c>
      <c r="G36" s="91">
        <f>RANK(B36,B$6:B$9554)</f>
        <v>70</v>
      </c>
      <c r="H36" s="91">
        <f>(G36/H$4)*100</f>
        <v>58.333333333333336</v>
      </c>
      <c r="I36" s="92">
        <v>20</v>
      </c>
      <c r="J36" s="93">
        <f>IF(I36="","",RANK(I36,I$6:I$5845))</f>
        <v>87</v>
      </c>
      <c r="K36" s="93">
        <f>IF(J36="",N36,(J36/K$5)*100)</f>
        <v>82.075471698113205</v>
      </c>
      <c r="L36" s="93">
        <v>22</v>
      </c>
      <c r="M36" s="93">
        <f>IF(L36="","",RANK(L36,L$6:L$5845))</f>
        <v>85</v>
      </c>
      <c r="N36" s="93">
        <f>IF(M36="","",(M36/N$5)*100)</f>
        <v>80.188679245283026</v>
      </c>
      <c r="O36" s="93">
        <v>26</v>
      </c>
      <c r="P36" s="93">
        <f>IF(O36="","",RANK(O36,O$6:O$5845))</f>
        <v>87</v>
      </c>
      <c r="Q36" s="93">
        <f>IF(P36="",N36,(P36/Q$5)*100)</f>
        <v>79.090909090909093</v>
      </c>
      <c r="R36" s="92">
        <v>16</v>
      </c>
      <c r="S36" s="93">
        <f>IF(R36="","",RANK(R36,R$6:R$5845))</f>
        <v>91</v>
      </c>
      <c r="T36" s="93">
        <f>IF(S36="",W36,(S36/T$5)*100)</f>
        <v>85.84905660377359</v>
      </c>
      <c r="U36" s="93">
        <v>26</v>
      </c>
      <c r="V36" s="93">
        <f>IF(U36="","",RANK(U36,U$6:U$5845))</f>
        <v>81</v>
      </c>
      <c r="W36" s="93">
        <f>IF(V36="","",(V36/W$5)*100)</f>
        <v>76.415094339622641</v>
      </c>
      <c r="X36" s="93">
        <v>28</v>
      </c>
      <c r="Y36" s="93">
        <f>IF(X36="","",RANK(X36,X$6:X$5845))</f>
        <v>83</v>
      </c>
      <c r="Z36" s="93">
        <f>IF(Y36="","",(Y36/Z$5)*100)</f>
        <v>75.454545454545453</v>
      </c>
      <c r="AA36" s="92">
        <v>37</v>
      </c>
      <c r="AB36" s="93">
        <f>IF(AA36="","",RANK(AA36,AA$6:AA$5845))</f>
        <v>70</v>
      </c>
      <c r="AC36" s="93">
        <f>IF(AB36="",AF36,(AB36/AC$5)*100)</f>
        <v>66.037735849056602</v>
      </c>
      <c r="AD36" s="93">
        <v>53</v>
      </c>
      <c r="AE36" s="93">
        <f>IF(AD36="","",RANK(AD36,AD$6:AD$5845))</f>
        <v>52</v>
      </c>
      <c r="AF36" s="93">
        <f>IF(AE36="","",(AE36/AF$5)*100)</f>
        <v>49.056603773584904</v>
      </c>
      <c r="AG36" s="93">
        <v>50</v>
      </c>
      <c r="AH36" s="93">
        <f>IF(AG36="","",RANK(AG36,AG$6:AG$5845))</f>
        <v>62</v>
      </c>
      <c r="AI36" s="93">
        <f>IF(AH36="","",(AH36/AI$5)*100)</f>
        <v>56.36363636363636</v>
      </c>
      <c r="AJ36" s="92">
        <v>65</v>
      </c>
      <c r="AK36" s="93">
        <f>IF(AJ36="","",RANK(AJ36,AJ$6:AJ$5845))</f>
        <v>42</v>
      </c>
      <c r="AL36" s="93">
        <f>IF(AK36="",AO36,(AK36/AL$5)*100)</f>
        <v>39.622641509433961</v>
      </c>
      <c r="AM36" s="93">
        <v>70</v>
      </c>
      <c r="AN36" s="93">
        <f>IF(AM36="","",RANK(AM36,AM$6:AM$5845))</f>
        <v>37</v>
      </c>
      <c r="AO36" s="93">
        <f>IF(AN36="","",(AN36/AO$5)*100)</f>
        <v>34.905660377358487</v>
      </c>
      <c r="AP36" s="93">
        <v>65</v>
      </c>
      <c r="AQ36" s="93">
        <f>IF(AP36="","",RANK(AP36,AP$6:AP$5845))</f>
        <v>48</v>
      </c>
      <c r="AR36" s="93">
        <f>IF(AQ36="","",(AQ36/AR$5)*100)</f>
        <v>43.636363636363633</v>
      </c>
      <c r="AS36" s="92">
        <v>52</v>
      </c>
      <c r="AT36" s="93">
        <f>IF(AS36="","",RANK(AS36,AS$6:AS$5845))</f>
        <v>55</v>
      </c>
      <c r="AU36" s="93">
        <f>IF(AT36="",AX36,(AT36/AU$5)*100)</f>
        <v>51.886792452830186</v>
      </c>
      <c r="AV36" s="93">
        <v>60</v>
      </c>
      <c r="AW36" s="93">
        <f>IF(AV36="","",RANK(AV36,AV$6:AV$5845))</f>
        <v>47</v>
      </c>
      <c r="AX36" s="93">
        <f>IF(AW36="","",(AW36/AX$5)*100)</f>
        <v>44.339622641509436</v>
      </c>
      <c r="AY36" s="93">
        <v>50</v>
      </c>
      <c r="AZ36" s="93">
        <f>IF(AY36="","",RANK(AY36,AY$6:AY$5845))</f>
        <v>63</v>
      </c>
      <c r="BA36" s="93">
        <f>IF(AZ36="","",(AZ36/BA$5)*100)</f>
        <v>57.272727272727273</v>
      </c>
      <c r="BB36" s="92" t="s">
        <v>185</v>
      </c>
      <c r="BC36" s="93" t="s">
        <v>185</v>
      </c>
      <c r="BD36" s="93">
        <v>10</v>
      </c>
      <c r="BE36" s="93" t="s">
        <v>185</v>
      </c>
      <c r="BF36" s="93" t="s">
        <v>185</v>
      </c>
      <c r="BG36" s="93">
        <v>10</v>
      </c>
      <c r="BH36" s="93" t="s">
        <v>185</v>
      </c>
      <c r="BI36" s="93" t="s">
        <v>185</v>
      </c>
      <c r="BJ36" s="93">
        <v>10</v>
      </c>
      <c r="BK36" s="92">
        <v>15</v>
      </c>
      <c r="BL36" s="93">
        <f>IF(BK36="","",RANK(BK36,BK$6:BK$5845))</f>
        <v>92</v>
      </c>
      <c r="BM36" s="93">
        <f>IF(BL36="",BP36,(BL36/BM$5)*100)</f>
        <v>86.79245283018868</v>
      </c>
      <c r="BN36" s="93">
        <v>36</v>
      </c>
      <c r="BO36" s="93">
        <f>IF(BN36="","",RANK(BN36,BN$6:BN$5845))</f>
        <v>71</v>
      </c>
      <c r="BP36" s="93">
        <f>IF(BO36="","",(BO36/BP$5)*100)</f>
        <v>66.981132075471692</v>
      </c>
      <c r="BQ36" s="93">
        <v>36</v>
      </c>
      <c r="BR36" s="93">
        <f>IF(BQ36="","",RANK(BQ36,BQ$6:BQ$5845))</f>
        <v>76</v>
      </c>
      <c r="BS36" s="93">
        <f>IF(BR36="","",(BR36/BS$5)*100)</f>
        <v>69.090909090909093</v>
      </c>
      <c r="BT36" s="92">
        <v>18</v>
      </c>
      <c r="BU36" s="93">
        <f>IF(BT36="","",RANK(BT36,BT$6:BT$5845))</f>
        <v>89</v>
      </c>
      <c r="BV36" s="93">
        <f>IF(BU36="",BY36,(BU36/BV$5)*100)</f>
        <v>83.962264150943398</v>
      </c>
      <c r="BW36" s="93">
        <v>23</v>
      </c>
      <c r="BX36" s="93">
        <f>IF(BW36="","",RANK(BW36,BW$6:BW$5845))</f>
        <v>83</v>
      </c>
      <c r="BY36" s="93">
        <f>IF(BX36="","",(BX36/BY$5)*100)</f>
        <v>79.047619047619051</v>
      </c>
      <c r="BZ36" s="93">
        <v>29</v>
      </c>
      <c r="CA36" s="93">
        <f>IF(BZ36="","",RANK(BZ36,BZ$6:BZ$5845))</f>
        <v>83</v>
      </c>
      <c r="CB36" s="93">
        <f>IF(CA36="","",(CA36/CB$5)*100)</f>
        <v>75.454545454545453</v>
      </c>
      <c r="CC36" s="92">
        <v>14</v>
      </c>
      <c r="CD36" s="93">
        <f>IF(CC36="","",RANK(CC36,CC$6:CC$5845))</f>
        <v>93</v>
      </c>
      <c r="CE36" s="93">
        <f>IF(CD36="",CH36,(CD36/CE$5)*100)</f>
        <v>87.735849056603783</v>
      </c>
      <c r="CF36" s="93">
        <v>51</v>
      </c>
      <c r="CG36" s="93">
        <f>IF(CF36="","",RANK(CF36,CF$6:CF$5845))</f>
        <v>55</v>
      </c>
      <c r="CH36" s="93">
        <f>IF(CG36="","",(CG36/CH$5)*100)</f>
        <v>51.886792452830186</v>
      </c>
      <c r="CI36" s="93">
        <v>43</v>
      </c>
      <c r="CJ36" s="93">
        <f>IF(CI36="","",RANK(CI36,CI$6:CI$5845))</f>
        <v>68</v>
      </c>
      <c r="CK36" s="93">
        <f>IF(CJ36="","",(CJ36/CK$5)*100)</f>
        <v>61.818181818181813</v>
      </c>
      <c r="CL36" s="92">
        <v>16</v>
      </c>
      <c r="CM36" s="93">
        <f>IF(CL36="","",RANK(CL36,CL$6:CL$5845))</f>
        <v>91</v>
      </c>
      <c r="CN36" s="93">
        <f>IF(CM36="",CQ36,(CM36/CN$5)*100)</f>
        <v>85.84905660377359</v>
      </c>
      <c r="CO36" s="93">
        <v>15</v>
      </c>
      <c r="CP36" s="93">
        <f>IF(CO36="","",RANK(CO36,CO$6:CO$5845))</f>
        <v>92</v>
      </c>
      <c r="CQ36" s="93">
        <f>IF(CP36="","",(CP36/CQ$5)*100)</f>
        <v>86.79245283018868</v>
      </c>
      <c r="CR36" s="93">
        <v>18</v>
      </c>
      <c r="CS36" s="93">
        <f>IF(CR36="","",RANK(CR36,CR$6:CR$5845))</f>
        <v>94</v>
      </c>
      <c r="CT36" s="93">
        <f>IF(CS36="","",(CS36/CT$5)*100)</f>
        <v>85.454545454545453</v>
      </c>
      <c r="CU36" s="92">
        <v>72</v>
      </c>
      <c r="CV36" s="93">
        <f>IF(CU36="","",RANK(CU36,CU$6:CU$5845))</f>
        <v>35</v>
      </c>
      <c r="CW36" s="93">
        <f>IF(CV36="","",(CV36/CW$5)*100)</f>
        <v>33.018867924528301</v>
      </c>
      <c r="CX36" s="93">
        <v>78</v>
      </c>
      <c r="CY36" s="93">
        <f>IF(CX36="","",RANK(CX36,CX$6:CX$5845))</f>
        <v>34</v>
      </c>
      <c r="CZ36" s="93">
        <f>IF(CY36="","",(CY36/CZ$5)*100)</f>
        <v>30.909090909090907</v>
      </c>
      <c r="DA36" s="93">
        <v>95</v>
      </c>
      <c r="DB36" s="93">
        <f>IF(DA36="","",RANK(DA36,DA$6:DA$5845))</f>
        <v>22</v>
      </c>
      <c r="DC36" s="93">
        <f>IF(DB36="","",(DB36/DC$5)*100)</f>
        <v>18.333333333333332</v>
      </c>
      <c r="DD36" s="93">
        <f>IFERROR((K36*I$2)+(N36*L$2)+(Q36*O$2)+(T36*R$2)+(W36*U$2)+(Z36*X$2)+(AC36*AA$2)+(AF36*AD$2)+(AI36*AG$2)+(AL36*AJ$2)+(AO36*AM$2)+(AR36*AP$2)+(AU36*AS$2)+(AX36*AV$2)+(BA36*AY$2)+(BD36*BB$2)+(BG36*BE$2)+(BJ36*BH$2)+(BM36*BK$2)+(BP36*BN$2)+(BS36*BQ$2)+(BV36*BT$2)+(BY36*BW$2)+(CB36*BZ$2)+(CE36*CC$2)+(CH36*CF$2)+(CK36*CI$2)+(CN36*CL$2)+(CQ36*CO$2)+(CT36*CR$2)+(CW36*CU$2)+(CZ36*CX$2)+(DC36*DA$2),"")</f>
        <v>62.566021399983654</v>
      </c>
      <c r="DE36" s="93">
        <f>IF(DD36="",1,RANK(DD36,DD$6:DD$1087,1))</f>
        <v>83</v>
      </c>
      <c r="DF36" s="94">
        <f>IF(DD36="","",RANK(DD36,DD$6:DD$4780))</f>
        <v>24</v>
      </c>
      <c r="DG36" s="93">
        <f>(DE36/DE$4)*100</f>
        <v>78.301886792452834</v>
      </c>
      <c r="DH36" s="95">
        <v>0</v>
      </c>
      <c r="DI36" s="93">
        <v>1</v>
      </c>
      <c r="DJ36" s="93">
        <v>100</v>
      </c>
      <c r="DK36" s="96">
        <v>0</v>
      </c>
      <c r="DL36" s="93">
        <v>1</v>
      </c>
      <c r="DM36" s="93">
        <v>100</v>
      </c>
      <c r="DN36" s="93">
        <v>0</v>
      </c>
      <c r="DO36" s="93">
        <v>1</v>
      </c>
      <c r="DP36" s="93">
        <v>100</v>
      </c>
      <c r="DQ36" s="93">
        <v>100</v>
      </c>
      <c r="DR36" s="93">
        <v>1</v>
      </c>
      <c r="DS36" s="97" t="s">
        <v>185</v>
      </c>
      <c r="DT36" s="98" t="s">
        <v>185</v>
      </c>
      <c r="DU36" s="98" t="s">
        <v>185</v>
      </c>
      <c r="DV36" s="98" t="s">
        <v>185</v>
      </c>
      <c r="DW36" s="98" t="s">
        <v>185</v>
      </c>
      <c r="DX36" s="98">
        <v>30</v>
      </c>
      <c r="DY36" s="98">
        <v>30</v>
      </c>
      <c r="DZ36" s="98">
        <v>30</v>
      </c>
      <c r="EA36" s="98">
        <v>30</v>
      </c>
      <c r="EB36" s="99">
        <v>71.681415929203538</v>
      </c>
      <c r="EC36" s="100">
        <v>89.719626168224295</v>
      </c>
      <c r="ED36" s="100">
        <v>30</v>
      </c>
      <c r="EE36" s="100">
        <v>30</v>
      </c>
      <c r="EF36" s="101">
        <v>99</v>
      </c>
      <c r="EG36" s="102">
        <v>11</v>
      </c>
      <c r="EH36" s="102">
        <v>55</v>
      </c>
      <c r="EI36" s="102">
        <v>55</v>
      </c>
      <c r="EJ36" s="102">
        <v>53</v>
      </c>
      <c r="EK36" s="103">
        <v>38</v>
      </c>
      <c r="EL36" s="104">
        <v>58.333333333333336</v>
      </c>
      <c r="EM36" s="104">
        <v>82.727272727272734</v>
      </c>
      <c r="EN36" s="104">
        <v>17.596217757074324</v>
      </c>
      <c r="EO36" s="105">
        <v>0.60526315789473684</v>
      </c>
      <c r="EP36" s="104">
        <v>81.964749837556852</v>
      </c>
      <c r="EQ36" s="106">
        <v>0.39473684210526316</v>
      </c>
      <c r="ER36" s="104">
        <v>70.369807593686488</v>
      </c>
      <c r="ES36" s="106">
        <v>0.26315789473684209</v>
      </c>
      <c r="ET36" s="104">
        <v>66.382341333907362</v>
      </c>
      <c r="EU36" s="106">
        <v>0.13157894736842105</v>
      </c>
      <c r="EV36" s="104">
        <v>58.458902880924192</v>
      </c>
      <c r="EW36" s="106">
        <v>5.2631578947368418E-2</v>
      </c>
      <c r="EX36" s="104">
        <v>45.524342553725823</v>
      </c>
      <c r="EY36" s="106">
        <v>0</v>
      </c>
      <c r="EZ36" s="104">
        <v>0.30674846625766872</v>
      </c>
      <c r="FB36" s="108">
        <f>((H36*B$1)+(EL36*EL$1)+(EM36*EM$1)+(EN36*EN$1)+(EV36*EU$1)+(DQ36*DN$1)+(EX36*EW$1)+(DG36*DF$1)+(EA36*EA$1)+(EB36*EB$1)+(ER36*EQ$1)+(ET36*ES$1)+(EC36*EC$1)+(EP36*EO$1)+(EZ36*EY$1)+(ED36*ED$1)+(EE36*EE$1))*(1+FA36)</f>
        <v>62.989164314783437</v>
      </c>
      <c r="FC36" s="93">
        <f>RANK(FB36,FB$6:FB$5849)</f>
        <v>31</v>
      </c>
      <c r="FD36" s="109">
        <f>RANK(FJ36,$FJ$6:$FJ$1462)</f>
        <v>40</v>
      </c>
      <c r="FE36" s="109">
        <f>RANK(FN36,$FN$6:$FN$1462)</f>
        <v>45</v>
      </c>
      <c r="FF36" s="109">
        <f>RANK(B36,$B$6:$B$1462,1)</f>
        <v>49</v>
      </c>
      <c r="FG36" s="109">
        <f>RANK(B36,$B$6:$B$1462,1)</f>
        <v>49</v>
      </c>
      <c r="FH36" s="110" t="s">
        <v>185</v>
      </c>
      <c r="FI36" s="92"/>
      <c r="FJ36" s="111">
        <v>7200</v>
      </c>
      <c r="FK36" s="112" t="s">
        <v>185</v>
      </c>
      <c r="FL36" s="93">
        <f>IF(FJ36="",-50,FD36-FC36)</f>
        <v>9</v>
      </c>
      <c r="FM36" s="96">
        <f>IF(FJ36="",0,FB36/(FJ36/1000))</f>
        <v>8.748495043719922</v>
      </c>
      <c r="FN36" s="111">
        <v>8500</v>
      </c>
      <c r="FO36" s="112" t="s">
        <v>185</v>
      </c>
      <c r="FP36" s="93">
        <f>FE36-FC36</f>
        <v>14</v>
      </c>
      <c r="FQ36" s="96">
        <f>(FB36/FN36)*1000</f>
        <v>7.4104899193862872</v>
      </c>
    </row>
    <row r="37" spans="1:174" x14ac:dyDescent="0.2">
      <c r="A37" t="s">
        <v>115</v>
      </c>
      <c r="B37" s="90">
        <v>110</v>
      </c>
      <c r="C37" s="91" t="s">
        <v>185</v>
      </c>
      <c r="D37" s="91" t="s">
        <v>185</v>
      </c>
      <c r="E37" s="91" t="s">
        <v>185</v>
      </c>
      <c r="F37" s="91" t="s">
        <v>185</v>
      </c>
      <c r="G37" s="91">
        <f>RANK(B37,B$6:B$9554)</f>
        <v>61</v>
      </c>
      <c r="H37" s="91">
        <f>(G37/H$4)*100</f>
        <v>50.833333333333329</v>
      </c>
      <c r="I37" s="92">
        <v>27</v>
      </c>
      <c r="J37" s="93">
        <f>IF(I37="","",RANK(I37,I$6:I$5845))</f>
        <v>80</v>
      </c>
      <c r="K37" s="93">
        <f>IF(J37="",N37,(J37/K$5)*100)</f>
        <v>75.471698113207552</v>
      </c>
      <c r="L37" s="93">
        <v>54</v>
      </c>
      <c r="M37" s="93">
        <f>IF(L37="","",RANK(L37,L$6:L$5845))</f>
        <v>53</v>
      </c>
      <c r="N37" s="93">
        <f>IF(M37="","",(M37/N$5)*100)</f>
        <v>50</v>
      </c>
      <c r="O37" s="93">
        <v>47</v>
      </c>
      <c r="P37" s="93">
        <f>IF(O37="","",RANK(O37,O$6:O$5845))</f>
        <v>67</v>
      </c>
      <c r="Q37" s="93">
        <f>IF(P37="",N37,(P37/Q$5)*100)</f>
        <v>60.909090909090914</v>
      </c>
      <c r="R37" s="92">
        <v>3</v>
      </c>
      <c r="S37" s="93">
        <f>IF(R37="","",RANK(R37,R$6:R$5845))</f>
        <v>104</v>
      </c>
      <c r="T37" s="93">
        <f>IF(S37="",W37,(S37/T$5)*100)</f>
        <v>98.113207547169807</v>
      </c>
      <c r="U37" s="93">
        <v>27</v>
      </c>
      <c r="V37" s="93">
        <f>IF(U37="","",RANK(U37,U$6:U$5845))</f>
        <v>78</v>
      </c>
      <c r="W37" s="93">
        <f>IF(V37="","",(V37/W$5)*100)</f>
        <v>73.584905660377359</v>
      </c>
      <c r="X37" s="93">
        <v>30</v>
      </c>
      <c r="Y37" s="93">
        <f>IF(X37="","",RANK(X37,X$6:X$5845))</f>
        <v>82</v>
      </c>
      <c r="Z37" s="93">
        <f>IF(Y37="","",(Y37/Z$5)*100)</f>
        <v>74.545454545454547</v>
      </c>
      <c r="AA37" s="92">
        <v>29</v>
      </c>
      <c r="AB37" s="93">
        <f>IF(AA37="","",RANK(AA37,AA$6:AA$5845))</f>
        <v>78</v>
      </c>
      <c r="AC37" s="93">
        <f>IF(AB37="",AF37,(AB37/AC$5)*100)</f>
        <v>73.584905660377359</v>
      </c>
      <c r="AD37" s="93">
        <v>60</v>
      </c>
      <c r="AE37" s="93">
        <f>IF(AD37="","",RANK(AD37,AD$6:AD$5845))</f>
        <v>46</v>
      </c>
      <c r="AF37" s="93">
        <f>IF(AE37="","",(AE37/AF$5)*100)</f>
        <v>43.39622641509434</v>
      </c>
      <c r="AG37" s="93">
        <v>55</v>
      </c>
      <c r="AH37" s="93">
        <f>IF(AG37="","",RANK(AG37,AG$6:AG$5845))</f>
        <v>57</v>
      </c>
      <c r="AI37" s="93">
        <f>IF(AH37="","",(AH37/AI$5)*100)</f>
        <v>51.81818181818182</v>
      </c>
      <c r="AJ37" s="92">
        <v>1</v>
      </c>
      <c r="AK37" s="93">
        <f>IF(AJ37="","",RANK(AJ37,AJ$6:AJ$5845))</f>
        <v>106</v>
      </c>
      <c r="AL37" s="93">
        <f>IF(AK37="",AO37,(AK37/AL$5)*100)</f>
        <v>100</v>
      </c>
      <c r="AM37" s="93">
        <v>2</v>
      </c>
      <c r="AN37" s="93">
        <f>IF(AM37="","",RANK(AM37,AM$6:AM$5845))</f>
        <v>105</v>
      </c>
      <c r="AO37" s="93">
        <f>IF(AN37="","",(AN37/AO$5)*100)</f>
        <v>99.056603773584911</v>
      </c>
      <c r="AP37" s="93">
        <v>2</v>
      </c>
      <c r="AQ37" s="93">
        <f>IF(AP37="","",RANK(AP37,AP$6:AP$5845))</f>
        <v>109</v>
      </c>
      <c r="AR37" s="93">
        <f>IF(AQ37="","",(AQ37/AR$5)*100)</f>
        <v>99.090909090909093</v>
      </c>
      <c r="AS37" s="92">
        <v>2</v>
      </c>
      <c r="AT37" s="93">
        <f>IF(AS37="","",RANK(AS37,AS$6:AS$5845))</f>
        <v>105</v>
      </c>
      <c r="AU37" s="93">
        <f>IF(AT37="",AX37,(AT37/AU$5)*100)</f>
        <v>99.056603773584911</v>
      </c>
      <c r="AV37" s="93">
        <v>3</v>
      </c>
      <c r="AW37" s="93">
        <f>IF(AV37="","",RANK(AV37,AV$6:AV$5845))</f>
        <v>104</v>
      </c>
      <c r="AX37" s="93">
        <f>IF(AW37="","",(AW37/AX$5)*100)</f>
        <v>98.113207547169807</v>
      </c>
      <c r="AY37" s="93">
        <v>3</v>
      </c>
      <c r="AZ37" s="93">
        <f>IF(AY37="","",RANK(AY37,AY$6:AY$5845))</f>
        <v>108</v>
      </c>
      <c r="BA37" s="93">
        <f>IF(AZ37="","",(AZ37/BA$5)*100)</f>
        <v>98.181818181818187</v>
      </c>
      <c r="BB37" s="92" t="s">
        <v>185</v>
      </c>
      <c r="BC37" s="93" t="s">
        <v>185</v>
      </c>
      <c r="BD37" s="93">
        <v>10</v>
      </c>
      <c r="BE37" s="93" t="s">
        <v>185</v>
      </c>
      <c r="BF37" s="93" t="s">
        <v>185</v>
      </c>
      <c r="BG37" s="93">
        <v>10</v>
      </c>
      <c r="BH37" s="93" t="s">
        <v>185</v>
      </c>
      <c r="BI37" s="93" t="s">
        <v>185</v>
      </c>
      <c r="BJ37" s="93">
        <v>10</v>
      </c>
      <c r="BK37" s="92">
        <v>21</v>
      </c>
      <c r="BL37" s="93">
        <f>IF(BK37="","",RANK(BK37,BK$6:BK$5845))</f>
        <v>86</v>
      </c>
      <c r="BM37" s="93">
        <f>IF(BL37="",BP37,(BL37/BM$5)*100)</f>
        <v>81.132075471698116</v>
      </c>
      <c r="BN37" s="93">
        <v>57</v>
      </c>
      <c r="BO37" s="93">
        <f>IF(BN37="","",RANK(BN37,BN$6:BN$5845))</f>
        <v>49</v>
      </c>
      <c r="BP37" s="93">
        <f>IF(BO37="","",(BO37/BP$5)*100)</f>
        <v>46.226415094339622</v>
      </c>
      <c r="BQ37" s="93">
        <v>57</v>
      </c>
      <c r="BR37" s="93">
        <f>IF(BQ37="","",RANK(BQ37,BQ$6:BQ$5845))</f>
        <v>55</v>
      </c>
      <c r="BS37" s="93">
        <f>IF(BR37="","",(BR37/BS$5)*100)</f>
        <v>50</v>
      </c>
      <c r="BT37" s="92">
        <v>34</v>
      </c>
      <c r="BU37" s="93">
        <f>IF(BT37="","",RANK(BT37,BT$6:BT$5845))</f>
        <v>73</v>
      </c>
      <c r="BV37" s="93">
        <f>IF(BU37="",BY37,(BU37/BV$5)*100)</f>
        <v>68.867924528301884</v>
      </c>
      <c r="BW37" s="93">
        <v>41</v>
      </c>
      <c r="BX37" s="93">
        <f>IF(BW37="","",RANK(BW37,BW$6:BW$5845))</f>
        <v>66</v>
      </c>
      <c r="BY37" s="93">
        <f>IF(BX37="","",(BX37/BY$5)*100)</f>
        <v>62.857142857142854</v>
      </c>
      <c r="BZ37" s="93">
        <v>41</v>
      </c>
      <c r="CA37" s="93">
        <f>IF(BZ37="","",RANK(BZ37,BZ$6:BZ$5845))</f>
        <v>71</v>
      </c>
      <c r="CB37" s="93">
        <f>IF(CA37="","",(CA37/CB$5)*100)</f>
        <v>64.545454545454547</v>
      </c>
      <c r="CC37" s="92">
        <v>32</v>
      </c>
      <c r="CD37" s="93">
        <f>IF(CC37="","",RANK(CC37,CC$6:CC$5845))</f>
        <v>74</v>
      </c>
      <c r="CE37" s="93">
        <f>IF(CD37="",CH37,(CD37/CE$5)*100)</f>
        <v>69.811320754716974</v>
      </c>
      <c r="CF37" s="93">
        <v>54</v>
      </c>
      <c r="CG37" s="93">
        <f>IF(CF37="","",RANK(CF37,CF$6:CF$5845))</f>
        <v>52</v>
      </c>
      <c r="CH37" s="93">
        <f>IF(CG37="","",(CG37/CH$5)*100)</f>
        <v>49.056603773584904</v>
      </c>
      <c r="CI37" s="93">
        <v>45</v>
      </c>
      <c r="CJ37" s="93">
        <f>IF(CI37="","",RANK(CI37,CI$6:CI$5845))</f>
        <v>67</v>
      </c>
      <c r="CK37" s="93">
        <f>IF(CJ37="","",(CJ37/CK$5)*100)</f>
        <v>60.909090909090914</v>
      </c>
      <c r="CL37" s="92">
        <v>88</v>
      </c>
      <c r="CM37" s="93">
        <f>IF(CL37="","",RANK(CL37,CL$6:CL$5845))</f>
        <v>19</v>
      </c>
      <c r="CN37" s="93">
        <f>IF(CM37="",CQ37,(CM37/CN$5)*100)</f>
        <v>17.924528301886792</v>
      </c>
      <c r="CO37" s="93">
        <v>85</v>
      </c>
      <c r="CP37" s="93">
        <f>IF(CO37="","",RANK(CO37,CO$6:CO$5845))</f>
        <v>22</v>
      </c>
      <c r="CQ37" s="93">
        <f>IF(CP37="","",(CP37/CQ$5)*100)</f>
        <v>20.754716981132077</v>
      </c>
      <c r="CR37" s="93">
        <v>90</v>
      </c>
      <c r="CS37" s="93">
        <f>IF(CR37="","",RANK(CR37,CR$6:CR$5845))</f>
        <v>24</v>
      </c>
      <c r="CT37" s="93">
        <f>IF(CS37="","",(CS37/CT$5)*100)</f>
        <v>21.818181818181817</v>
      </c>
      <c r="CU37" s="92">
        <v>86</v>
      </c>
      <c r="CV37" s="93">
        <f>IF(CU37="","",RANK(CU37,CU$6:CU$5845))</f>
        <v>21</v>
      </c>
      <c r="CW37" s="93">
        <f>IF(CV37="","",(CV37/CW$5)*100)</f>
        <v>19.811320754716981</v>
      </c>
      <c r="CX37" s="93">
        <v>93</v>
      </c>
      <c r="CY37" s="93">
        <f>IF(CX37="","",RANK(CX37,CX$6:CX$5845))</f>
        <v>19</v>
      </c>
      <c r="CZ37" s="93">
        <f>IF(CY37="","",(CY37/CZ$5)*100)</f>
        <v>17.272727272727273</v>
      </c>
      <c r="DA37" s="93">
        <v>90</v>
      </c>
      <c r="DB37" s="93">
        <f>IF(DA37="","",RANK(DA37,DA$6:DA$5845))</f>
        <v>28</v>
      </c>
      <c r="DC37" s="93">
        <f>IF(DB37="","",(DB37/DC$5)*100)</f>
        <v>23.333333333333332</v>
      </c>
      <c r="DD37" s="93">
        <f>IFERROR((K37*I$2)+(N37*L$2)+(Q37*O$2)+(T37*R$2)+(W37*U$2)+(Z37*X$2)+(AC37*AA$2)+(AF37*AD$2)+(AI37*AG$2)+(AL37*AJ$2)+(AO37*AM$2)+(AR37*AP$2)+(AU37*AS$2)+(AX37*AV$2)+(BA37*AY$2)+(BD37*BB$2)+(BG37*BE$2)+(BJ37*BH$2)+(BM37*BK$2)+(BP37*BN$2)+(BS37*BQ$2)+(BV37*BT$2)+(BY37*BW$2)+(CB37*BZ$2)+(CE37*CC$2)+(CH37*CF$2)+(CK37*CI$2)+(CN37*CL$2)+(CQ37*CO$2)+(CT37*CR$2)+(CW37*CU$2)+(CZ37*CX$2)+(DC37*DA$2),"")</f>
        <v>62.405366331781423</v>
      </c>
      <c r="DE37" s="93">
        <f>IF(DD37="",1,RANK(DD37,DD$6:DD$1087,1))</f>
        <v>81</v>
      </c>
      <c r="DF37" s="94">
        <f>IF(DD37="","",RANK(DD37,DD$6:DD$4780))</f>
        <v>26</v>
      </c>
      <c r="DG37" s="93">
        <f>(DE37/DE$4)*100</f>
        <v>76.415094339622641</v>
      </c>
      <c r="DH37" s="95">
        <v>0</v>
      </c>
      <c r="DI37" s="93">
        <v>1</v>
      </c>
      <c r="DJ37" s="93">
        <v>100</v>
      </c>
      <c r="DK37" s="96">
        <v>0</v>
      </c>
      <c r="DL37" s="93">
        <v>1</v>
      </c>
      <c r="DM37" s="93">
        <v>100</v>
      </c>
      <c r="DN37" s="93">
        <v>0</v>
      </c>
      <c r="DO37" s="93">
        <v>1</v>
      </c>
      <c r="DP37" s="93">
        <v>100</v>
      </c>
      <c r="DQ37" s="93">
        <v>100</v>
      </c>
      <c r="DR37" s="93">
        <v>1</v>
      </c>
      <c r="DS37" s="97" t="s">
        <v>185</v>
      </c>
      <c r="DT37" s="98" t="s">
        <v>185</v>
      </c>
      <c r="DU37" s="98" t="s">
        <v>185</v>
      </c>
      <c r="DV37" s="98" t="s">
        <v>185</v>
      </c>
      <c r="DW37" s="98" t="s">
        <v>185</v>
      </c>
      <c r="DX37" s="98">
        <v>30</v>
      </c>
      <c r="DY37" s="98">
        <v>30</v>
      </c>
      <c r="DZ37" s="98">
        <v>30</v>
      </c>
      <c r="EA37" s="98">
        <v>30</v>
      </c>
      <c r="EB37" s="99">
        <v>61.06194690265486</v>
      </c>
      <c r="EC37" s="100">
        <v>64.485981308411212</v>
      </c>
      <c r="ED37" s="100">
        <v>30</v>
      </c>
      <c r="EE37" s="100">
        <v>30</v>
      </c>
      <c r="EF37" s="101">
        <v>88</v>
      </c>
      <c r="EG37" s="102">
        <v>33</v>
      </c>
      <c r="EH37" s="102">
        <v>29</v>
      </c>
      <c r="EI37" s="102">
        <v>76</v>
      </c>
      <c r="EJ37" s="102">
        <v>112</v>
      </c>
      <c r="EK37" s="103">
        <v>35</v>
      </c>
      <c r="EL37" s="104">
        <v>50.833333333333329</v>
      </c>
      <c r="EM37" s="104">
        <v>68.181818181818173</v>
      </c>
      <c r="EN37" s="104">
        <v>18.650462351387052</v>
      </c>
      <c r="EO37" s="105">
        <v>0.51428571428571423</v>
      </c>
      <c r="EP37" s="104">
        <v>70.414462081128733</v>
      </c>
      <c r="EQ37" s="106">
        <v>0.42857142857142855</v>
      </c>
      <c r="ER37" s="104">
        <v>74.184152188482756</v>
      </c>
      <c r="ES37" s="106">
        <v>0.2857142857142857</v>
      </c>
      <c r="ET37" s="104">
        <v>70.415814587593729</v>
      </c>
      <c r="EU37" s="106">
        <v>0.2</v>
      </c>
      <c r="EV37" s="104">
        <v>71.949556918882081</v>
      </c>
      <c r="EW37" s="106">
        <v>8.5714285714285715E-2</v>
      </c>
      <c r="EX37" s="104">
        <v>59.748758399065146</v>
      </c>
      <c r="EY37" s="106">
        <v>2.8571428571428571E-2</v>
      </c>
      <c r="EZ37" s="104">
        <v>52.045574057844</v>
      </c>
      <c r="FB37" s="108">
        <f>((H37*B$1)+(EL37*EL$1)+(EM37*EM$1)+(EN37*EN$1)+(EV37*EU$1)+(DQ37*DN$1)+(EX37*EW$1)+(DG37*DF$1)+(EA37*EA$1)+(EB37*EB$1)+(ER37*EQ$1)+(ET37*ES$1)+(EC37*EC$1)+(EP37*EO$1)+(EZ37*EY$1)+(ED37*ED$1)+(EE37*EE$1))*(1+FA37)</f>
        <v>62.847151276147898</v>
      </c>
      <c r="FC37" s="93">
        <f>RANK(FB37,FB$6:FB$5849)</f>
        <v>32</v>
      </c>
      <c r="FD37" s="109">
        <f>RANK(FJ37,$FJ$6:$FJ$1462)</f>
        <v>50</v>
      </c>
      <c r="FE37" s="109">
        <f>RANK(FN37,$FN$6:$FN$1462)</f>
        <v>49</v>
      </c>
      <c r="FF37" s="109">
        <f>RANK(B37,$B$6:$B$1462,1)</f>
        <v>53</v>
      </c>
      <c r="FG37" s="109">
        <f>RANK(B37,$B$6:$B$1462,1)</f>
        <v>53</v>
      </c>
      <c r="FH37" s="110" t="s">
        <v>185</v>
      </c>
      <c r="FI37" s="92"/>
      <c r="FJ37" s="111">
        <v>7000</v>
      </c>
      <c r="FK37" s="112" t="s">
        <v>185</v>
      </c>
      <c r="FL37" s="93">
        <f>IF(FJ37="",-50,FD37-FC37)</f>
        <v>18</v>
      </c>
      <c r="FM37" s="96">
        <f>IF(FJ37="",0,FB37/(FJ37/1000))</f>
        <v>8.978164468021129</v>
      </c>
      <c r="FN37" s="111">
        <v>8400</v>
      </c>
      <c r="FO37" s="112" t="s">
        <v>185</v>
      </c>
      <c r="FP37" s="93">
        <f>FE37-FC37</f>
        <v>17</v>
      </c>
      <c r="FQ37" s="96">
        <f>(FB37/FN37)*1000</f>
        <v>7.4818037233509402</v>
      </c>
    </row>
    <row r="38" spans="1:174" x14ac:dyDescent="0.2">
      <c r="A38" t="s">
        <v>97</v>
      </c>
      <c r="B38" s="90">
        <v>60</v>
      </c>
      <c r="C38" s="91" t="s">
        <v>185</v>
      </c>
      <c r="D38" s="91" t="s">
        <v>185</v>
      </c>
      <c r="E38" s="91" t="s">
        <v>185</v>
      </c>
      <c r="F38" s="91" t="s">
        <v>185</v>
      </c>
      <c r="G38" s="91">
        <f>RANK(B38,B$6:B$9554)</f>
        <v>88</v>
      </c>
      <c r="H38" s="91">
        <f>(G38/H$4)*100</f>
        <v>73.333333333333329</v>
      </c>
      <c r="I38" s="92">
        <v>17</v>
      </c>
      <c r="J38" s="93">
        <f>IF(I38="","",RANK(I38,I$6:I$5845))</f>
        <v>90</v>
      </c>
      <c r="K38" s="93">
        <f>IF(J38="",N38,(J38/K$5)*100)</f>
        <v>84.905660377358487</v>
      </c>
      <c r="L38" s="93">
        <v>14</v>
      </c>
      <c r="M38" s="93">
        <f>IF(L38="","",RANK(L38,L$6:L$5845))</f>
        <v>93</v>
      </c>
      <c r="N38" s="93">
        <f>IF(M38="","",(M38/N$5)*100)</f>
        <v>87.735849056603783</v>
      </c>
      <c r="O38" s="93">
        <v>23</v>
      </c>
      <c r="P38" s="93">
        <f>IF(O38="","",RANK(O38,O$6:O$5845))</f>
        <v>90</v>
      </c>
      <c r="Q38" s="93">
        <f>IF(P38="",N38,(P38/Q$5)*100)</f>
        <v>81.818181818181827</v>
      </c>
      <c r="R38" s="92">
        <v>2</v>
      </c>
      <c r="S38" s="93">
        <f>IF(R38="","",RANK(R38,R$6:R$5845))</f>
        <v>105</v>
      </c>
      <c r="T38" s="93">
        <f>IF(S38="",W38,(S38/T$5)*100)</f>
        <v>99.056603773584911</v>
      </c>
      <c r="U38" s="93">
        <v>3</v>
      </c>
      <c r="V38" s="93">
        <f>IF(U38="","",RANK(U38,U$6:U$5845))</f>
        <v>103</v>
      </c>
      <c r="W38" s="93">
        <f>IF(V38="","",(V38/W$5)*100)</f>
        <v>97.169811320754718</v>
      </c>
      <c r="X38" s="93">
        <v>10</v>
      </c>
      <c r="Y38" s="93">
        <f>IF(X38="","",RANK(X38,X$6:X$5845))</f>
        <v>102</v>
      </c>
      <c r="Z38" s="93">
        <f>IF(Y38="","",(Y38/Z$5)*100)</f>
        <v>92.72727272727272</v>
      </c>
      <c r="AA38" s="92">
        <v>15</v>
      </c>
      <c r="AB38" s="93">
        <f>IF(AA38="","",RANK(AA38,AA$6:AA$5845))</f>
        <v>90</v>
      </c>
      <c r="AC38" s="93">
        <f>IF(AB38="",AF38,(AB38/AC$5)*100)</f>
        <v>84.905660377358487</v>
      </c>
      <c r="AD38" s="93">
        <v>26</v>
      </c>
      <c r="AE38" s="93">
        <f>IF(AD38="","",RANK(AD38,AD$6:AD$5845))</f>
        <v>81</v>
      </c>
      <c r="AF38" s="93">
        <f>IF(AE38="","",(AE38/AF$5)*100)</f>
        <v>76.415094339622641</v>
      </c>
      <c r="AG38" s="93">
        <v>28</v>
      </c>
      <c r="AH38" s="93">
        <f>IF(AG38="","",RANK(AG38,AG$6:AG$5845))</f>
        <v>80</v>
      </c>
      <c r="AI38" s="93">
        <f>IF(AH38="","",(AH38/AI$5)*100)</f>
        <v>72.727272727272734</v>
      </c>
      <c r="AJ38" s="92">
        <v>55</v>
      </c>
      <c r="AK38" s="93">
        <f>IF(AJ38="","",RANK(AJ38,AJ$6:AJ$5845))</f>
        <v>52</v>
      </c>
      <c r="AL38" s="93">
        <f>IF(AK38="",AO38,(AK38/AL$5)*100)</f>
        <v>49.056603773584904</v>
      </c>
      <c r="AM38" s="93">
        <v>54</v>
      </c>
      <c r="AN38" s="93">
        <f>IF(AM38="","",RANK(AM38,AM$6:AM$5845))</f>
        <v>53</v>
      </c>
      <c r="AO38" s="93">
        <f>IF(AN38="","",(AN38/AO$5)*100)</f>
        <v>50</v>
      </c>
      <c r="AP38" s="93">
        <v>46</v>
      </c>
      <c r="AQ38" s="93">
        <f>IF(AP38="","",RANK(AP38,AP$6:AP$5845))</f>
        <v>67</v>
      </c>
      <c r="AR38" s="93">
        <f>IF(AQ38="","",(AQ38/AR$5)*100)</f>
        <v>60.909090909090914</v>
      </c>
      <c r="AS38" s="92">
        <v>30</v>
      </c>
      <c r="AT38" s="93">
        <f>IF(AS38="","",RANK(AS38,AS$6:AS$5845))</f>
        <v>77</v>
      </c>
      <c r="AU38" s="93">
        <f>IF(AT38="",AX38,(AT38/AU$5)*100)</f>
        <v>72.641509433962256</v>
      </c>
      <c r="AV38" s="93">
        <v>25</v>
      </c>
      <c r="AW38" s="93">
        <f>IF(AV38="","",RANK(AV38,AV$6:AV$5845))</f>
        <v>82</v>
      </c>
      <c r="AX38" s="93">
        <f>IF(AW38="","",(AW38/AX$5)*100)</f>
        <v>77.358490566037744</v>
      </c>
      <c r="AY38" s="93">
        <v>27</v>
      </c>
      <c r="AZ38" s="93">
        <f>IF(AY38="","",RANK(AY38,AY$6:AY$5845))</f>
        <v>85</v>
      </c>
      <c r="BA38" s="93">
        <f>IF(AZ38="","",(AZ38/BA$5)*100)</f>
        <v>77.272727272727266</v>
      </c>
      <c r="BB38" s="92" t="s">
        <v>185</v>
      </c>
      <c r="BC38" s="93" t="s">
        <v>185</v>
      </c>
      <c r="BD38" s="93">
        <v>10</v>
      </c>
      <c r="BE38" s="93" t="s">
        <v>185</v>
      </c>
      <c r="BF38" s="93" t="s">
        <v>185</v>
      </c>
      <c r="BG38" s="93">
        <v>10</v>
      </c>
      <c r="BH38" s="93" t="s">
        <v>185</v>
      </c>
      <c r="BI38" s="93" t="s">
        <v>185</v>
      </c>
      <c r="BJ38" s="93">
        <v>10</v>
      </c>
      <c r="BK38" s="92">
        <v>13</v>
      </c>
      <c r="BL38" s="93">
        <f>IF(BK38="","",RANK(BK38,BK$6:BK$5845))</f>
        <v>93</v>
      </c>
      <c r="BM38" s="93">
        <f>IF(BL38="",BP38,(BL38/BM$5)*100)</f>
        <v>87.735849056603783</v>
      </c>
      <c r="BN38" s="93">
        <v>24</v>
      </c>
      <c r="BO38" s="93">
        <f>IF(BN38="","",RANK(BN38,BN$6:BN$5845))</f>
        <v>82</v>
      </c>
      <c r="BP38" s="93">
        <f>IF(BO38="","",(BO38/BP$5)*100)</f>
        <v>77.358490566037744</v>
      </c>
      <c r="BQ38" s="93">
        <v>27</v>
      </c>
      <c r="BR38" s="93">
        <f>IF(BQ38="","",RANK(BQ38,BQ$6:BQ$5845))</f>
        <v>85</v>
      </c>
      <c r="BS38" s="93">
        <f>IF(BR38="","",(BR38/BS$5)*100)</f>
        <v>77.272727272727266</v>
      </c>
      <c r="BT38" s="92">
        <v>27</v>
      </c>
      <c r="BU38" s="93">
        <f>IF(BT38="","",RANK(BT38,BT$6:BT$5845))</f>
        <v>79</v>
      </c>
      <c r="BV38" s="93">
        <f>IF(BU38="",BY38,(BU38/BV$5)*100)</f>
        <v>74.528301886792448</v>
      </c>
      <c r="BW38" s="93">
        <v>16</v>
      </c>
      <c r="BX38" s="93">
        <f>IF(BW38="","",RANK(BW38,BW$6:BW$5845))</f>
        <v>90</v>
      </c>
      <c r="BY38" s="93">
        <f>IF(BX38="","",(BX38/BY$5)*100)</f>
        <v>85.714285714285708</v>
      </c>
      <c r="BZ38" s="93">
        <v>28</v>
      </c>
      <c r="CA38" s="93">
        <f>IF(BZ38="","",RANK(BZ38,BZ$6:BZ$5845))</f>
        <v>84</v>
      </c>
      <c r="CB38" s="93">
        <f>IF(CA38="","",(CA38/CB$5)*100)</f>
        <v>76.363636363636374</v>
      </c>
      <c r="CC38" s="92">
        <v>30</v>
      </c>
      <c r="CD38" s="93">
        <f>IF(CC38="","",RANK(CC38,CC$6:CC$5845))</f>
        <v>76</v>
      </c>
      <c r="CE38" s="93">
        <f>IF(CD38="",CH38,(CD38/CE$5)*100)</f>
        <v>71.698113207547166</v>
      </c>
      <c r="CF38" s="93">
        <v>34</v>
      </c>
      <c r="CG38" s="93">
        <f>IF(CF38="","",RANK(CF38,CF$6:CF$5845))</f>
        <v>73</v>
      </c>
      <c r="CH38" s="93">
        <f>IF(CG38="","",(CG38/CH$5)*100)</f>
        <v>68.867924528301884</v>
      </c>
      <c r="CI38" s="93">
        <v>28</v>
      </c>
      <c r="CJ38" s="93">
        <f>IF(CI38="","",RANK(CI38,CI$6:CI$5845))</f>
        <v>82</v>
      </c>
      <c r="CK38" s="93">
        <f>IF(CJ38="","",(CJ38/CK$5)*100)</f>
        <v>74.545454545454547</v>
      </c>
      <c r="CL38" s="92">
        <v>90</v>
      </c>
      <c r="CM38" s="93">
        <f>IF(CL38="","",RANK(CL38,CL$6:CL$5845))</f>
        <v>17</v>
      </c>
      <c r="CN38" s="93">
        <f>IF(CM38="",CQ38,(CM38/CN$5)*100)</f>
        <v>16.037735849056602</v>
      </c>
      <c r="CO38" s="93">
        <v>89</v>
      </c>
      <c r="CP38" s="93">
        <f>IF(CO38="","",RANK(CO38,CO$6:CO$5845))</f>
        <v>18</v>
      </c>
      <c r="CQ38" s="93">
        <f>IF(CP38="","",(CP38/CQ$5)*100)</f>
        <v>16.981132075471699</v>
      </c>
      <c r="CR38" s="93">
        <v>91</v>
      </c>
      <c r="CS38" s="93">
        <f>IF(CR38="","",RANK(CR38,CR$6:CR$5845))</f>
        <v>23</v>
      </c>
      <c r="CT38" s="93">
        <f>IF(CS38="","",(CS38/CT$5)*100)</f>
        <v>20.909090909090907</v>
      </c>
      <c r="CU38" s="92">
        <v>55</v>
      </c>
      <c r="CV38" s="93">
        <f>IF(CU38="","",RANK(CU38,CU$6:CU$5845))</f>
        <v>52</v>
      </c>
      <c r="CW38" s="93">
        <f>IF(CV38="","",(CV38/CW$5)*100)</f>
        <v>49.056603773584904</v>
      </c>
      <c r="CX38" s="93">
        <v>59</v>
      </c>
      <c r="CY38" s="93">
        <f>IF(CX38="","",RANK(CX38,CX$6:CX$5845))</f>
        <v>53</v>
      </c>
      <c r="CZ38" s="93">
        <f>IF(CY38="","",(CY38/CZ$5)*100)</f>
        <v>48.18181818181818</v>
      </c>
      <c r="DA38" s="93">
        <v>35</v>
      </c>
      <c r="DB38" s="93">
        <f>IF(DA38="","",RANK(DA38,DA$6:DA$5845))</f>
        <v>86</v>
      </c>
      <c r="DC38" s="93">
        <f>IF(DB38="","",(DB38/DC$5)*100)</f>
        <v>71.666666666666671</v>
      </c>
      <c r="DD38" s="93">
        <f>IFERROR((K38*I$2)+(N38*L$2)+(Q38*O$2)+(T38*R$2)+(W38*U$2)+(Z38*X$2)+(AC38*AA$2)+(AF38*AD$2)+(AI38*AG$2)+(AL38*AJ$2)+(AO38*AM$2)+(AR38*AP$2)+(AU38*AS$2)+(AX38*AV$2)+(BA38*AY$2)+(BD38*BB$2)+(BG38*BE$2)+(BJ38*BH$2)+(BM38*BK$2)+(BP38*BN$2)+(BS38*BQ$2)+(BV38*BT$2)+(BY38*BW$2)+(CB38*BZ$2)+(CE38*CC$2)+(CH38*CF$2)+(CK38*CI$2)+(CN38*CL$2)+(CQ38*CO$2)+(CT38*CR$2)+(CW38*CU$2)+(CZ38*CX$2)+(DC38*DA$2),"")</f>
        <v>65.755329576084307</v>
      </c>
      <c r="DE38" s="93">
        <f>IF(DD38="",1,RANK(DD38,DD$6:DD$1087,1))</f>
        <v>90</v>
      </c>
      <c r="DF38" s="94">
        <f>IF(DD38="","",RANK(DD38,DD$6:DD$4780))</f>
        <v>17</v>
      </c>
      <c r="DG38" s="93">
        <f>(DE38/DE$4)*100</f>
        <v>84.905660377358487</v>
      </c>
      <c r="DH38" s="95">
        <v>0</v>
      </c>
      <c r="DI38" s="93">
        <v>1</v>
      </c>
      <c r="DJ38" s="93">
        <v>100</v>
      </c>
      <c r="DK38" s="96">
        <v>0</v>
      </c>
      <c r="DL38" s="93">
        <v>1</v>
      </c>
      <c r="DM38" s="93">
        <v>100</v>
      </c>
      <c r="DN38" s="93">
        <v>0</v>
      </c>
      <c r="DO38" s="93">
        <v>1</v>
      </c>
      <c r="DP38" s="93">
        <v>100</v>
      </c>
      <c r="DQ38" s="93">
        <v>100</v>
      </c>
      <c r="DR38" s="93">
        <v>1</v>
      </c>
      <c r="DS38" s="97" t="s">
        <v>185</v>
      </c>
      <c r="DT38" s="98" t="s">
        <v>185</v>
      </c>
      <c r="DU38" s="98" t="s">
        <v>185</v>
      </c>
      <c r="DV38" s="98" t="s">
        <v>185</v>
      </c>
      <c r="DW38" s="98" t="s">
        <v>185</v>
      </c>
      <c r="DX38" s="98">
        <v>30</v>
      </c>
      <c r="DY38" s="98">
        <v>30</v>
      </c>
      <c r="DZ38" s="98">
        <v>30</v>
      </c>
      <c r="EA38" s="98">
        <v>30</v>
      </c>
      <c r="EB38" s="99">
        <v>84.070796460176993</v>
      </c>
      <c r="EC38" s="100">
        <v>57.943925233644855</v>
      </c>
      <c r="ED38" s="100">
        <v>30</v>
      </c>
      <c r="EE38" s="100">
        <v>30</v>
      </c>
      <c r="EF38" s="101">
        <v>7</v>
      </c>
      <c r="EG38" s="102">
        <v>7</v>
      </c>
      <c r="EH38" s="102">
        <v>79</v>
      </c>
      <c r="EI38" s="102">
        <v>120</v>
      </c>
      <c r="EJ38" s="102">
        <v>70</v>
      </c>
      <c r="EK38" s="103">
        <v>29</v>
      </c>
      <c r="EL38" s="104">
        <v>73.333333333333329</v>
      </c>
      <c r="EM38" s="104">
        <v>48.18181818181818</v>
      </c>
      <c r="EN38" s="104">
        <v>10.852566847355712</v>
      </c>
      <c r="EO38" s="105">
        <v>0.48275862068965519</v>
      </c>
      <c r="EP38" s="104">
        <v>65.974882928905913</v>
      </c>
      <c r="EQ38" s="106">
        <v>0.31034482758620691</v>
      </c>
      <c r="ER38" s="104">
        <v>56.861085877126392</v>
      </c>
      <c r="ES38" s="106">
        <v>0.2413793103448276</v>
      </c>
      <c r="ET38" s="104">
        <v>61.81099123240017</v>
      </c>
      <c r="EU38" s="106">
        <v>0.13793103448275862</v>
      </c>
      <c r="EV38" s="104">
        <v>59.954634134875299</v>
      </c>
      <c r="EW38" s="106">
        <v>0.10344827586206896</v>
      </c>
      <c r="EX38" s="104">
        <v>65.552499823707777</v>
      </c>
      <c r="EY38" s="106">
        <v>0</v>
      </c>
      <c r="EZ38" s="104">
        <v>0.30674846625766872</v>
      </c>
      <c r="FB38" s="108">
        <f>((H38*B$1)+(EL38*EL$1)+(EM38*EM$1)+(EN38*EN$1)+(EV38*EU$1)+(DQ38*DN$1)+(EX38*EW$1)+(DG38*DF$1)+(EA38*EA$1)+(EB38*EB$1)+(ER38*EQ$1)+(ET38*ES$1)+(EC38*EC$1)+(EP38*EO$1)+(EZ38*EY$1)+(ED38*ED$1)+(EE38*EE$1))*(1+FA38)</f>
        <v>61.844275709875383</v>
      </c>
      <c r="FC38" s="93">
        <f>RANK(FB38,FB$6:FB$5849)</f>
        <v>33</v>
      </c>
      <c r="FD38" s="109">
        <f>RANK(FJ38,$FJ$6:$FJ$1462)</f>
        <v>32</v>
      </c>
      <c r="FE38" s="109">
        <f>RANK(FN38,$FN$6:$FN$1462)</f>
        <v>30</v>
      </c>
      <c r="FF38" s="109">
        <f>RANK(B38,$B$6:$B$1462,1)</f>
        <v>31</v>
      </c>
      <c r="FG38" s="109">
        <f>RANK(B38,$B$6:$B$1462,1)</f>
        <v>31</v>
      </c>
      <c r="FH38" s="110" t="s">
        <v>185</v>
      </c>
      <c r="FI38" s="92"/>
      <c r="FJ38" s="111">
        <v>7400</v>
      </c>
      <c r="FK38" s="112" t="s">
        <v>185</v>
      </c>
      <c r="FL38" s="93">
        <f>IF(FJ38="",-50,FD38-FC38)</f>
        <v>-1</v>
      </c>
      <c r="FM38" s="96">
        <f>IF(FJ38="",0,FB38/(FJ38/1000))</f>
        <v>8.3573345553885652</v>
      </c>
      <c r="FN38" s="111">
        <v>9000</v>
      </c>
      <c r="FO38" s="112" t="s">
        <v>185</v>
      </c>
      <c r="FP38" s="93">
        <f>FE38-FC38</f>
        <v>-3</v>
      </c>
      <c r="FQ38" s="96">
        <f>(FB38/FN38)*1000</f>
        <v>6.8715861899861537</v>
      </c>
    </row>
    <row r="39" spans="1:174" x14ac:dyDescent="0.2">
      <c r="A39" t="s">
        <v>116</v>
      </c>
      <c r="B39" s="90">
        <v>75</v>
      </c>
      <c r="C39" s="91" t="s">
        <v>185</v>
      </c>
      <c r="D39" s="91" t="s">
        <v>185</v>
      </c>
      <c r="E39" s="91" t="s">
        <v>185</v>
      </c>
      <c r="F39" s="91" t="s">
        <v>185</v>
      </c>
      <c r="G39" s="91">
        <f>RANK(B39,B$6:B$9554)</f>
        <v>78</v>
      </c>
      <c r="H39" s="91">
        <f>(G39/H$4)*100</f>
        <v>65</v>
      </c>
      <c r="I39" s="92">
        <v>11</v>
      </c>
      <c r="J39" s="93">
        <f>IF(I39="","",RANK(I39,I$6:I$5845))</f>
        <v>96</v>
      </c>
      <c r="K39" s="93">
        <f>IF(J39="",N39,(J39/K$5)*100)</f>
        <v>90.566037735849065</v>
      </c>
      <c r="L39" s="93">
        <v>10</v>
      </c>
      <c r="M39" s="93">
        <f>IF(L39="","",RANK(L39,L$6:L$5845))</f>
        <v>97</v>
      </c>
      <c r="N39" s="93">
        <f>IF(M39="","",(M39/N$5)*100)</f>
        <v>91.509433962264154</v>
      </c>
      <c r="O39" s="93">
        <v>11</v>
      </c>
      <c r="P39" s="93">
        <f>IF(O39="","",RANK(O39,O$6:O$5845))</f>
        <v>101</v>
      </c>
      <c r="Q39" s="93">
        <f>IF(P39="",N39,(P39/Q$5)*100)</f>
        <v>91.818181818181827</v>
      </c>
      <c r="R39" s="92">
        <v>8</v>
      </c>
      <c r="S39" s="93">
        <f>IF(R39="","",RANK(R39,R$6:R$5845))</f>
        <v>98</v>
      </c>
      <c r="T39" s="93">
        <f>IF(S39="",W39,(S39/T$5)*100)</f>
        <v>92.452830188679243</v>
      </c>
      <c r="U39" s="93">
        <v>8</v>
      </c>
      <c r="V39" s="93">
        <f>IF(U39="","",RANK(U39,U$6:U$5845))</f>
        <v>99</v>
      </c>
      <c r="W39" s="93">
        <f>IF(V39="","",(V39/W$5)*100)</f>
        <v>93.396226415094347</v>
      </c>
      <c r="X39" s="93">
        <v>15</v>
      </c>
      <c r="Y39" s="93">
        <f>IF(X39="","",RANK(X39,X$6:X$5845))</f>
        <v>97</v>
      </c>
      <c r="Z39" s="93">
        <f>IF(Y39="","",(Y39/Z$5)*100)</f>
        <v>88.181818181818187</v>
      </c>
      <c r="AA39" s="92">
        <v>11</v>
      </c>
      <c r="AB39" s="93">
        <f>IF(AA39="","",RANK(AA39,AA$6:AA$5845))</f>
        <v>94</v>
      </c>
      <c r="AC39" s="93">
        <f>IF(AB39="",AF39,(AB39/AC$5)*100)</f>
        <v>88.679245283018872</v>
      </c>
      <c r="AD39" s="93">
        <v>8</v>
      </c>
      <c r="AE39" s="93">
        <f>IF(AD39="","",RANK(AD39,AD$6:AD$5845))</f>
        <v>97</v>
      </c>
      <c r="AF39" s="93">
        <f>IF(AE39="","",(AE39/AF$5)*100)</f>
        <v>91.509433962264154</v>
      </c>
      <c r="AG39" s="93">
        <v>20</v>
      </c>
      <c r="AH39" s="93">
        <f>IF(AG39="","",RANK(AG39,AG$6:AG$5845))</f>
        <v>92</v>
      </c>
      <c r="AI39" s="93">
        <f>IF(AH39="","",(AH39/AI$5)*100)</f>
        <v>83.636363636363626</v>
      </c>
      <c r="AJ39" s="92">
        <v>10</v>
      </c>
      <c r="AK39" s="93">
        <f>IF(AJ39="","",RANK(AJ39,AJ$6:AJ$5845))</f>
        <v>97</v>
      </c>
      <c r="AL39" s="93">
        <f>IF(AK39="",AO39,(AK39/AL$5)*100)</f>
        <v>91.509433962264154</v>
      </c>
      <c r="AM39" s="93">
        <v>11</v>
      </c>
      <c r="AN39" s="93">
        <f>IF(AM39="","",RANK(AM39,AM$6:AM$5845))</f>
        <v>96</v>
      </c>
      <c r="AO39" s="93">
        <f>IF(AN39="","",(AN39/AO$5)*100)</f>
        <v>90.566037735849065</v>
      </c>
      <c r="AP39" s="93">
        <v>11</v>
      </c>
      <c r="AQ39" s="93">
        <f>IF(AP39="","",RANK(AP39,AP$6:AP$5845))</f>
        <v>100</v>
      </c>
      <c r="AR39" s="93">
        <f>IF(AQ39="","",(AQ39/AR$5)*100)</f>
        <v>90.909090909090907</v>
      </c>
      <c r="AS39" s="92">
        <v>7</v>
      </c>
      <c r="AT39" s="93">
        <f>IF(AS39="","",RANK(AS39,AS$6:AS$5845))</f>
        <v>100</v>
      </c>
      <c r="AU39" s="93">
        <f>IF(AT39="",AX39,(AT39/AU$5)*100)</f>
        <v>94.339622641509436</v>
      </c>
      <c r="AV39" s="93">
        <v>6</v>
      </c>
      <c r="AW39" s="93">
        <f>IF(AV39="","",RANK(AV39,AV$6:AV$5845))</f>
        <v>101</v>
      </c>
      <c r="AX39" s="93">
        <f>IF(AW39="","",(AW39/AX$5)*100)</f>
        <v>95.283018867924525</v>
      </c>
      <c r="AY39" s="93">
        <v>8</v>
      </c>
      <c r="AZ39" s="93">
        <f>IF(AY39="","",RANK(AY39,AY$6:AY$5845))</f>
        <v>104</v>
      </c>
      <c r="BA39" s="93">
        <f>IF(AZ39="","",(AZ39/BA$5)*100)</f>
        <v>94.545454545454547</v>
      </c>
      <c r="BB39" s="92" t="s">
        <v>185</v>
      </c>
      <c r="BC39" s="93" t="s">
        <v>185</v>
      </c>
      <c r="BD39" s="93">
        <v>10</v>
      </c>
      <c r="BE39" s="93" t="s">
        <v>185</v>
      </c>
      <c r="BF39" s="93" t="s">
        <v>185</v>
      </c>
      <c r="BG39" s="93">
        <v>10</v>
      </c>
      <c r="BH39" s="93" t="s">
        <v>185</v>
      </c>
      <c r="BI39" s="93" t="s">
        <v>185</v>
      </c>
      <c r="BJ39" s="93">
        <v>10</v>
      </c>
      <c r="BK39" s="92">
        <v>37</v>
      </c>
      <c r="BL39" s="93">
        <f>IF(BK39="","",RANK(BK39,BK$6:BK$5845))</f>
        <v>70</v>
      </c>
      <c r="BM39" s="93">
        <f>IF(BL39="",BP39,(BL39/BM$5)*100)</f>
        <v>66.037735849056602</v>
      </c>
      <c r="BN39" s="93">
        <v>29</v>
      </c>
      <c r="BO39" s="93">
        <f>IF(BN39="","",RANK(BN39,BN$6:BN$5845))</f>
        <v>78</v>
      </c>
      <c r="BP39" s="93">
        <f>IF(BO39="","",(BO39/BP$5)*100)</f>
        <v>73.584905660377359</v>
      </c>
      <c r="BQ39" s="93">
        <v>39</v>
      </c>
      <c r="BR39" s="93">
        <f>IF(BQ39="","",RANK(BQ39,BQ$6:BQ$5845))</f>
        <v>71</v>
      </c>
      <c r="BS39" s="93">
        <f>IF(BR39="","",(BR39/BS$5)*100)</f>
        <v>64.545454545454547</v>
      </c>
      <c r="BT39" s="92">
        <v>63</v>
      </c>
      <c r="BU39" s="93">
        <f>IF(BT39="","",RANK(BT39,BT$6:BT$5845))</f>
        <v>43</v>
      </c>
      <c r="BV39" s="93">
        <f>IF(BU39="",BY39,(BU39/BV$5)*100)</f>
        <v>40.566037735849058</v>
      </c>
      <c r="BW39" s="93">
        <v>54</v>
      </c>
      <c r="BX39" s="93">
        <f>IF(BW39="","",RANK(BW39,BW$6:BW$5845))</f>
        <v>52</v>
      </c>
      <c r="BY39" s="93">
        <f>IF(BX39="","",(BX39/BY$5)*100)</f>
        <v>49.523809523809526</v>
      </c>
      <c r="BZ39" s="93">
        <v>42</v>
      </c>
      <c r="CA39" s="93">
        <f>IF(BZ39="","",RANK(BZ39,BZ$6:BZ$5845))</f>
        <v>70</v>
      </c>
      <c r="CB39" s="93">
        <f>IF(CA39="","",(CA39/CB$5)*100)</f>
        <v>63.636363636363633</v>
      </c>
      <c r="CC39" s="92">
        <v>57</v>
      </c>
      <c r="CD39" s="93">
        <f>IF(CC39="","",RANK(CC39,CC$6:CC$5845))</f>
        <v>50</v>
      </c>
      <c r="CE39" s="93">
        <f>IF(CD39="",CH39,(CD39/CE$5)*100)</f>
        <v>47.169811320754718</v>
      </c>
      <c r="CF39" s="93">
        <v>58</v>
      </c>
      <c r="CG39" s="93">
        <f>IF(CF39="","",RANK(CF39,CF$6:CF$5845))</f>
        <v>49</v>
      </c>
      <c r="CH39" s="93">
        <f>IF(CG39="","",(CG39/CH$5)*100)</f>
        <v>46.226415094339622</v>
      </c>
      <c r="CI39" s="93">
        <v>51</v>
      </c>
      <c r="CJ39" s="93">
        <f>IF(CI39="","",RANK(CI39,CI$6:CI$5845))</f>
        <v>61</v>
      </c>
      <c r="CK39" s="93">
        <f>IF(CJ39="","",(CJ39/CK$5)*100)</f>
        <v>55.454545454545453</v>
      </c>
      <c r="CL39" s="92">
        <v>97</v>
      </c>
      <c r="CM39" s="93">
        <f>IF(CL39="","",RANK(CL39,CL$6:CL$5845))</f>
        <v>10</v>
      </c>
      <c r="CN39" s="93">
        <f>IF(CM39="",CQ39,(CM39/CN$5)*100)</f>
        <v>9.433962264150944</v>
      </c>
      <c r="CO39" s="93">
        <v>95</v>
      </c>
      <c r="CP39" s="93">
        <f>IF(CO39="","",RANK(CO39,CO$6:CO$5845))</f>
        <v>12</v>
      </c>
      <c r="CQ39" s="93">
        <f>IF(CP39="","",(CP39/CQ$5)*100)</f>
        <v>11.320754716981133</v>
      </c>
      <c r="CR39" s="93">
        <v>98</v>
      </c>
      <c r="CS39" s="93">
        <f>IF(CR39="","",RANK(CR39,CR$6:CR$5845))</f>
        <v>16</v>
      </c>
      <c r="CT39" s="93">
        <f>IF(CS39="","",(CS39/CT$5)*100)</f>
        <v>14.545454545454545</v>
      </c>
      <c r="CU39" s="92">
        <v>97</v>
      </c>
      <c r="CV39" s="93">
        <f>IF(CU39="","",RANK(CU39,CU$6:CU$5845))</f>
        <v>10</v>
      </c>
      <c r="CW39" s="93">
        <f>IF(CV39="","",(CV39/CW$5)*100)</f>
        <v>9.433962264150944</v>
      </c>
      <c r="CX39" s="93">
        <v>98</v>
      </c>
      <c r="CY39" s="93">
        <f>IF(CX39="","",RANK(CX39,CX$6:CX$5845))</f>
        <v>15</v>
      </c>
      <c r="CZ39" s="93">
        <f>IF(CY39="","",(CY39/CZ$5)*100)</f>
        <v>13.636363636363635</v>
      </c>
      <c r="DA39" s="93">
        <v>40</v>
      </c>
      <c r="DB39" s="93">
        <f>IF(DA39="","",RANK(DA39,DA$6:DA$5845))</f>
        <v>81</v>
      </c>
      <c r="DC39" s="93">
        <f>IF(DB39="","",(DB39/DC$5)*100)</f>
        <v>67.5</v>
      </c>
      <c r="DD39" s="93">
        <f>IFERROR((K39*I$2)+(N39*L$2)+(Q39*O$2)+(T39*R$2)+(W39*U$2)+(Z39*X$2)+(AC39*AA$2)+(AF39*AD$2)+(AI39*AG$2)+(AL39*AJ$2)+(AO39*AM$2)+(AR39*AP$2)+(AU39*AS$2)+(AX39*AV$2)+(BA39*AY$2)+(BD39*BB$2)+(BG39*BE$2)+(BJ39*BH$2)+(BM39*BK$2)+(BP39*BN$2)+(BS39*BQ$2)+(BV39*BT$2)+(BY39*BW$2)+(CB39*BZ$2)+(CE39*CC$2)+(CH39*CF$2)+(CK39*CI$2)+(CN39*CL$2)+(CQ39*CO$2)+(CT39*CR$2)+(CW39*CU$2)+(CZ39*CX$2)+(DC39*DA$2),"")</f>
        <v>61.258653924691664</v>
      </c>
      <c r="DE39" s="93">
        <f>IF(DD39="",1,RANK(DD39,DD$6:DD$1087,1))</f>
        <v>78</v>
      </c>
      <c r="DF39" s="94">
        <f>IF(DD39="","",RANK(DD39,DD$6:DD$4780))</f>
        <v>29</v>
      </c>
      <c r="DG39" s="93">
        <f>(DE39/DE$4)*100</f>
        <v>73.584905660377359</v>
      </c>
      <c r="DH39" s="95">
        <v>0</v>
      </c>
      <c r="DI39" s="93">
        <v>1</v>
      </c>
      <c r="DJ39" s="93">
        <v>100</v>
      </c>
      <c r="DK39" s="96">
        <v>0</v>
      </c>
      <c r="DL39" s="93">
        <v>1</v>
      </c>
      <c r="DM39" s="93">
        <v>100</v>
      </c>
      <c r="DN39" s="93">
        <v>0</v>
      </c>
      <c r="DO39" s="93">
        <v>1</v>
      </c>
      <c r="DP39" s="93">
        <v>100</v>
      </c>
      <c r="DQ39" s="93">
        <v>100</v>
      </c>
      <c r="DR39" s="93">
        <v>1</v>
      </c>
      <c r="DS39" s="97" t="s">
        <v>185</v>
      </c>
      <c r="DT39" s="98" t="s">
        <v>185</v>
      </c>
      <c r="DU39" s="98">
        <v>102</v>
      </c>
      <c r="DV39" s="98">
        <v>2</v>
      </c>
      <c r="DW39" s="98" t="s">
        <v>185</v>
      </c>
      <c r="DX39" s="98">
        <v>53.675879193815213</v>
      </c>
      <c r="DY39" s="98">
        <v>91.358024691358025</v>
      </c>
      <c r="DZ39" s="98">
        <v>88.095238095238088</v>
      </c>
      <c r="EA39" s="98">
        <v>77.70971399347043</v>
      </c>
      <c r="EB39" s="99">
        <v>83.185840707964601</v>
      </c>
      <c r="EC39" s="100">
        <v>99.065420560747668</v>
      </c>
      <c r="ED39" s="100">
        <v>30</v>
      </c>
      <c r="EE39" s="100">
        <v>30</v>
      </c>
      <c r="EF39" s="101">
        <v>15</v>
      </c>
      <c r="EG39" s="102">
        <v>102</v>
      </c>
      <c r="EH39" s="102">
        <v>88</v>
      </c>
      <c r="EI39" s="102">
        <v>5</v>
      </c>
      <c r="EJ39" s="102">
        <v>103</v>
      </c>
      <c r="EK39" s="103">
        <v>19</v>
      </c>
      <c r="EL39" s="104">
        <v>65</v>
      </c>
      <c r="EM39" s="104">
        <v>65.454545454545453</v>
      </c>
      <c r="EN39" s="104">
        <v>36.595647639574494</v>
      </c>
      <c r="EO39" s="105">
        <v>0.47368421052631576</v>
      </c>
      <c r="EP39" s="104">
        <v>64.48180636777127</v>
      </c>
      <c r="EQ39" s="106">
        <v>0.31578947368421051</v>
      </c>
      <c r="ER39" s="104">
        <v>57.890938099489063</v>
      </c>
      <c r="ES39" s="106">
        <v>0.21052631578947367</v>
      </c>
      <c r="ET39" s="104">
        <v>53.903419079395832</v>
      </c>
      <c r="EU39" s="106">
        <v>5.2631578947368418E-2</v>
      </c>
      <c r="EV39" s="104">
        <v>34.303806551142685</v>
      </c>
      <c r="EW39" s="106">
        <v>5.2631578947368418E-2</v>
      </c>
      <c r="EX39" s="104">
        <v>45.524342553725823</v>
      </c>
      <c r="EY39" s="106">
        <v>0</v>
      </c>
      <c r="EZ39" s="104">
        <v>0.30674846625766872</v>
      </c>
      <c r="FB39" s="108">
        <f>((H39*B$1)+(EL39*EL$1)+(EM39*EM$1)+(EN39*EN$1)+(EV39*EU$1)+(DQ39*DN$1)+(EX39*EW$1)+(DG39*DF$1)+(EA39*EA$1)+(EB39*EB$1)+(ER39*EQ$1)+(ET39*ES$1)+(EC39*EC$1)+(EP39*EO$1)+(EZ39*EY$1)+(ED39*ED$1)+(EE39*EE$1))*(1+FA39)</f>
        <v>61.793894139386083</v>
      </c>
      <c r="FC39" s="93">
        <f>RANK(FB39,FB$6:FB$5849)</f>
        <v>34</v>
      </c>
      <c r="FD39" s="109">
        <f>RANK(FJ39,$FJ$6:$FJ$1462)</f>
        <v>50</v>
      </c>
      <c r="FE39" s="109">
        <f>RANK(FN39,$FN$6:$FN$1462)</f>
        <v>49</v>
      </c>
      <c r="FF39" s="109">
        <f>RANK(B39,$B$6:$B$1462,1)</f>
        <v>40</v>
      </c>
      <c r="FG39" s="109">
        <f>RANK(B39,$B$6:$B$1462,1)</f>
        <v>40</v>
      </c>
      <c r="FH39" s="110" t="s">
        <v>185</v>
      </c>
      <c r="FI39" s="92"/>
      <c r="FJ39" s="111">
        <v>7000</v>
      </c>
      <c r="FK39" s="112" t="s">
        <v>185</v>
      </c>
      <c r="FL39" s="93">
        <f>IF(FJ39="",-50,FD39-FC39)</f>
        <v>16</v>
      </c>
      <c r="FM39" s="96">
        <f>IF(FJ39="",0,FB39/(FJ39/1000))</f>
        <v>8.8276991627694397</v>
      </c>
      <c r="FN39" s="111">
        <v>8400</v>
      </c>
      <c r="FO39" s="112" t="s">
        <v>185</v>
      </c>
      <c r="FP39" s="93">
        <f>FE39-FC39</f>
        <v>15</v>
      </c>
      <c r="FQ39" s="96">
        <f>(FB39/FN39)*1000</f>
        <v>7.3564159689745345</v>
      </c>
      <c r="FR39" s="114"/>
    </row>
    <row r="40" spans="1:174" x14ac:dyDescent="0.2">
      <c r="A40" t="s">
        <v>107</v>
      </c>
      <c r="B40" s="90">
        <v>80</v>
      </c>
      <c r="C40" s="91" t="s">
        <v>185</v>
      </c>
      <c r="D40" s="91" t="s">
        <v>185</v>
      </c>
      <c r="E40" s="91" t="s">
        <v>185</v>
      </c>
      <c r="F40" s="91" t="s">
        <v>185</v>
      </c>
      <c r="G40" s="91">
        <f>RANK(B40,B$6:B$9554)</f>
        <v>75</v>
      </c>
      <c r="H40" s="91">
        <f>(G40/H$4)*100</f>
        <v>62.5</v>
      </c>
      <c r="I40" s="92">
        <v>32</v>
      </c>
      <c r="J40" s="93">
        <f>IF(I40="","",RANK(I40,I$6:I$5845))</f>
        <v>75</v>
      </c>
      <c r="K40" s="93">
        <f>IF(J40="",N40,(J40/K$5)*100)</f>
        <v>70.754716981132077</v>
      </c>
      <c r="L40" s="93">
        <v>29</v>
      </c>
      <c r="M40" s="93">
        <f>IF(L40="","",RANK(L40,L$6:L$5845))</f>
        <v>78</v>
      </c>
      <c r="N40" s="93">
        <f>IF(M40="","",(M40/N$5)*100)</f>
        <v>73.584905660377359</v>
      </c>
      <c r="O40" s="93">
        <v>32</v>
      </c>
      <c r="P40" s="93">
        <f>IF(O40="","",RANK(O40,O$6:O$5845))</f>
        <v>81</v>
      </c>
      <c r="Q40" s="93">
        <f>IF(P40="",N40,(P40/Q$5)*100)</f>
        <v>73.636363636363626</v>
      </c>
      <c r="R40" s="92">
        <v>65</v>
      </c>
      <c r="S40" s="93">
        <f>IF(R40="","",RANK(R40,R$6:R$5845))</f>
        <v>42</v>
      </c>
      <c r="T40" s="93">
        <f>IF(S40="",W40,(S40/T$5)*100)</f>
        <v>39.622641509433961</v>
      </c>
      <c r="U40" s="93">
        <v>80</v>
      </c>
      <c r="V40" s="93">
        <f>IF(U40="","",RANK(U40,U$6:U$5845))</f>
        <v>26</v>
      </c>
      <c r="W40" s="93">
        <f>IF(V40="","",(V40/W$5)*100)</f>
        <v>24.528301886792452</v>
      </c>
      <c r="X40" s="93">
        <v>59</v>
      </c>
      <c r="Y40" s="93">
        <f>IF(X40="","",RANK(X40,X$6:X$5845))</f>
        <v>50</v>
      </c>
      <c r="Z40" s="93">
        <f>IF(Y40="","",(Y40/Z$5)*100)</f>
        <v>45.454545454545453</v>
      </c>
      <c r="AA40" s="92">
        <v>91</v>
      </c>
      <c r="AB40" s="93">
        <f>IF(AA40="","",RANK(AA40,AA$6:AA$5845))</f>
        <v>16</v>
      </c>
      <c r="AC40" s="93">
        <f>IF(AB40="",AF40,(AB40/AC$5)*100)</f>
        <v>15.09433962264151</v>
      </c>
      <c r="AD40" s="93">
        <v>95</v>
      </c>
      <c r="AE40" s="93">
        <f>IF(AD40="","",RANK(AD40,AD$6:AD$5845))</f>
        <v>11</v>
      </c>
      <c r="AF40" s="93">
        <f>IF(AE40="","",(AE40/AF$5)*100)</f>
        <v>10.377358490566039</v>
      </c>
      <c r="AG40" s="93">
        <v>87</v>
      </c>
      <c r="AH40" s="93">
        <f>IF(AG40="","",RANK(AG40,AG$6:AG$5845))</f>
        <v>25</v>
      </c>
      <c r="AI40" s="93">
        <f>IF(AH40="","",(AH40/AI$5)*100)</f>
        <v>22.727272727272727</v>
      </c>
      <c r="AJ40" s="92">
        <v>75</v>
      </c>
      <c r="AK40" s="93">
        <f>IF(AJ40="","",RANK(AJ40,AJ$6:AJ$5845))</f>
        <v>32</v>
      </c>
      <c r="AL40" s="93">
        <f>IF(AK40="",AO40,(AK40/AL$5)*100)</f>
        <v>30.188679245283019</v>
      </c>
      <c r="AM40" s="93">
        <v>67</v>
      </c>
      <c r="AN40" s="93">
        <f>IF(AM40="","",RANK(AM40,AM$6:AM$5845))</f>
        <v>40</v>
      </c>
      <c r="AO40" s="93">
        <f>IF(AN40="","",(AN40/AO$5)*100)</f>
        <v>37.735849056603776</v>
      </c>
      <c r="AP40" s="93">
        <v>60</v>
      </c>
      <c r="AQ40" s="93">
        <f>IF(AP40="","",RANK(AP40,AP$6:AP$5845))</f>
        <v>53</v>
      </c>
      <c r="AR40" s="93">
        <f>IF(AQ40="","",(AQ40/AR$5)*100)</f>
        <v>48.18181818181818</v>
      </c>
      <c r="AS40" s="92">
        <v>68</v>
      </c>
      <c r="AT40" s="93">
        <f>IF(AS40="","",RANK(AS40,AS$6:AS$5845))</f>
        <v>39</v>
      </c>
      <c r="AU40" s="93">
        <f>IF(AT40="",AX40,(AT40/AU$5)*100)</f>
        <v>36.79245283018868</v>
      </c>
      <c r="AV40" s="93">
        <v>58</v>
      </c>
      <c r="AW40" s="93">
        <f>IF(AV40="","",RANK(AV40,AV$6:AV$5845))</f>
        <v>49</v>
      </c>
      <c r="AX40" s="93">
        <f>IF(AW40="","",(AW40/AX$5)*100)</f>
        <v>46.226415094339622</v>
      </c>
      <c r="AY40" s="93">
        <v>49</v>
      </c>
      <c r="AZ40" s="93">
        <f>IF(AY40="","",RANK(AY40,AY$6:AY$5845))</f>
        <v>64</v>
      </c>
      <c r="BA40" s="93">
        <f>IF(AZ40="","",(AZ40/BA$5)*100)</f>
        <v>58.18181818181818</v>
      </c>
      <c r="BB40" s="92" t="s">
        <v>185</v>
      </c>
      <c r="BC40" s="93" t="s">
        <v>185</v>
      </c>
      <c r="BD40" s="93">
        <v>10</v>
      </c>
      <c r="BE40" s="93" t="s">
        <v>185</v>
      </c>
      <c r="BF40" s="93" t="s">
        <v>185</v>
      </c>
      <c r="BG40" s="93">
        <v>10</v>
      </c>
      <c r="BH40" s="93" t="s">
        <v>185</v>
      </c>
      <c r="BI40" s="93" t="s">
        <v>185</v>
      </c>
      <c r="BJ40" s="93">
        <v>10</v>
      </c>
      <c r="BK40" s="92">
        <v>49</v>
      </c>
      <c r="BL40" s="93">
        <f>IF(BK40="","",RANK(BK40,BK$6:BK$5845))</f>
        <v>58</v>
      </c>
      <c r="BM40" s="93">
        <f>IF(BL40="",BP40,(BL40/BM$5)*100)</f>
        <v>54.716981132075468</v>
      </c>
      <c r="BN40" s="93">
        <v>40</v>
      </c>
      <c r="BO40" s="93">
        <f>IF(BN40="","",RANK(BN40,BN$6:BN$5845))</f>
        <v>67</v>
      </c>
      <c r="BP40" s="93">
        <f>IF(BO40="","",(BO40/BP$5)*100)</f>
        <v>63.20754716981132</v>
      </c>
      <c r="BQ40" s="93">
        <v>38</v>
      </c>
      <c r="BR40" s="93">
        <f>IF(BQ40="","",RANK(BQ40,BQ$6:BQ$5845))</f>
        <v>74</v>
      </c>
      <c r="BS40" s="93">
        <f>IF(BR40="","",(BR40/BS$5)*100)</f>
        <v>67.272727272727266</v>
      </c>
      <c r="BT40" s="92">
        <v>16</v>
      </c>
      <c r="BU40" s="93">
        <f>IF(BT40="","",RANK(BT40,BT$6:BT$5845))</f>
        <v>91</v>
      </c>
      <c r="BV40" s="93">
        <f>IF(BU40="",BY40,(BU40/BV$5)*100)</f>
        <v>85.84905660377359</v>
      </c>
      <c r="BW40" s="93">
        <v>7</v>
      </c>
      <c r="BX40" s="93">
        <f>IF(BW40="","",RANK(BW40,BW$6:BW$5845))</f>
        <v>100</v>
      </c>
      <c r="BY40" s="93">
        <f>IF(BX40="","",(BX40/BY$5)*100)</f>
        <v>95.238095238095227</v>
      </c>
      <c r="BZ40" s="93">
        <v>8</v>
      </c>
      <c r="CA40" s="93">
        <f>IF(BZ40="","",RANK(BZ40,BZ$6:BZ$5845))</f>
        <v>102</v>
      </c>
      <c r="CB40" s="93">
        <f>IF(CA40="","",(CA40/CB$5)*100)</f>
        <v>92.72727272727272</v>
      </c>
      <c r="CC40" s="92">
        <v>76</v>
      </c>
      <c r="CD40" s="93">
        <f>IF(CC40="","",RANK(CC40,CC$6:CC$5845))</f>
        <v>31</v>
      </c>
      <c r="CE40" s="93">
        <f>IF(CD40="",CH40,(CD40/CE$5)*100)</f>
        <v>29.245283018867923</v>
      </c>
      <c r="CF40" s="93">
        <v>65</v>
      </c>
      <c r="CG40" s="93">
        <f>IF(CF40="","",RANK(CF40,CF$6:CF$5845))</f>
        <v>42</v>
      </c>
      <c r="CH40" s="93">
        <f>IF(CG40="","",(CG40/CH$5)*100)</f>
        <v>39.622641509433961</v>
      </c>
      <c r="CI40" s="93">
        <v>62</v>
      </c>
      <c r="CJ40" s="93">
        <f>IF(CI40="","",RANK(CI40,CI$6:CI$5845))</f>
        <v>48</v>
      </c>
      <c r="CK40" s="93">
        <f>IF(CJ40="","",(CJ40/CK$5)*100)</f>
        <v>43.636363636363633</v>
      </c>
      <c r="CL40" s="92">
        <v>26</v>
      </c>
      <c r="CM40" s="93">
        <f>IF(CL40="","",RANK(CL40,CL$6:CL$5845))</f>
        <v>81</v>
      </c>
      <c r="CN40" s="93">
        <f>IF(CM40="",CQ40,(CM40/CN$5)*100)</f>
        <v>76.415094339622641</v>
      </c>
      <c r="CO40" s="93">
        <v>69</v>
      </c>
      <c r="CP40" s="93">
        <f>IF(CO40="","",RANK(CO40,CO$6:CO$5845))</f>
        <v>38</v>
      </c>
      <c r="CQ40" s="93">
        <f>IF(CP40="","",(CP40/CQ$5)*100)</f>
        <v>35.849056603773583</v>
      </c>
      <c r="CR40" s="93">
        <v>71</v>
      </c>
      <c r="CS40" s="93">
        <f>IF(CR40="","",RANK(CR40,CR$6:CR$5845))</f>
        <v>43</v>
      </c>
      <c r="CT40" s="93">
        <f>IF(CS40="","",(CS40/CT$5)*100)</f>
        <v>39.090909090909093</v>
      </c>
      <c r="CU40" s="92">
        <v>56</v>
      </c>
      <c r="CV40" s="93">
        <f>IF(CU40="","",RANK(CU40,CU$6:CU$5845))</f>
        <v>51</v>
      </c>
      <c r="CW40" s="93">
        <f>IF(CV40="","",(CV40/CW$5)*100)</f>
        <v>48.113207547169814</v>
      </c>
      <c r="CX40" s="93">
        <v>49</v>
      </c>
      <c r="CY40" s="93">
        <f>IF(CX40="","",RANK(CX40,CX$6:CX$5845))</f>
        <v>63</v>
      </c>
      <c r="CZ40" s="93">
        <f>IF(CY40="","",(CY40/CZ$5)*100)</f>
        <v>57.272727272727273</v>
      </c>
      <c r="DA40" s="93">
        <v>60</v>
      </c>
      <c r="DB40" s="93">
        <f>IF(DA40="","",RANK(DA40,DA$6:DA$5845))</f>
        <v>57</v>
      </c>
      <c r="DC40" s="93">
        <f>IF(DB40="","",(DB40/DC$5)*100)</f>
        <v>47.5</v>
      </c>
      <c r="DD40" s="93">
        <f>IFERROR((K40*I$2)+(N40*L$2)+(Q40*O$2)+(T40*R$2)+(W40*U$2)+(Z40*X$2)+(AC40*AA$2)+(AF40*AD$2)+(AI40*AG$2)+(AL40*AJ$2)+(AO40*AM$2)+(AR40*AP$2)+(AU40*AS$2)+(AX40*AV$2)+(BA40*AY$2)+(BD40*BB$2)+(BG40*BE$2)+(BJ40*BH$2)+(BM40*BK$2)+(BP40*BN$2)+(BS40*BQ$2)+(BV40*BT$2)+(BY40*BW$2)+(CB40*BZ$2)+(CE40*CC$2)+(CH40*CF$2)+(CK40*CI$2)+(CN40*CL$2)+(CQ40*CO$2)+(CT40*CR$2)+(CW40*CU$2)+(CZ40*CX$2)+(DC40*DA$2),"")</f>
        <v>54.419300824961198</v>
      </c>
      <c r="DE40" s="93">
        <f>IF(DD40="",1,RANK(DD40,DD$6:DD$1087,1))</f>
        <v>64</v>
      </c>
      <c r="DF40" s="94">
        <f>IF(DD40="","",RANK(DD40,DD$6:DD$4780))</f>
        <v>43</v>
      </c>
      <c r="DG40" s="93">
        <f>(DE40/DE$4)*100</f>
        <v>60.377358490566039</v>
      </c>
      <c r="DH40" s="95">
        <v>0</v>
      </c>
      <c r="DI40" s="93">
        <v>1</v>
      </c>
      <c r="DJ40" s="93">
        <v>100</v>
      </c>
      <c r="DK40" s="96">
        <v>0</v>
      </c>
      <c r="DL40" s="93">
        <v>1</v>
      </c>
      <c r="DM40" s="93">
        <v>100</v>
      </c>
      <c r="DN40" s="93">
        <v>0</v>
      </c>
      <c r="DO40" s="93">
        <v>1</v>
      </c>
      <c r="DP40" s="93">
        <v>100</v>
      </c>
      <c r="DQ40" s="93">
        <v>100</v>
      </c>
      <c r="DR40" s="93">
        <v>1</v>
      </c>
      <c r="DS40" s="97" t="s">
        <v>185</v>
      </c>
      <c r="DT40" s="98" t="s">
        <v>185</v>
      </c>
      <c r="DU40" s="98" t="s">
        <v>185</v>
      </c>
      <c r="DV40" s="98" t="s">
        <v>185</v>
      </c>
      <c r="DW40" s="98" t="s">
        <v>185</v>
      </c>
      <c r="DX40" s="98">
        <v>30</v>
      </c>
      <c r="DY40" s="98">
        <v>30</v>
      </c>
      <c r="DZ40" s="98">
        <v>30</v>
      </c>
      <c r="EA40" s="98">
        <v>30</v>
      </c>
      <c r="EB40" s="99">
        <v>52.212389380530979</v>
      </c>
      <c r="EC40" s="100">
        <v>20.5607476635514</v>
      </c>
      <c r="ED40" s="100">
        <v>30</v>
      </c>
      <c r="EE40" s="100">
        <v>30</v>
      </c>
      <c r="EF40" s="101">
        <v>63</v>
      </c>
      <c r="EG40" s="102">
        <v>71</v>
      </c>
      <c r="EH40" s="102">
        <v>81</v>
      </c>
      <c r="EI40" s="102">
        <v>115</v>
      </c>
      <c r="EJ40" s="102">
        <v>87</v>
      </c>
      <c r="EK40" s="103">
        <v>34</v>
      </c>
      <c r="EL40" s="104">
        <v>62.5</v>
      </c>
      <c r="EM40" s="104">
        <v>49.090909090909093</v>
      </c>
      <c r="EN40" s="104">
        <v>19.215541223094256</v>
      </c>
      <c r="EO40" s="105">
        <v>0.5</v>
      </c>
      <c r="EP40" s="104">
        <v>68.287037037037038</v>
      </c>
      <c r="EQ40" s="106">
        <v>0.47058823529411764</v>
      </c>
      <c r="ER40" s="104">
        <v>80.771435243169805</v>
      </c>
      <c r="ES40" s="106">
        <v>0.38235294117647056</v>
      </c>
      <c r="ET40" s="104">
        <v>84.105717951802404</v>
      </c>
      <c r="EU40" s="106">
        <v>0.3235294117647059</v>
      </c>
      <c r="EV40" s="104">
        <v>94.321143590360478</v>
      </c>
      <c r="EW40" s="106">
        <v>0.26470588235294118</v>
      </c>
      <c r="EX40" s="104">
        <v>100</v>
      </c>
      <c r="EY40" s="106">
        <v>0.14705882352941177</v>
      </c>
      <c r="EZ40" s="104">
        <v>100</v>
      </c>
      <c r="FB40" s="108">
        <f>((H40*B$1)+(EL40*EL$1)+(EM40*EM$1)+(EN40*EN$1)+(EV40*EU$1)+(DQ40*DN$1)+(EX40*EW$1)+(DG40*DF$1)+(EA40*EA$1)+(EB40*EB$1)+(ER40*EQ$1)+(ET40*ES$1)+(EC40*EC$1)+(EP40*EO$1)+(EZ40*EY$1)+(ED40*ED$1)+(EE40*EE$1))*(1+FA40)</f>
        <v>61.314710702593807</v>
      </c>
      <c r="FC40" s="93">
        <f>RANK(FB40,FB$6:FB$5849)</f>
        <v>35</v>
      </c>
      <c r="FD40" s="109">
        <f>RANK(FJ40,$FJ$6:$FJ$1462)</f>
        <v>40</v>
      </c>
      <c r="FE40" s="109">
        <f>RANK(FN40,$FN$6:$FN$1462)</f>
        <v>38</v>
      </c>
      <c r="FF40" s="109">
        <f>RANK(B40,$B$6:$B$1462,1)</f>
        <v>44</v>
      </c>
      <c r="FG40" s="109">
        <f>RANK(B40,$B$6:$B$1462,1)</f>
        <v>44</v>
      </c>
      <c r="FH40" s="110" t="s">
        <v>185</v>
      </c>
      <c r="FI40" s="92"/>
      <c r="FJ40" s="111">
        <v>7200</v>
      </c>
      <c r="FK40" s="112" t="s">
        <v>185</v>
      </c>
      <c r="FL40" s="93">
        <f>IF(FJ40="",-50,FD40-FC40)</f>
        <v>5</v>
      </c>
      <c r="FM40" s="96">
        <f>IF(FJ40="",0,FB40/(FJ40/1000))</f>
        <v>8.5159320420269182</v>
      </c>
      <c r="FN40" s="111">
        <v>8700</v>
      </c>
      <c r="FO40" s="112" t="s">
        <v>185</v>
      </c>
      <c r="FP40" s="93">
        <f>FE40-FC40</f>
        <v>3</v>
      </c>
      <c r="FQ40" s="96">
        <f>(FB40/FN40)*1000</f>
        <v>7.0476678968498634</v>
      </c>
    </row>
    <row r="41" spans="1:174" x14ac:dyDescent="0.2">
      <c r="A41" t="s">
        <v>108</v>
      </c>
      <c r="B41" s="90">
        <v>65</v>
      </c>
      <c r="C41" s="91" t="s">
        <v>185</v>
      </c>
      <c r="D41" s="91" t="s">
        <v>185</v>
      </c>
      <c r="E41" s="91" t="s">
        <v>185</v>
      </c>
      <c r="F41" s="91" t="s">
        <v>185</v>
      </c>
      <c r="G41" s="91">
        <f>RANK(B41,B$6:B$9554)</f>
        <v>82</v>
      </c>
      <c r="H41" s="91">
        <f>(G41/H$4)*100</f>
        <v>68.333333333333329</v>
      </c>
      <c r="I41" s="92">
        <v>80</v>
      </c>
      <c r="J41" s="93">
        <f>IF(I41="","",RANK(I41,I$6:I$5845))</f>
        <v>27</v>
      </c>
      <c r="K41" s="93">
        <f>IF(J41="",N41,(J41/K$5)*100)</f>
        <v>25.471698113207548</v>
      </c>
      <c r="L41" s="93">
        <v>82</v>
      </c>
      <c r="M41" s="93">
        <f>IF(L41="","",RANK(L41,L$6:L$5845))</f>
        <v>25</v>
      </c>
      <c r="N41" s="93">
        <f>IF(M41="","",(M41/N$5)*100)</f>
        <v>23.584905660377359</v>
      </c>
      <c r="O41" s="93">
        <v>71</v>
      </c>
      <c r="P41" s="93">
        <f>IF(O41="","",RANK(O41,O$6:O$5845))</f>
        <v>43</v>
      </c>
      <c r="Q41" s="93">
        <f>IF(P41="",N41,(P41/Q$5)*100)</f>
        <v>39.090909090909093</v>
      </c>
      <c r="R41" s="92">
        <v>83</v>
      </c>
      <c r="S41" s="93">
        <f>IF(R41="","",RANK(R41,R$6:R$5845))</f>
        <v>24</v>
      </c>
      <c r="T41" s="93">
        <f>IF(S41="",W41,(S41/T$5)*100)</f>
        <v>22.641509433962266</v>
      </c>
      <c r="U41" s="93">
        <v>56</v>
      </c>
      <c r="V41" s="93">
        <f>IF(U41="","",RANK(U41,U$6:U$5845))</f>
        <v>50</v>
      </c>
      <c r="W41" s="93">
        <f>IF(V41="","",(V41/W$5)*100)</f>
        <v>47.169811320754718</v>
      </c>
      <c r="X41" s="93">
        <v>26</v>
      </c>
      <c r="Y41" s="93">
        <f>IF(X41="","",RANK(X41,X$6:X$5845))</f>
        <v>85</v>
      </c>
      <c r="Z41" s="93">
        <f>IF(Y41="","",(Y41/Z$5)*100)</f>
        <v>77.272727272727266</v>
      </c>
      <c r="AA41" s="92">
        <v>54</v>
      </c>
      <c r="AB41" s="93">
        <f>IF(AA41="","",RANK(AA41,AA$6:AA$5845))</f>
        <v>53</v>
      </c>
      <c r="AC41" s="93">
        <f>IF(AB41="",AF41,(AB41/AC$5)*100)</f>
        <v>50</v>
      </c>
      <c r="AD41" s="93">
        <v>35</v>
      </c>
      <c r="AE41" s="93">
        <f>IF(AD41="","",RANK(AD41,AD$6:AD$5845))</f>
        <v>72</v>
      </c>
      <c r="AF41" s="93">
        <f>IF(AE41="","",(AE41/AF$5)*100)</f>
        <v>67.924528301886795</v>
      </c>
      <c r="AG41" s="93">
        <v>26</v>
      </c>
      <c r="AH41" s="93">
        <f>IF(AG41="","",RANK(AG41,AG$6:AG$5845))</f>
        <v>85</v>
      </c>
      <c r="AI41" s="93">
        <f>IF(AH41="","",(AH41/AI$5)*100)</f>
        <v>77.272727272727266</v>
      </c>
      <c r="AJ41" s="92">
        <v>32</v>
      </c>
      <c r="AK41" s="93">
        <f>IF(AJ41="","",RANK(AJ41,AJ$6:AJ$5845))</f>
        <v>75</v>
      </c>
      <c r="AL41" s="93">
        <f>IF(AK41="",AO41,(AK41/AL$5)*100)</f>
        <v>70.754716981132077</v>
      </c>
      <c r="AM41" s="93">
        <v>28</v>
      </c>
      <c r="AN41" s="93">
        <f>IF(AM41="","",RANK(AM41,AM$6:AM$5845))</f>
        <v>79</v>
      </c>
      <c r="AO41" s="93">
        <f>IF(AN41="","",(AN41/AO$5)*100)</f>
        <v>74.528301886792448</v>
      </c>
      <c r="AP41" s="93">
        <v>34</v>
      </c>
      <c r="AQ41" s="93">
        <f>IF(AP41="","",RANK(AP41,AP$6:AP$5845))</f>
        <v>78</v>
      </c>
      <c r="AR41" s="93">
        <f>IF(AQ41="","",(AQ41/AR$5)*100)</f>
        <v>70.909090909090907</v>
      </c>
      <c r="AS41" s="92">
        <v>61</v>
      </c>
      <c r="AT41" s="93">
        <f>IF(AS41="","",RANK(AS41,AS$6:AS$5845))</f>
        <v>46</v>
      </c>
      <c r="AU41" s="93">
        <f>IF(AT41="",AX41,(AT41/AU$5)*100)</f>
        <v>43.39622641509434</v>
      </c>
      <c r="AV41" s="93">
        <v>61</v>
      </c>
      <c r="AW41" s="93">
        <f>IF(AV41="","",RANK(AV41,AV$6:AV$5845))</f>
        <v>46</v>
      </c>
      <c r="AX41" s="93">
        <f>IF(AW41="","",(AW41/AX$5)*100)</f>
        <v>43.39622641509434</v>
      </c>
      <c r="AY41" s="93">
        <v>55</v>
      </c>
      <c r="AZ41" s="93">
        <f>IF(AY41="","",RANK(AY41,AY$6:AY$5845))</f>
        <v>59</v>
      </c>
      <c r="BA41" s="93">
        <f>IF(AZ41="","",(AZ41/BA$5)*100)</f>
        <v>53.63636363636364</v>
      </c>
      <c r="BB41" s="92" t="s">
        <v>185</v>
      </c>
      <c r="BC41" s="93" t="s">
        <v>185</v>
      </c>
      <c r="BD41" s="93">
        <v>10</v>
      </c>
      <c r="BE41" s="93" t="s">
        <v>185</v>
      </c>
      <c r="BF41" s="93" t="s">
        <v>185</v>
      </c>
      <c r="BG41" s="93">
        <v>10</v>
      </c>
      <c r="BH41" s="93" t="s">
        <v>185</v>
      </c>
      <c r="BI41" s="93" t="s">
        <v>185</v>
      </c>
      <c r="BJ41" s="93">
        <v>10</v>
      </c>
      <c r="BK41" s="92">
        <v>59</v>
      </c>
      <c r="BL41" s="93">
        <f>IF(BK41="","",RANK(BK41,BK$6:BK$5845))</f>
        <v>47</v>
      </c>
      <c r="BM41" s="93">
        <f>IF(BL41="",BP41,(BL41/BM$5)*100)</f>
        <v>44.339622641509436</v>
      </c>
      <c r="BN41" s="93">
        <v>35</v>
      </c>
      <c r="BO41" s="93">
        <f>IF(BN41="","",RANK(BN41,BN$6:BN$5845))</f>
        <v>72</v>
      </c>
      <c r="BP41" s="93">
        <f>IF(BO41="","",(BO41/BP$5)*100)</f>
        <v>67.924528301886795</v>
      </c>
      <c r="BQ41" s="93">
        <v>50</v>
      </c>
      <c r="BR41" s="93">
        <f>IF(BQ41="","",RANK(BQ41,BQ$6:BQ$5845))</f>
        <v>62</v>
      </c>
      <c r="BS41" s="93">
        <f>IF(BR41="","",(BR41/BS$5)*100)</f>
        <v>56.36363636363636</v>
      </c>
      <c r="BT41" s="92">
        <v>55</v>
      </c>
      <c r="BU41" s="93">
        <f>IF(BT41="","",RANK(BT41,BT$6:BT$5845))</f>
        <v>52</v>
      </c>
      <c r="BV41" s="93">
        <f>IF(BU41="",BY41,(BU41/BV$5)*100)</f>
        <v>49.056603773584904</v>
      </c>
      <c r="BW41" s="93">
        <v>30</v>
      </c>
      <c r="BX41" s="93">
        <f>IF(BW41="","",RANK(BW41,BW$6:BW$5845))</f>
        <v>76</v>
      </c>
      <c r="BY41" s="93">
        <f>IF(BX41="","",(BX41/BY$5)*100)</f>
        <v>72.38095238095238</v>
      </c>
      <c r="BZ41" s="93">
        <v>34</v>
      </c>
      <c r="CA41" s="93">
        <f>IF(BZ41="","",RANK(BZ41,BZ$6:BZ$5845))</f>
        <v>78</v>
      </c>
      <c r="CB41" s="93">
        <f>IF(CA41="","",(CA41/CB$5)*100)</f>
        <v>70.909090909090907</v>
      </c>
      <c r="CC41" s="92">
        <v>6</v>
      </c>
      <c r="CD41" s="93">
        <f>IF(CC41="","",RANK(CC41,CC$6:CC$5845))</f>
        <v>100</v>
      </c>
      <c r="CE41" s="93">
        <f>IF(CD41="",CH41,(CD41/CE$5)*100)</f>
        <v>94.339622641509436</v>
      </c>
      <c r="CF41" s="93">
        <v>6</v>
      </c>
      <c r="CG41" s="93">
        <f>IF(CF41="","",RANK(CF41,CF$6:CF$5845))</f>
        <v>101</v>
      </c>
      <c r="CH41" s="93">
        <f>IF(CG41="","",(CG41/CH$5)*100)</f>
        <v>95.283018867924525</v>
      </c>
      <c r="CI41" s="93">
        <v>19</v>
      </c>
      <c r="CJ41" s="93">
        <f>IF(CI41="","",RANK(CI41,CI$6:CI$5845))</f>
        <v>93</v>
      </c>
      <c r="CK41" s="93">
        <f>IF(CJ41="","",(CJ41/CK$5)*100)</f>
        <v>84.545454545454547</v>
      </c>
      <c r="CL41" s="92">
        <v>9</v>
      </c>
      <c r="CM41" s="93">
        <f>IF(CL41="","",RANK(CL41,CL$6:CL$5845))</f>
        <v>98</v>
      </c>
      <c r="CN41" s="93">
        <f>IF(CM41="",CQ41,(CM41/CN$5)*100)</f>
        <v>92.452830188679243</v>
      </c>
      <c r="CO41" s="93">
        <v>10</v>
      </c>
      <c r="CP41" s="93">
        <f>IF(CO41="","",RANK(CO41,CO$6:CO$5845))</f>
        <v>97</v>
      </c>
      <c r="CQ41" s="93">
        <f>IF(CP41="","",(CP41/CQ$5)*100)</f>
        <v>91.509433962264154</v>
      </c>
      <c r="CR41" s="93">
        <v>12</v>
      </c>
      <c r="CS41" s="93">
        <f>IF(CR41="","",RANK(CR41,CR$6:CR$5845))</f>
        <v>100</v>
      </c>
      <c r="CT41" s="93">
        <f>IF(CS41="","",(CS41/CT$5)*100)</f>
        <v>90.909090909090907</v>
      </c>
      <c r="CU41" s="92">
        <v>58</v>
      </c>
      <c r="CV41" s="93">
        <f>IF(CU41="","",RANK(CU41,CU$6:CU$5845))</f>
        <v>49</v>
      </c>
      <c r="CW41" s="93">
        <f>IF(CV41="","",(CV41/CW$5)*100)</f>
        <v>46.226415094339622</v>
      </c>
      <c r="CX41" s="93">
        <v>58</v>
      </c>
      <c r="CY41" s="93">
        <f>IF(CX41="","",RANK(CX41,CX$6:CX$5845))</f>
        <v>54</v>
      </c>
      <c r="CZ41" s="93">
        <f>IF(CY41="","",(CY41/CZ$5)*100)</f>
        <v>49.090909090909093</v>
      </c>
      <c r="DA41" s="93">
        <v>38</v>
      </c>
      <c r="DB41" s="93">
        <f>IF(DA41="","",RANK(DA41,DA$6:DA$5845))</f>
        <v>82</v>
      </c>
      <c r="DC41" s="93">
        <f>IF(DB41="","",(DB41/DC$5)*100)</f>
        <v>68.333333333333329</v>
      </c>
      <c r="DD41" s="93">
        <f>IFERROR((K41*I$2)+(N41*L$2)+(Q41*O$2)+(T41*R$2)+(W41*U$2)+(Z41*X$2)+(AC41*AA$2)+(AF41*AD$2)+(AI41*AG$2)+(AL41*AJ$2)+(AO41*AM$2)+(AR41*AP$2)+(AU41*AS$2)+(AX41*AV$2)+(BA41*AY$2)+(BD41*BB$2)+(BG41*BE$2)+(BJ41*BH$2)+(BM41*BK$2)+(BP41*BN$2)+(BS41*BQ$2)+(BV41*BT$2)+(BY41*BW$2)+(CB41*BZ$2)+(CE41*CC$2)+(CH41*CF$2)+(CK41*CI$2)+(CN41*CL$2)+(CQ41*CO$2)+(CT41*CR$2)+(CW41*CU$2)+(CZ41*CX$2)+(DC41*DA$2),"")</f>
        <v>62.158531405701218</v>
      </c>
      <c r="DE41" s="93">
        <f>IF(DD41="",1,RANK(DD41,DD$6:DD$1087,1))</f>
        <v>79</v>
      </c>
      <c r="DF41" s="94">
        <f>IF(DD41="","",RANK(DD41,DD$6:DD$4780))</f>
        <v>28</v>
      </c>
      <c r="DG41" s="93">
        <f>(DE41/DE$4)*100</f>
        <v>74.528301886792448</v>
      </c>
      <c r="DH41" s="95">
        <v>0</v>
      </c>
      <c r="DI41" s="93">
        <v>1</v>
      </c>
      <c r="DJ41" s="93">
        <v>100</v>
      </c>
      <c r="DK41" s="96">
        <v>0</v>
      </c>
      <c r="DL41" s="93">
        <v>1</v>
      </c>
      <c r="DM41" s="93">
        <v>100</v>
      </c>
      <c r="DN41" s="93">
        <v>0</v>
      </c>
      <c r="DO41" s="93">
        <v>1</v>
      </c>
      <c r="DP41" s="93">
        <v>100</v>
      </c>
      <c r="DQ41" s="93">
        <v>100</v>
      </c>
      <c r="DR41" s="93">
        <v>1</v>
      </c>
      <c r="DS41" s="97">
        <v>50</v>
      </c>
      <c r="DT41" s="98" t="s">
        <v>185</v>
      </c>
      <c r="DU41" s="98">
        <v>14</v>
      </c>
      <c r="DV41" s="98" t="s">
        <v>185</v>
      </c>
      <c r="DW41" s="98" t="s">
        <v>185</v>
      </c>
      <c r="DX41" s="98">
        <v>65.012959878058936</v>
      </c>
      <c r="DY41" s="98">
        <v>67.901234567901241</v>
      </c>
      <c r="DZ41" s="98">
        <v>65.476190476190482</v>
      </c>
      <c r="EA41" s="98">
        <v>66.130128307383544</v>
      </c>
      <c r="EB41" s="99">
        <v>78.761061946902657</v>
      </c>
      <c r="EC41" s="100">
        <v>49.532710280373834</v>
      </c>
      <c r="ED41" s="100">
        <v>30</v>
      </c>
      <c r="EE41" s="100">
        <v>30</v>
      </c>
      <c r="EF41" s="101">
        <v>19</v>
      </c>
      <c r="EG41" s="102">
        <v>61</v>
      </c>
      <c r="EH41" s="102">
        <v>102</v>
      </c>
      <c r="EI41" s="102">
        <v>65</v>
      </c>
      <c r="EJ41" s="102">
        <v>74</v>
      </c>
      <c r="EK41" s="103">
        <v>33</v>
      </c>
      <c r="EL41" s="104">
        <v>68.333333333333329</v>
      </c>
      <c r="EM41" s="104">
        <v>50.909090909090907</v>
      </c>
      <c r="EN41" s="104">
        <v>24.955542212081181</v>
      </c>
      <c r="EO41" s="105">
        <v>0.45454545454545453</v>
      </c>
      <c r="EP41" s="104">
        <v>61.125140291806957</v>
      </c>
      <c r="EQ41" s="106">
        <v>0.27272727272727271</v>
      </c>
      <c r="ER41" s="104">
        <v>51.223713132771238</v>
      </c>
      <c r="ES41" s="106">
        <v>0.24242424242424243</v>
      </c>
      <c r="ET41" s="104">
        <v>62.219330317489828</v>
      </c>
      <c r="EU41" s="106">
        <v>0.21212121212121213</v>
      </c>
      <c r="EV41" s="104">
        <v>74.860052467414434</v>
      </c>
      <c r="EW41" s="106">
        <v>9.0909090909090912E-2</v>
      </c>
      <c r="EX41" s="104">
        <v>62.26374171159447</v>
      </c>
      <c r="EY41" s="106">
        <v>0</v>
      </c>
      <c r="EZ41" s="104">
        <v>0.30674846625766872</v>
      </c>
      <c r="FB41" s="108">
        <f>((H41*B$1)+(EL41*EL$1)+(EM41*EM$1)+(EN41*EN$1)+(EV41*EU$1)+(DQ41*DN$1)+(EX41*EW$1)+(DG41*DF$1)+(EA41*EA$1)+(EB41*EB$1)+(ER41*EQ$1)+(ET41*ES$1)+(EC41*EC$1)+(EP41*EO$1)+(EZ41*EY$1)+(ED41*ED$1)+(EE41*EE$1))*(1+FA41)</f>
        <v>60.337007499825212</v>
      </c>
      <c r="FC41" s="93">
        <f>RANK(FB41,FB$6:FB$5849)</f>
        <v>36</v>
      </c>
      <c r="FD41" s="109">
        <f>RANK(FJ41,$FJ$6:$FJ$1462)</f>
        <v>40</v>
      </c>
      <c r="FE41" s="109">
        <f>RANK(FN41,$FN$6:$FN$1462)</f>
        <v>41</v>
      </c>
      <c r="FF41" s="109">
        <f>RANK(B41,$B$6:$B$1462,1)</f>
        <v>34</v>
      </c>
      <c r="FG41" s="109">
        <f>RANK(B41,$B$6:$B$1462,1)</f>
        <v>34</v>
      </c>
      <c r="FH41" s="110" t="s">
        <v>185</v>
      </c>
      <c r="FI41" s="92"/>
      <c r="FJ41" s="111">
        <v>7200</v>
      </c>
      <c r="FK41" s="112" t="s">
        <v>185</v>
      </c>
      <c r="FL41" s="93">
        <f>IF(FJ41="",-50,FD41-FC41)</f>
        <v>4</v>
      </c>
      <c r="FM41" s="96">
        <f>IF(FJ41="",0,FB41/(FJ41/1000))</f>
        <v>8.3801399305312785</v>
      </c>
      <c r="FN41" s="111">
        <v>8600</v>
      </c>
      <c r="FO41" s="112" t="s">
        <v>185</v>
      </c>
      <c r="FP41" s="93">
        <f>FE41-FC41</f>
        <v>5</v>
      </c>
      <c r="FQ41" s="96">
        <f>(FB41/FN41)*1000</f>
        <v>7.0159311046308384</v>
      </c>
    </row>
    <row r="42" spans="1:174" x14ac:dyDescent="0.2">
      <c r="A42" t="s">
        <v>101</v>
      </c>
      <c r="B42" s="90">
        <v>50</v>
      </c>
      <c r="C42" s="91" t="s">
        <v>185</v>
      </c>
      <c r="D42" s="91" t="s">
        <v>185</v>
      </c>
      <c r="E42" s="91" t="s">
        <v>185</v>
      </c>
      <c r="F42" s="91" t="s">
        <v>185</v>
      </c>
      <c r="G42" s="91">
        <f>RANK(B42,B$6:B$9554)</f>
        <v>93</v>
      </c>
      <c r="H42" s="91">
        <f>(G42/H$4)*100</f>
        <v>77.5</v>
      </c>
      <c r="I42" s="92">
        <v>54</v>
      </c>
      <c r="J42" s="93">
        <f>IF(I42="","",RANK(I42,I$6:I$5845))</f>
        <v>53</v>
      </c>
      <c r="K42" s="93">
        <f>IF(J42="",N42,(J42/K$5)*100)</f>
        <v>50</v>
      </c>
      <c r="L42" s="93">
        <v>51</v>
      </c>
      <c r="M42" s="93">
        <f>IF(L42="","",RANK(L42,L$6:L$5845))</f>
        <v>56</v>
      </c>
      <c r="N42" s="93">
        <f>IF(M42="","",(M42/N$5)*100)</f>
        <v>52.830188679245282</v>
      </c>
      <c r="O42" s="93">
        <v>44</v>
      </c>
      <c r="P42" s="93">
        <f>IF(O42="","",RANK(O42,O$6:O$5845))</f>
        <v>70</v>
      </c>
      <c r="Q42" s="93">
        <f>IF(P42="",N42,(P42/Q$5)*100)</f>
        <v>63.636363636363633</v>
      </c>
      <c r="R42" s="92">
        <v>52</v>
      </c>
      <c r="S42" s="93">
        <f>IF(R42="","",RANK(R42,R$6:R$5845))</f>
        <v>54</v>
      </c>
      <c r="T42" s="93">
        <f>IF(S42="",W42,(S42/T$5)*100)</f>
        <v>50.943396226415096</v>
      </c>
      <c r="U42" s="93">
        <v>74</v>
      </c>
      <c r="V42" s="93">
        <f>IF(U42="","",RANK(U42,U$6:U$5845))</f>
        <v>28</v>
      </c>
      <c r="W42" s="93">
        <f>IF(V42="","",(V42/W$5)*100)</f>
        <v>26.415094339622641</v>
      </c>
      <c r="X42" s="93">
        <v>66</v>
      </c>
      <c r="Y42" s="93">
        <f>IF(X42="","",RANK(X42,X$6:X$5845))</f>
        <v>45</v>
      </c>
      <c r="Z42" s="93">
        <f>IF(Y42="","",(Y42/Z$5)*100)</f>
        <v>40.909090909090914</v>
      </c>
      <c r="AA42" s="92">
        <v>92</v>
      </c>
      <c r="AB42" s="93">
        <f>IF(AA42="","",RANK(AA42,AA$6:AA$5845))</f>
        <v>14</v>
      </c>
      <c r="AC42" s="93">
        <f>IF(AB42="",AF42,(AB42/AC$5)*100)</f>
        <v>13.20754716981132</v>
      </c>
      <c r="AD42" s="93">
        <v>101</v>
      </c>
      <c r="AE42" s="93">
        <f>IF(AD42="","",RANK(AD42,AD$6:AD$5845))</f>
        <v>6</v>
      </c>
      <c r="AF42" s="93">
        <f>IF(AE42="","",(AE42/AF$5)*100)</f>
        <v>5.6603773584905666</v>
      </c>
      <c r="AG42" s="93">
        <v>108</v>
      </c>
      <c r="AH42" s="93">
        <f>IF(AG42="","",RANK(AG42,AG$6:AG$5845))</f>
        <v>6</v>
      </c>
      <c r="AI42" s="93">
        <f>IF(AH42="","",(AH42/AI$5)*100)</f>
        <v>5.4545454545454541</v>
      </c>
      <c r="AJ42" s="92">
        <v>29</v>
      </c>
      <c r="AK42" s="93">
        <f>IF(AJ42="","",RANK(AJ42,AJ$6:AJ$5845))</f>
        <v>78</v>
      </c>
      <c r="AL42" s="93">
        <f>IF(AK42="",AO42,(AK42/AL$5)*100)</f>
        <v>73.584905660377359</v>
      </c>
      <c r="AM42" s="93">
        <v>33</v>
      </c>
      <c r="AN42" s="93">
        <f>IF(AM42="","",RANK(AM42,AM$6:AM$5845))</f>
        <v>74</v>
      </c>
      <c r="AO42" s="93">
        <f>IF(AN42="","",(AN42/AO$5)*100)</f>
        <v>69.811320754716974</v>
      </c>
      <c r="AP42" s="93">
        <v>45</v>
      </c>
      <c r="AQ42" s="93">
        <f>IF(AP42="","",RANK(AP42,AP$6:AP$5845))</f>
        <v>68</v>
      </c>
      <c r="AR42" s="93">
        <f>IF(AQ42="","",(AQ42/AR$5)*100)</f>
        <v>61.818181818181813</v>
      </c>
      <c r="AS42" s="92">
        <v>29</v>
      </c>
      <c r="AT42" s="93">
        <f>IF(AS42="","",RANK(AS42,AS$6:AS$5845))</f>
        <v>78</v>
      </c>
      <c r="AU42" s="93">
        <f>IF(AT42="",AX42,(AT42/AU$5)*100)</f>
        <v>73.584905660377359</v>
      </c>
      <c r="AV42" s="93">
        <v>31</v>
      </c>
      <c r="AW42" s="93">
        <f>IF(AV42="","",RANK(AV42,AV$6:AV$5845))</f>
        <v>76</v>
      </c>
      <c r="AX42" s="93">
        <f>IF(AW42="","",(AW42/AX$5)*100)</f>
        <v>71.698113207547166</v>
      </c>
      <c r="AY42" s="93">
        <v>44</v>
      </c>
      <c r="AZ42" s="93">
        <f>IF(AY42="","",RANK(AY42,AY$6:AY$5845))</f>
        <v>69</v>
      </c>
      <c r="BA42" s="93">
        <f>IF(AZ42="","",(AZ42/BA$5)*100)</f>
        <v>62.727272727272734</v>
      </c>
      <c r="BB42" s="92" t="s">
        <v>185</v>
      </c>
      <c r="BC42" s="93" t="s">
        <v>185</v>
      </c>
      <c r="BD42" s="93">
        <v>10</v>
      </c>
      <c r="BE42" s="93" t="s">
        <v>185</v>
      </c>
      <c r="BF42" s="93" t="s">
        <v>185</v>
      </c>
      <c r="BG42" s="93">
        <v>10</v>
      </c>
      <c r="BH42" s="93" t="s">
        <v>185</v>
      </c>
      <c r="BI42" s="93" t="s">
        <v>185</v>
      </c>
      <c r="BJ42" s="93">
        <v>10</v>
      </c>
      <c r="BK42" s="92">
        <v>35</v>
      </c>
      <c r="BL42" s="93">
        <f>IF(BK42="","",RANK(BK42,BK$6:BK$5845))</f>
        <v>71</v>
      </c>
      <c r="BM42" s="93">
        <f>IF(BL42="",BP42,(BL42/BM$5)*100)</f>
        <v>66.981132075471692</v>
      </c>
      <c r="BN42" s="93">
        <v>34</v>
      </c>
      <c r="BO42" s="93">
        <f>IF(BN42="","",RANK(BN42,BN$6:BN$5845))</f>
        <v>73</v>
      </c>
      <c r="BP42" s="93">
        <f>IF(BO42="","",(BO42/BP$5)*100)</f>
        <v>68.867924528301884</v>
      </c>
      <c r="BQ42" s="93">
        <v>52</v>
      </c>
      <c r="BR42" s="93">
        <f>IF(BQ42="","",RANK(BQ42,BQ$6:BQ$5845))</f>
        <v>60</v>
      </c>
      <c r="BS42" s="93">
        <f>IF(BR42="","",(BR42/BS$5)*100)</f>
        <v>54.54545454545454</v>
      </c>
      <c r="BT42" s="92">
        <v>35</v>
      </c>
      <c r="BU42" s="93">
        <f>IF(BT42="","",RANK(BT42,BT$6:BT$5845))</f>
        <v>72</v>
      </c>
      <c r="BV42" s="93">
        <f>IF(BU42="",BY42,(BU42/BV$5)*100)</f>
        <v>67.924528301886795</v>
      </c>
      <c r="BW42" s="93">
        <v>53</v>
      </c>
      <c r="BX42" s="93">
        <f>IF(BW42="","",RANK(BW42,BW$6:BW$5845))</f>
        <v>54</v>
      </c>
      <c r="BY42" s="93">
        <f>IF(BX42="","",(BX42/BY$5)*100)</f>
        <v>51.428571428571423</v>
      </c>
      <c r="BZ42" s="93">
        <v>65</v>
      </c>
      <c r="CA42" s="93">
        <f>IF(BZ42="","",RANK(BZ42,BZ$6:BZ$5845))</f>
        <v>48</v>
      </c>
      <c r="CB42" s="93">
        <f>IF(CA42="","",(CA42/CB$5)*100)</f>
        <v>43.636363636363633</v>
      </c>
      <c r="CC42" s="92">
        <v>29</v>
      </c>
      <c r="CD42" s="93">
        <f>IF(CC42="","",RANK(CC42,CC$6:CC$5845))</f>
        <v>78</v>
      </c>
      <c r="CE42" s="93">
        <f>IF(CD42="",CH42,(CD42/CE$5)*100)</f>
        <v>73.584905660377359</v>
      </c>
      <c r="CF42" s="93">
        <v>33</v>
      </c>
      <c r="CG42" s="93">
        <f>IF(CF42="","",RANK(CF42,CF$6:CF$5845))</f>
        <v>74</v>
      </c>
      <c r="CH42" s="93">
        <f>IF(CG42="","",(CG42/CH$5)*100)</f>
        <v>69.811320754716974</v>
      </c>
      <c r="CI42" s="93">
        <v>90</v>
      </c>
      <c r="CJ42" s="93">
        <f>IF(CI42="","",RANK(CI42,CI$6:CI$5845))</f>
        <v>23</v>
      </c>
      <c r="CK42" s="93">
        <f>IF(CJ42="","",(CJ42/CK$5)*100)</f>
        <v>20.909090909090907</v>
      </c>
      <c r="CL42" s="92">
        <v>57</v>
      </c>
      <c r="CM42" s="93">
        <f>IF(CL42="","",RANK(CL42,CL$6:CL$5845))</f>
        <v>50</v>
      </c>
      <c r="CN42" s="93">
        <f>IF(CM42="",CQ42,(CM42/CN$5)*100)</f>
        <v>47.169811320754718</v>
      </c>
      <c r="CO42" s="93">
        <v>61</v>
      </c>
      <c r="CP42" s="93">
        <f>IF(CO42="","",RANK(CO42,CO$6:CO$5845))</f>
        <v>46</v>
      </c>
      <c r="CQ42" s="93">
        <f>IF(CP42="","",(CP42/CQ$5)*100)</f>
        <v>43.39622641509434</v>
      </c>
      <c r="CR42" s="93">
        <v>45</v>
      </c>
      <c r="CS42" s="93">
        <f>IF(CR42="","",RANK(CR42,CR$6:CR$5845))</f>
        <v>67</v>
      </c>
      <c r="CT42" s="93">
        <f>IF(CS42="","",(CS42/CT$5)*100)</f>
        <v>60.909090909090914</v>
      </c>
      <c r="CU42" s="92">
        <v>28</v>
      </c>
      <c r="CV42" s="93">
        <f>IF(CU42="","",RANK(CU42,CU$6:CU$5845))</f>
        <v>79</v>
      </c>
      <c r="CW42" s="93">
        <f>IF(CV42="","",(CV42/CW$5)*100)</f>
        <v>74.528301886792448</v>
      </c>
      <c r="CX42" s="93">
        <v>32</v>
      </c>
      <c r="CY42" s="93">
        <f>IF(CX42="","",RANK(CX42,CX$6:CX$5845))</f>
        <v>79</v>
      </c>
      <c r="CZ42" s="93">
        <f>IF(CY42="","",(CY42/CZ$5)*100)</f>
        <v>71.818181818181813</v>
      </c>
      <c r="DA42" s="93">
        <v>25</v>
      </c>
      <c r="DB42" s="93">
        <f>IF(DA42="","",RANK(DA42,DA$6:DA$5845))</f>
        <v>96</v>
      </c>
      <c r="DC42" s="93">
        <f>IF(DB42="","",(DB42/DC$5)*100)</f>
        <v>80</v>
      </c>
      <c r="DD42" s="93">
        <f>IFERROR((K42*I$2)+(N42*L$2)+(Q42*O$2)+(T42*R$2)+(W42*U$2)+(Z42*X$2)+(AC42*AA$2)+(AF42*AD$2)+(AI42*AG$2)+(AL42*AJ$2)+(AO42*AM$2)+(AR42*AP$2)+(AU42*AS$2)+(AX42*AV$2)+(BA42*AY$2)+(BD42*BB$2)+(BG42*BE$2)+(BJ42*BH$2)+(BM42*BK$2)+(BP42*BN$2)+(BS42*BQ$2)+(BV42*BT$2)+(BY42*BW$2)+(CB42*BZ$2)+(CE42*CC$2)+(CH42*CF$2)+(CK42*CI$2)+(CN42*CL$2)+(CQ42*CO$2)+(CT42*CR$2)+(CW42*CU$2)+(CZ42*CX$2)+(DC42*DA$2),"")</f>
        <v>59.73535898064199</v>
      </c>
      <c r="DE42" s="93">
        <f>IF(DD42="",1,RANK(DD42,DD$6:DD$1087,1))</f>
        <v>76</v>
      </c>
      <c r="DF42" s="94">
        <f>IF(DD42="","",RANK(DD42,DD$6:DD$4780))</f>
        <v>31</v>
      </c>
      <c r="DG42" s="93">
        <f>(DE42/DE$4)*100</f>
        <v>71.698113207547166</v>
      </c>
      <c r="DH42" s="95">
        <v>0</v>
      </c>
      <c r="DI42" s="93">
        <v>1</v>
      </c>
      <c r="DJ42" s="93">
        <v>100</v>
      </c>
      <c r="DK42" s="96">
        <v>0</v>
      </c>
      <c r="DL42" s="93">
        <v>1</v>
      </c>
      <c r="DM42" s="93">
        <v>100</v>
      </c>
      <c r="DN42" s="93">
        <v>0</v>
      </c>
      <c r="DO42" s="93">
        <v>1</v>
      </c>
      <c r="DP42" s="93">
        <v>100</v>
      </c>
      <c r="DQ42" s="93">
        <v>100</v>
      </c>
      <c r="DR42" s="93">
        <v>1</v>
      </c>
      <c r="DS42" s="97" t="s">
        <v>185</v>
      </c>
      <c r="DT42" s="98" t="s">
        <v>185</v>
      </c>
      <c r="DU42" s="98">
        <v>41</v>
      </c>
      <c r="DV42" s="98" t="s">
        <v>185</v>
      </c>
      <c r="DW42" s="98">
        <v>28</v>
      </c>
      <c r="DX42" s="98">
        <v>63.658796559428133</v>
      </c>
      <c r="DY42" s="98">
        <v>66.666666666666657</v>
      </c>
      <c r="DZ42" s="98">
        <v>71.428571428571431</v>
      </c>
      <c r="EA42" s="98">
        <v>67.251344884888738</v>
      </c>
      <c r="EB42" s="99">
        <v>75.221238938053091</v>
      </c>
      <c r="EC42" s="100">
        <v>45.794392523364486</v>
      </c>
      <c r="ED42" s="100">
        <v>30</v>
      </c>
      <c r="EE42" s="100">
        <v>30</v>
      </c>
      <c r="EF42" s="101">
        <v>72</v>
      </c>
      <c r="EG42" s="102">
        <v>89</v>
      </c>
      <c r="EH42" s="102">
        <v>63</v>
      </c>
      <c r="EI42" s="102">
        <v>40</v>
      </c>
      <c r="EJ42" s="102">
        <v>32</v>
      </c>
      <c r="EK42" s="103">
        <v>39</v>
      </c>
      <c r="EL42" s="104">
        <v>77.5</v>
      </c>
      <c r="EM42" s="104">
        <v>90.909090909090907</v>
      </c>
      <c r="EN42" s="104">
        <v>73.650726552179663</v>
      </c>
      <c r="EO42" s="105">
        <v>0.38461538461538464</v>
      </c>
      <c r="EP42" s="104">
        <v>50.581671415004749</v>
      </c>
      <c r="EQ42" s="106">
        <v>0.23076923076923078</v>
      </c>
      <c r="ER42" s="104">
        <v>44.027426921688921</v>
      </c>
      <c r="ES42" s="106">
        <v>7.6923076923076927E-2</v>
      </c>
      <c r="ET42" s="104">
        <v>30.791515914215299</v>
      </c>
      <c r="EU42" s="106">
        <v>2.564102564102564E-2</v>
      </c>
      <c r="EV42" s="104">
        <v>27.487633929351723</v>
      </c>
      <c r="EW42" s="106">
        <v>0</v>
      </c>
      <c r="EX42" s="104">
        <v>0.30674846625766872</v>
      </c>
      <c r="EY42" s="106">
        <v>0</v>
      </c>
      <c r="EZ42" s="104">
        <v>0.30674846625766872</v>
      </c>
      <c r="FB42" s="108">
        <f>((H42*B$1)+(EL42*EL$1)+(EM42*EM$1)+(EN42*EN$1)+(EV42*EU$1)+(DQ42*DN$1)+(EX42*EW$1)+(DG42*DF$1)+(EA42*EA$1)+(EB42*EB$1)+(ER42*EQ$1)+(ET42*ES$1)+(EC42*EC$1)+(EP42*EO$1)+(EZ42*EY$1)+(ED42*ED$1)+(EE42*EE$1))*(1+FA42)</f>
        <v>59.018372711568851</v>
      </c>
      <c r="FC42" s="93">
        <f>RANK(FB42,FB$6:FB$5849)</f>
        <v>37</v>
      </c>
      <c r="FD42" s="109">
        <f>RANK(FJ42,$FJ$6:$FJ$1462)</f>
        <v>36</v>
      </c>
      <c r="FE42" s="109">
        <f>RANK(FN42,$FN$6:$FN$1462)</f>
        <v>35</v>
      </c>
      <c r="FF42" s="109">
        <f>RANK(B42,$B$6:$B$1462,1)</f>
        <v>24</v>
      </c>
      <c r="FG42" s="109">
        <f>RANK(B42,$B$6:$B$1462,1)</f>
        <v>24</v>
      </c>
      <c r="FH42" s="110" t="s">
        <v>185</v>
      </c>
      <c r="FI42" s="92"/>
      <c r="FJ42" s="111">
        <v>7300</v>
      </c>
      <c r="FK42" s="112" t="s">
        <v>185</v>
      </c>
      <c r="FL42" s="93">
        <f>IF(FJ42="",-50,FD42-FC42)</f>
        <v>-1</v>
      </c>
      <c r="FM42" s="96">
        <f>IF(FJ42="",0,FB42/(FJ42/1000))</f>
        <v>8.0847085906258709</v>
      </c>
      <c r="FN42" s="111">
        <v>8800</v>
      </c>
      <c r="FO42" s="112" t="s">
        <v>185</v>
      </c>
      <c r="FP42" s="93">
        <f>FE42-FC42</f>
        <v>-2</v>
      </c>
      <c r="FQ42" s="96">
        <f>(FB42/FN42)*1000</f>
        <v>6.7066332626782783</v>
      </c>
    </row>
    <row r="43" spans="1:174" x14ac:dyDescent="0.2">
      <c r="A43" t="s">
        <v>117</v>
      </c>
      <c r="B43" s="90">
        <v>110</v>
      </c>
      <c r="C43" s="91" t="s">
        <v>185</v>
      </c>
      <c r="D43" s="91" t="s">
        <v>185</v>
      </c>
      <c r="E43" s="91" t="s">
        <v>185</v>
      </c>
      <c r="F43" s="91" t="s">
        <v>185</v>
      </c>
      <c r="G43" s="91">
        <f>RANK(B43,B$6:B$9554)</f>
        <v>61</v>
      </c>
      <c r="H43" s="91">
        <f>(G43/H$4)*100</f>
        <v>50.833333333333329</v>
      </c>
      <c r="I43" s="92">
        <v>55</v>
      </c>
      <c r="J43" s="93">
        <f>IF(I43="","",RANK(I43,I$6:I$5845))</f>
        <v>52</v>
      </c>
      <c r="K43" s="93">
        <f>IF(J43="",N43,(J43/K$5)*100)</f>
        <v>49.056603773584904</v>
      </c>
      <c r="L43" s="93">
        <v>58</v>
      </c>
      <c r="M43" s="93">
        <f>IF(L43="","",RANK(L43,L$6:L$5845))</f>
        <v>49</v>
      </c>
      <c r="N43" s="93">
        <f>IF(M43="","",(M43/N$5)*100)</f>
        <v>46.226415094339622</v>
      </c>
      <c r="O43" s="93">
        <v>50</v>
      </c>
      <c r="P43" s="93">
        <f>IF(O43="","",RANK(O43,O$6:O$5845))</f>
        <v>64</v>
      </c>
      <c r="Q43" s="93">
        <f>IF(P43="",N43,(P43/Q$5)*100)</f>
        <v>58.18181818181818</v>
      </c>
      <c r="R43" s="92">
        <v>12</v>
      </c>
      <c r="S43" s="93">
        <f>IF(R43="","",RANK(R43,R$6:R$5845))</f>
        <v>93</v>
      </c>
      <c r="T43" s="93">
        <f>IF(S43="",W43,(S43/T$5)*100)</f>
        <v>87.735849056603783</v>
      </c>
      <c r="U43" s="93">
        <v>14</v>
      </c>
      <c r="V43" s="93">
        <f>IF(U43="","",RANK(U43,U$6:U$5845))</f>
        <v>92</v>
      </c>
      <c r="W43" s="93">
        <f>IF(V43="","",(V43/W$5)*100)</f>
        <v>86.79245283018868</v>
      </c>
      <c r="X43" s="93">
        <v>7</v>
      </c>
      <c r="Y43" s="93">
        <f>IF(X43="","",RANK(X43,X$6:X$5845))</f>
        <v>105</v>
      </c>
      <c r="Z43" s="93">
        <f>IF(Y43="","",(Y43/Z$5)*100)</f>
        <v>95.454545454545453</v>
      </c>
      <c r="AA43" s="92">
        <v>59</v>
      </c>
      <c r="AB43" s="93">
        <f>IF(AA43="","",RANK(AA43,AA$6:AA$5845))</f>
        <v>48</v>
      </c>
      <c r="AC43" s="93">
        <f>IF(AB43="",AF43,(AB43/AC$5)*100)</f>
        <v>45.283018867924532</v>
      </c>
      <c r="AD43" s="93">
        <v>64</v>
      </c>
      <c r="AE43" s="93">
        <f>IF(AD43="","",RANK(AD43,AD$6:AD$5845))</f>
        <v>43</v>
      </c>
      <c r="AF43" s="93">
        <f>IF(AE43="","",(AE43/AF$5)*100)</f>
        <v>40.566037735849058</v>
      </c>
      <c r="AG43" s="93">
        <v>60</v>
      </c>
      <c r="AH43" s="93">
        <f>IF(AG43="","",RANK(AG43,AG$6:AG$5845))</f>
        <v>52</v>
      </c>
      <c r="AI43" s="93">
        <f>IF(AH43="","",(AH43/AI$5)*100)</f>
        <v>47.272727272727273</v>
      </c>
      <c r="AJ43" s="92">
        <v>52</v>
      </c>
      <c r="AK43" s="93">
        <f>IF(AJ43="","",RANK(AJ43,AJ$6:AJ$5845))</f>
        <v>55</v>
      </c>
      <c r="AL43" s="93">
        <f>IF(AK43="",AO43,(AK43/AL$5)*100)</f>
        <v>51.886792452830186</v>
      </c>
      <c r="AM43" s="93">
        <v>55</v>
      </c>
      <c r="AN43" s="93">
        <f>IF(AM43="","",RANK(AM43,AM$6:AM$5845))</f>
        <v>52</v>
      </c>
      <c r="AO43" s="93">
        <f>IF(AN43="","",(AN43/AO$5)*100)</f>
        <v>49.056603773584904</v>
      </c>
      <c r="AP43" s="93">
        <v>36</v>
      </c>
      <c r="AQ43" s="93">
        <f>IF(AP43="","",RANK(AP43,AP$6:AP$5845))</f>
        <v>76</v>
      </c>
      <c r="AR43" s="93">
        <f>IF(AQ43="","",(AQ43/AR$5)*100)</f>
        <v>69.090909090909093</v>
      </c>
      <c r="AS43" s="92">
        <v>53</v>
      </c>
      <c r="AT43" s="93">
        <f>IF(AS43="","",RANK(AS43,AS$6:AS$5845))</f>
        <v>54</v>
      </c>
      <c r="AU43" s="93">
        <f>IF(AT43="",AX43,(AT43/AU$5)*100)</f>
        <v>50.943396226415096</v>
      </c>
      <c r="AV43" s="93">
        <v>55</v>
      </c>
      <c r="AW43" s="93">
        <f>IF(AV43="","",RANK(AV43,AV$6:AV$5845))</f>
        <v>52</v>
      </c>
      <c r="AX43" s="93">
        <f>IF(AW43="","",(AW43/AX$5)*100)</f>
        <v>49.056603773584904</v>
      </c>
      <c r="AY43" s="93">
        <v>41</v>
      </c>
      <c r="AZ43" s="93">
        <f>IF(AY43="","",RANK(AY43,AY$6:AY$5845))</f>
        <v>72</v>
      </c>
      <c r="BA43" s="93">
        <f>IF(AZ43="","",(AZ43/BA$5)*100)</f>
        <v>65.454545454545453</v>
      </c>
      <c r="BB43" s="92" t="s">
        <v>185</v>
      </c>
      <c r="BC43" s="93" t="s">
        <v>185</v>
      </c>
      <c r="BD43" s="93">
        <v>10</v>
      </c>
      <c r="BE43" s="93" t="s">
        <v>185</v>
      </c>
      <c r="BF43" s="93" t="s">
        <v>185</v>
      </c>
      <c r="BG43" s="93">
        <v>10</v>
      </c>
      <c r="BH43" s="93" t="s">
        <v>185</v>
      </c>
      <c r="BI43" s="93" t="s">
        <v>185</v>
      </c>
      <c r="BJ43" s="93">
        <v>10</v>
      </c>
      <c r="BK43" s="92">
        <v>31</v>
      </c>
      <c r="BL43" s="93">
        <f>IF(BK43="","",RANK(BK43,BK$6:BK$5845))</f>
        <v>75</v>
      </c>
      <c r="BM43" s="93">
        <f>IF(BL43="",BP43,(BL43/BM$5)*100)</f>
        <v>70.754716981132077</v>
      </c>
      <c r="BN43" s="93">
        <v>66</v>
      </c>
      <c r="BO43" s="93">
        <f>IF(BN43="","",RANK(BN43,BN$6:BN$5845))</f>
        <v>39</v>
      </c>
      <c r="BP43" s="93">
        <f>IF(BO43="","",(BO43/BP$5)*100)</f>
        <v>36.79245283018868</v>
      </c>
      <c r="BQ43" s="93">
        <v>61</v>
      </c>
      <c r="BR43" s="93">
        <f>IF(BQ43="","",RANK(BQ43,BQ$6:BQ$5845))</f>
        <v>52</v>
      </c>
      <c r="BS43" s="93">
        <f>IF(BR43="","",(BR43/BS$5)*100)</f>
        <v>47.272727272727273</v>
      </c>
      <c r="BT43" s="92">
        <v>20</v>
      </c>
      <c r="BU43" s="93">
        <f>IF(BT43="","",RANK(BT43,BT$6:BT$5845))</f>
        <v>87</v>
      </c>
      <c r="BV43" s="93">
        <f>IF(BU43="",BY43,(BU43/BV$5)*100)</f>
        <v>82.075471698113205</v>
      </c>
      <c r="BW43" s="93">
        <v>56</v>
      </c>
      <c r="BX43" s="93">
        <f>IF(BW43="","",RANK(BW43,BW$6:BW$5845))</f>
        <v>51</v>
      </c>
      <c r="BY43" s="93">
        <f>IF(BX43="","",(BX43/BY$5)*100)</f>
        <v>48.571428571428569</v>
      </c>
      <c r="BZ43" s="93">
        <v>21</v>
      </c>
      <c r="CA43" s="93">
        <f>IF(BZ43="","",RANK(BZ43,BZ$6:BZ$5845))</f>
        <v>88</v>
      </c>
      <c r="CB43" s="93">
        <f>IF(CA43="","",(CA43/CB$5)*100)</f>
        <v>80</v>
      </c>
      <c r="CC43" s="92">
        <v>73</v>
      </c>
      <c r="CD43" s="93">
        <f>IF(CC43="","",RANK(CC43,CC$6:CC$5845))</f>
        <v>33</v>
      </c>
      <c r="CE43" s="93">
        <f>IF(CD43="",CH43,(CD43/CE$5)*100)</f>
        <v>31.132075471698112</v>
      </c>
      <c r="CF43" s="93">
        <v>96</v>
      </c>
      <c r="CG43" s="93">
        <f>IF(CF43="","",RANK(CF43,CF$6:CF$5845))</f>
        <v>11</v>
      </c>
      <c r="CH43" s="93">
        <f>IF(CG43="","",(CG43/CH$5)*100)</f>
        <v>10.377358490566039</v>
      </c>
      <c r="CI43" s="93">
        <v>97</v>
      </c>
      <c r="CJ43" s="93">
        <f>IF(CI43="","",RANK(CI43,CI$6:CI$5845))</f>
        <v>17</v>
      </c>
      <c r="CK43" s="93">
        <f>IF(CJ43="","",(CJ43/CK$5)*100)</f>
        <v>15.454545454545453</v>
      </c>
      <c r="CL43" s="92">
        <v>98</v>
      </c>
      <c r="CM43" s="93">
        <f>IF(CL43="","",RANK(CL43,CL$6:CL$5845))</f>
        <v>9</v>
      </c>
      <c r="CN43" s="93">
        <f>IF(CM43="",CQ43,(CM43/CN$5)*100)</f>
        <v>8.4905660377358494</v>
      </c>
      <c r="CO43" s="93">
        <v>96</v>
      </c>
      <c r="CP43" s="93">
        <f>IF(CO43="","",RANK(CO43,CO$6:CO$5845))</f>
        <v>11</v>
      </c>
      <c r="CQ43" s="93">
        <f>IF(CP43="","",(CP43/CQ$5)*100)</f>
        <v>10.377358490566039</v>
      </c>
      <c r="CR43" s="93">
        <v>102</v>
      </c>
      <c r="CS43" s="93">
        <f>IF(CR43="","",RANK(CR43,CR$6:CR$5845))</f>
        <v>12</v>
      </c>
      <c r="CT43" s="93">
        <f>IF(CS43="","",(CS43/CT$5)*100)</f>
        <v>10.909090909090908</v>
      </c>
      <c r="CU43" s="92">
        <v>8</v>
      </c>
      <c r="CV43" s="93">
        <f>IF(CU43="","",RANK(CU43,CU$6:CU$5845))</f>
        <v>99</v>
      </c>
      <c r="CW43" s="93">
        <f>IF(CV43="","",(CV43/CW$5)*100)</f>
        <v>93.396226415094347</v>
      </c>
      <c r="CX43" s="93">
        <v>9</v>
      </c>
      <c r="CY43" s="93">
        <f>IF(CX43="","",RANK(CX43,CX$6:CX$5845))</f>
        <v>102</v>
      </c>
      <c r="CZ43" s="93">
        <f>IF(CY43="","",(CY43/CZ$5)*100)</f>
        <v>92.72727272727272</v>
      </c>
      <c r="DA43" s="93">
        <v>13</v>
      </c>
      <c r="DB43" s="93">
        <f>IF(DA43="","",RANK(DA43,DA$6:DA$5845))</f>
        <v>107</v>
      </c>
      <c r="DC43" s="93">
        <f>IF(DB43="","",(DB43/DC$5)*100)</f>
        <v>89.166666666666671</v>
      </c>
      <c r="DD43" s="93">
        <f>IFERROR((K43*I$2)+(N43*L$2)+(Q43*O$2)+(T43*R$2)+(W43*U$2)+(Z43*X$2)+(AC43*AA$2)+(AF43*AD$2)+(AI43*AG$2)+(AL43*AJ$2)+(AO43*AM$2)+(AR43*AP$2)+(AU43*AS$2)+(AX43*AV$2)+(BA43*AY$2)+(BD43*BB$2)+(BG43*BE$2)+(BJ43*BH$2)+(BM43*BK$2)+(BP43*BN$2)+(BS43*BQ$2)+(BV43*BT$2)+(BY43*BW$2)+(CB43*BZ$2)+(CE43*CC$2)+(CH43*CF$2)+(CK43*CI$2)+(CN43*CL$2)+(CQ43*CO$2)+(CT43*CR$2)+(CW43*CU$2)+(CZ43*CX$2)+(DC43*DA$2),"")</f>
        <v>56.136167605978926</v>
      </c>
      <c r="DE43" s="93">
        <f>IF(DD43="",1,RANK(DD43,DD$6:DD$1087,1))</f>
        <v>70</v>
      </c>
      <c r="DF43" s="94">
        <f>IF(DD43="","",RANK(DD43,DD$6:DD$4780))</f>
        <v>37</v>
      </c>
      <c r="DG43" s="93">
        <f>(DE43/DE$4)*100</f>
        <v>66.037735849056602</v>
      </c>
      <c r="DH43" s="95">
        <v>0</v>
      </c>
      <c r="DI43" s="93">
        <v>1</v>
      </c>
      <c r="DJ43" s="93">
        <v>100</v>
      </c>
      <c r="DK43" s="96">
        <v>0</v>
      </c>
      <c r="DL43" s="93">
        <v>1</v>
      </c>
      <c r="DM43" s="93">
        <v>100</v>
      </c>
      <c r="DN43" s="93">
        <v>0</v>
      </c>
      <c r="DO43" s="93">
        <v>1</v>
      </c>
      <c r="DP43" s="93">
        <v>100</v>
      </c>
      <c r="DQ43" s="93">
        <v>100</v>
      </c>
      <c r="DR43" s="93">
        <v>1</v>
      </c>
      <c r="DS43" s="97" t="s">
        <v>185</v>
      </c>
      <c r="DT43" s="98" t="s">
        <v>185</v>
      </c>
      <c r="DU43" s="98" t="s">
        <v>185</v>
      </c>
      <c r="DV43" s="98" t="s">
        <v>185</v>
      </c>
      <c r="DW43" s="98" t="s">
        <v>185</v>
      </c>
      <c r="DX43" s="98">
        <v>30</v>
      </c>
      <c r="DY43" s="98">
        <v>30</v>
      </c>
      <c r="DZ43" s="98">
        <v>30</v>
      </c>
      <c r="EA43" s="98">
        <v>30</v>
      </c>
      <c r="EB43" s="99">
        <v>61.06194690265486</v>
      </c>
      <c r="EC43" s="100">
        <v>64.485981308411212</v>
      </c>
      <c r="ED43" s="100">
        <v>30</v>
      </c>
      <c r="EE43" s="100">
        <v>30</v>
      </c>
      <c r="EF43" s="101">
        <v>139</v>
      </c>
      <c r="EG43" s="102">
        <v>33</v>
      </c>
      <c r="EH43" s="102">
        <v>90</v>
      </c>
      <c r="EI43" s="102">
        <v>133</v>
      </c>
      <c r="EJ43" s="102">
        <v>122</v>
      </c>
      <c r="EK43" s="103">
        <v>37</v>
      </c>
      <c r="EL43" s="104">
        <v>50.833333333333329</v>
      </c>
      <c r="EM43" s="104">
        <v>44.545454545454547</v>
      </c>
      <c r="EN43" s="104">
        <v>29.61768003141847</v>
      </c>
      <c r="EO43" s="105">
        <v>0.54054054054054057</v>
      </c>
      <c r="EP43" s="104">
        <v>73.289956623289953</v>
      </c>
      <c r="EQ43" s="106">
        <v>0.43243243243243246</v>
      </c>
      <c r="ER43" s="104">
        <v>74.78615389117013</v>
      </c>
      <c r="ES43" s="106">
        <v>0.27027027027027029</v>
      </c>
      <c r="ET43" s="104">
        <v>67.380570754803884</v>
      </c>
      <c r="EU43" s="106">
        <v>0.16216216216216217</v>
      </c>
      <c r="EV43" s="104">
        <v>65.16055933233848</v>
      </c>
      <c r="EW43" s="106">
        <v>0.10810810810810811</v>
      </c>
      <c r="EX43" s="104">
        <v>66.739438825328392</v>
      </c>
      <c r="EY43" s="106">
        <v>2.7027027027027029E-2</v>
      </c>
      <c r="EZ43" s="104">
        <v>50.600232133974458</v>
      </c>
      <c r="FB43" s="108">
        <f>((H43*B$1)+(EL43*EL$1)+(EM43*EM$1)+(EN43*EN$1)+(EV43*EU$1)+(DQ43*DN$1)+(EX43*EW$1)+(DG43*DF$1)+(EA43*EA$1)+(EB43*EB$1)+(ER43*EQ$1)+(ET43*ES$1)+(EC43*EC$1)+(EP43*EO$1)+(EZ43*EY$1)+(ED43*ED$1)+(EE43*EE$1))*(1+FA43)</f>
        <v>58.472794549055621</v>
      </c>
      <c r="FC43" s="93">
        <f>RANK(FB43,FB$6:FB$5849)</f>
        <v>38</v>
      </c>
      <c r="FD43" s="109">
        <f>RANK(FJ43,$FJ$6:$FJ$1462)</f>
        <v>50</v>
      </c>
      <c r="FE43" s="109">
        <f>RANK(FN43,$FN$6:$FN$1462)</f>
        <v>57</v>
      </c>
      <c r="FF43" s="109">
        <f>RANK(B43,$B$6:$B$1462,1)</f>
        <v>53</v>
      </c>
      <c r="FG43" s="109">
        <f>RANK(B43,$B$6:$B$1462,1)</f>
        <v>53</v>
      </c>
      <c r="FH43" s="110" t="s">
        <v>185</v>
      </c>
      <c r="FI43" s="92"/>
      <c r="FJ43" s="111">
        <v>7000</v>
      </c>
      <c r="FK43" s="112" t="s">
        <v>185</v>
      </c>
      <c r="FL43" s="93">
        <f>IF(FJ43="",-50,FD43-FC43)</f>
        <v>12</v>
      </c>
      <c r="FM43" s="96">
        <f>IF(FJ43="",0,FB43/(FJ43/1000))</f>
        <v>8.3532563641508037</v>
      </c>
      <c r="FN43" s="111">
        <v>8200</v>
      </c>
      <c r="FO43" s="112" t="s">
        <v>185</v>
      </c>
      <c r="FP43" s="93">
        <f>FE43-FC43</f>
        <v>19</v>
      </c>
      <c r="FQ43" s="96">
        <f>(FB43/FN43)*1000</f>
        <v>7.1308286035433683</v>
      </c>
    </row>
    <row r="44" spans="1:174" x14ac:dyDescent="0.2">
      <c r="A44" t="s">
        <v>103</v>
      </c>
      <c r="B44" s="90">
        <v>85</v>
      </c>
      <c r="C44" s="91" t="s">
        <v>185</v>
      </c>
      <c r="D44" s="91" t="s">
        <v>185</v>
      </c>
      <c r="E44" s="91" t="s">
        <v>185</v>
      </c>
      <c r="F44" s="91" t="s">
        <v>185</v>
      </c>
      <c r="G44" s="91">
        <f>RANK(B44,B$6:B$9554)</f>
        <v>73</v>
      </c>
      <c r="H44" s="91">
        <f>(G44/H$4)*100</f>
        <v>60.833333333333329</v>
      </c>
      <c r="I44" s="92">
        <v>98</v>
      </c>
      <c r="J44" s="93">
        <f>IF(I44="","",RANK(I44,I$6:I$5845))</f>
        <v>9</v>
      </c>
      <c r="K44" s="93">
        <f>IF(J44="",N44,(J44/K$5)*100)</f>
        <v>8.4905660377358494</v>
      </c>
      <c r="L44" s="93">
        <v>98</v>
      </c>
      <c r="M44" s="93">
        <f>IF(L44="","",RANK(L44,L$6:L$5845))</f>
        <v>9</v>
      </c>
      <c r="N44" s="93">
        <f>IF(M44="","",(M44/N$5)*100)</f>
        <v>8.4905660377358494</v>
      </c>
      <c r="O44" s="93">
        <v>95</v>
      </c>
      <c r="P44" s="93">
        <f>IF(O44="","",RANK(O44,O$6:O$5845))</f>
        <v>19</v>
      </c>
      <c r="Q44" s="93">
        <f>IF(P44="",N44,(P44/Q$5)*100)</f>
        <v>17.272727272727273</v>
      </c>
      <c r="R44" s="92">
        <v>54</v>
      </c>
      <c r="S44" s="93">
        <f>IF(R44="","",RANK(R44,R$6:R$5845))</f>
        <v>53</v>
      </c>
      <c r="T44" s="93">
        <f>IF(S44="",W44,(S44/T$5)*100)</f>
        <v>50</v>
      </c>
      <c r="U44" s="93">
        <v>74</v>
      </c>
      <c r="V44" s="93">
        <f>IF(U44="","",RANK(U44,U$6:U$5845))</f>
        <v>28</v>
      </c>
      <c r="W44" s="93">
        <f>IF(V44="","",(V44/W$5)*100)</f>
        <v>26.415094339622641</v>
      </c>
      <c r="X44" s="93">
        <v>43</v>
      </c>
      <c r="Y44" s="93">
        <f>IF(X44="","",RANK(X44,X$6:X$5845))</f>
        <v>70</v>
      </c>
      <c r="Z44" s="93">
        <f>IF(Y44="","",(Y44/Z$5)*100)</f>
        <v>63.636363636363633</v>
      </c>
      <c r="AA44" s="92">
        <v>72</v>
      </c>
      <c r="AB44" s="93">
        <f>IF(AA44="","",RANK(AA44,AA$6:AA$5845))</f>
        <v>35</v>
      </c>
      <c r="AC44" s="93">
        <f>IF(AB44="",AF44,(AB44/AC$5)*100)</f>
        <v>33.018867924528301</v>
      </c>
      <c r="AD44" s="93">
        <v>72</v>
      </c>
      <c r="AE44" s="93">
        <f>IF(AD44="","",RANK(AD44,AD$6:AD$5845))</f>
        <v>34</v>
      </c>
      <c r="AF44" s="93">
        <f>IF(AE44="","",(AE44/AF$5)*100)</f>
        <v>32.075471698113205</v>
      </c>
      <c r="AG44" s="93">
        <v>53</v>
      </c>
      <c r="AH44" s="93">
        <f>IF(AG44="","",RANK(AG44,AG$6:AG$5845))</f>
        <v>59</v>
      </c>
      <c r="AI44" s="93">
        <f>IF(AH44="","",(AH44/AI$5)*100)</f>
        <v>53.63636363636364</v>
      </c>
      <c r="AJ44" s="92">
        <v>21</v>
      </c>
      <c r="AK44" s="93">
        <f>IF(AJ44="","",RANK(AJ44,AJ$6:AJ$5845))</f>
        <v>86</v>
      </c>
      <c r="AL44" s="93">
        <f>IF(AK44="",AO44,(AK44/AL$5)*100)</f>
        <v>81.132075471698116</v>
      </c>
      <c r="AM44" s="93">
        <v>19</v>
      </c>
      <c r="AN44" s="93">
        <f>IF(AM44="","",RANK(AM44,AM$6:AM$5845))</f>
        <v>88</v>
      </c>
      <c r="AO44" s="93">
        <f>IF(AN44="","",(AN44/AO$5)*100)</f>
        <v>83.018867924528308</v>
      </c>
      <c r="AP44" s="93">
        <v>21</v>
      </c>
      <c r="AQ44" s="93">
        <f>IF(AP44="","",RANK(AP44,AP$6:AP$5845))</f>
        <v>91</v>
      </c>
      <c r="AR44" s="93">
        <f>IF(AQ44="","",(AQ44/AR$5)*100)</f>
        <v>82.727272727272734</v>
      </c>
      <c r="AS44" s="92">
        <v>71</v>
      </c>
      <c r="AT44" s="93">
        <f>IF(AS44="","",RANK(AS44,AS$6:AS$5845))</f>
        <v>36</v>
      </c>
      <c r="AU44" s="93">
        <f>IF(AT44="",AX44,(AT44/AU$5)*100)</f>
        <v>33.962264150943398</v>
      </c>
      <c r="AV44" s="93">
        <v>71</v>
      </c>
      <c r="AW44" s="93">
        <f>IF(AV44="","",RANK(AV44,AV$6:AV$5845))</f>
        <v>36</v>
      </c>
      <c r="AX44" s="93">
        <f>IF(AW44="","",(AW44/AX$5)*100)</f>
        <v>33.962264150943398</v>
      </c>
      <c r="AY44" s="93">
        <v>63</v>
      </c>
      <c r="AZ44" s="93">
        <f>IF(AY44="","",RANK(AY44,AY$6:AY$5845))</f>
        <v>51</v>
      </c>
      <c r="BA44" s="93">
        <f>IF(AZ44="","",(AZ44/BA$5)*100)</f>
        <v>46.36363636363636</v>
      </c>
      <c r="BB44" s="92" t="s">
        <v>185</v>
      </c>
      <c r="BC44" s="93" t="s">
        <v>185</v>
      </c>
      <c r="BD44" s="93">
        <v>10</v>
      </c>
      <c r="BE44" s="93" t="s">
        <v>185</v>
      </c>
      <c r="BF44" s="93" t="s">
        <v>185</v>
      </c>
      <c r="BG44" s="93">
        <v>10</v>
      </c>
      <c r="BH44" s="93" t="s">
        <v>185</v>
      </c>
      <c r="BI44" s="93" t="s">
        <v>185</v>
      </c>
      <c r="BJ44" s="93">
        <v>10</v>
      </c>
      <c r="BK44" s="92">
        <v>6</v>
      </c>
      <c r="BL44" s="93">
        <f>IF(BK44="","",RANK(BK44,BK$6:BK$5845))</f>
        <v>101</v>
      </c>
      <c r="BM44" s="93">
        <f>IF(BL44="",BP44,(BL44/BM$5)*100)</f>
        <v>95.283018867924525</v>
      </c>
      <c r="BN44" s="93">
        <v>13</v>
      </c>
      <c r="BO44" s="93">
        <f>IF(BN44="","",RANK(BN44,BN$6:BN$5845))</f>
        <v>93</v>
      </c>
      <c r="BP44" s="93">
        <f>IF(BO44="","",(BO44/BP$5)*100)</f>
        <v>87.735849056603783</v>
      </c>
      <c r="BQ44" s="93">
        <v>5</v>
      </c>
      <c r="BR44" s="93">
        <f>IF(BQ44="","",RANK(BQ44,BQ$6:BQ$5845))</f>
        <v>106</v>
      </c>
      <c r="BS44" s="93">
        <f>IF(BR44="","",(BR44/BS$5)*100)</f>
        <v>96.36363636363636</v>
      </c>
      <c r="BT44" s="92">
        <v>42</v>
      </c>
      <c r="BU44" s="93">
        <f>IF(BT44="","",RANK(BT44,BT$6:BT$5845))</f>
        <v>65</v>
      </c>
      <c r="BV44" s="93">
        <f>IF(BU44="",BY44,(BU44/BV$5)*100)</f>
        <v>61.320754716981128</v>
      </c>
      <c r="BW44" s="93">
        <v>63</v>
      </c>
      <c r="BX44" s="93">
        <f>IF(BW44="","",RANK(BW44,BW$6:BW$5845))</f>
        <v>44</v>
      </c>
      <c r="BY44" s="93">
        <f>IF(BX44="","",(BX44/BY$5)*100)</f>
        <v>41.904761904761905</v>
      </c>
      <c r="BZ44" s="93">
        <v>59</v>
      </c>
      <c r="CA44" s="93">
        <f>IF(BZ44="","",RANK(BZ44,BZ$6:BZ$5845))</f>
        <v>55</v>
      </c>
      <c r="CB44" s="93">
        <f>IF(CA44="","",(CA44/CB$5)*100)</f>
        <v>50</v>
      </c>
      <c r="CC44" s="92">
        <v>16</v>
      </c>
      <c r="CD44" s="93">
        <f>IF(CC44="","",RANK(CC44,CC$6:CC$5845))</f>
        <v>91</v>
      </c>
      <c r="CE44" s="93">
        <f>IF(CD44="",CH44,(CD44/CE$5)*100)</f>
        <v>85.84905660377359</v>
      </c>
      <c r="CF44" s="93">
        <v>50</v>
      </c>
      <c r="CG44" s="93">
        <f>IF(CF44="","",RANK(CF44,CF$6:CF$5845))</f>
        <v>57</v>
      </c>
      <c r="CH44" s="93">
        <f>IF(CG44="","",(CG44/CH$5)*100)</f>
        <v>53.773584905660378</v>
      </c>
      <c r="CI44" s="93">
        <v>12</v>
      </c>
      <c r="CJ44" s="93">
        <f>IF(CI44="","",RANK(CI44,CI$6:CI$5845))</f>
        <v>99</v>
      </c>
      <c r="CK44" s="93">
        <f>IF(CJ44="","",(CJ44/CK$5)*100)</f>
        <v>90</v>
      </c>
      <c r="CL44" s="92">
        <v>83</v>
      </c>
      <c r="CM44" s="93">
        <f>IF(CL44="","",RANK(CL44,CL$6:CL$5845))</f>
        <v>24</v>
      </c>
      <c r="CN44" s="93">
        <f>IF(CM44="",CQ44,(CM44/CN$5)*100)</f>
        <v>22.641509433962266</v>
      </c>
      <c r="CO44" s="93">
        <v>86</v>
      </c>
      <c r="CP44" s="93">
        <f>IF(CO44="","",RANK(CO44,CO$6:CO$5845))</f>
        <v>21</v>
      </c>
      <c r="CQ44" s="93">
        <f>IF(CP44="","",(CP44/CQ$5)*100)</f>
        <v>19.811320754716981</v>
      </c>
      <c r="CR44" s="93">
        <v>74</v>
      </c>
      <c r="CS44" s="93">
        <f>IF(CR44="","",RANK(CR44,CR$6:CR$5845))</f>
        <v>40</v>
      </c>
      <c r="CT44" s="93">
        <f>IF(CS44="","",(CS44/CT$5)*100)</f>
        <v>36.363636363636367</v>
      </c>
      <c r="CU44" s="92">
        <v>32</v>
      </c>
      <c r="CV44" s="93">
        <f>IF(CU44="","",RANK(CU44,CU$6:CU$5845))</f>
        <v>75</v>
      </c>
      <c r="CW44" s="93">
        <f>IF(CV44="","",(CV44/CW$5)*100)</f>
        <v>70.754716981132077</v>
      </c>
      <c r="CX44" s="93">
        <v>28</v>
      </c>
      <c r="CY44" s="93">
        <f>IF(CX44="","",RANK(CX44,CX$6:CX$5845))</f>
        <v>83</v>
      </c>
      <c r="CZ44" s="93">
        <f>IF(CY44="","",(CY44/CZ$5)*100)</f>
        <v>75.454545454545453</v>
      </c>
      <c r="DA44" s="93">
        <v>22</v>
      </c>
      <c r="DB44" s="93">
        <f>IF(DA44="","",RANK(DA44,DA$6:DA$5845))</f>
        <v>99</v>
      </c>
      <c r="DC44" s="93">
        <f>IF(DB44="","",(DB44/DC$5)*100)</f>
        <v>82.5</v>
      </c>
      <c r="DD44" s="93">
        <f>IFERROR((K44*I$2)+(N44*L$2)+(Q44*O$2)+(T44*R$2)+(W44*U$2)+(Z44*X$2)+(AC44*AA$2)+(AF44*AD$2)+(AI44*AG$2)+(AL44*AJ$2)+(AO44*AM$2)+(AR44*AP$2)+(AU44*AS$2)+(AX44*AV$2)+(BA44*AY$2)+(BD44*BB$2)+(BG44*BE$2)+(BJ44*BH$2)+(BM44*BK$2)+(BP44*BN$2)+(BS44*BQ$2)+(BV44*BT$2)+(BY44*BW$2)+(CB44*BZ$2)+(CE44*CC$2)+(CH44*CF$2)+(CK44*CI$2)+(CN44*CL$2)+(CQ44*CO$2)+(CT44*CR$2)+(CW44*CU$2)+(CZ44*CX$2)+(DC44*DA$2),"")</f>
        <v>58.511696479621008</v>
      </c>
      <c r="DE44" s="93">
        <f>IF(DD44="",1,RANK(DD44,DD$6:DD$1087,1))</f>
        <v>75</v>
      </c>
      <c r="DF44" s="94">
        <f>IF(DD44="","",RANK(DD44,DD$6:DD$4780))</f>
        <v>32</v>
      </c>
      <c r="DG44" s="93">
        <f>(DE44/DE$4)*100</f>
        <v>70.754716981132077</v>
      </c>
      <c r="DH44" s="95">
        <v>0</v>
      </c>
      <c r="DI44" s="93">
        <v>1</v>
      </c>
      <c r="DJ44" s="93">
        <v>100</v>
      </c>
      <c r="DK44" s="96">
        <v>0</v>
      </c>
      <c r="DL44" s="93">
        <v>1</v>
      </c>
      <c r="DM44" s="93">
        <v>100</v>
      </c>
      <c r="DN44" s="93">
        <v>0</v>
      </c>
      <c r="DO44" s="93">
        <v>1</v>
      </c>
      <c r="DP44" s="93">
        <v>100</v>
      </c>
      <c r="DQ44" s="93">
        <v>100</v>
      </c>
      <c r="DR44" s="93">
        <v>1</v>
      </c>
      <c r="DS44" s="97">
        <v>36</v>
      </c>
      <c r="DT44" s="98">
        <v>96</v>
      </c>
      <c r="DU44" s="98">
        <v>21</v>
      </c>
      <c r="DV44" s="98">
        <v>61</v>
      </c>
      <c r="DW44" s="98" t="s">
        <v>185</v>
      </c>
      <c r="DX44" s="98">
        <v>66.18873052266251</v>
      </c>
      <c r="DY44" s="98">
        <v>43.209876543209873</v>
      </c>
      <c r="DZ44" s="98">
        <v>51.19047619047619</v>
      </c>
      <c r="EA44" s="98">
        <v>53.52969441878286</v>
      </c>
      <c r="EB44" s="99">
        <v>88.495575221238937</v>
      </c>
      <c r="EC44" s="100">
        <v>45.794392523364486</v>
      </c>
      <c r="ED44" s="100">
        <v>30</v>
      </c>
      <c r="EE44" s="100">
        <v>30</v>
      </c>
      <c r="EF44" s="101">
        <v>58</v>
      </c>
      <c r="EG44" s="102">
        <v>21</v>
      </c>
      <c r="EH44" s="102">
        <v>81</v>
      </c>
      <c r="EI44" s="102">
        <v>15</v>
      </c>
      <c r="EJ44" s="102">
        <v>87</v>
      </c>
      <c r="EK44" s="103">
        <v>34</v>
      </c>
      <c r="EL44" s="104">
        <v>60.833333333333329</v>
      </c>
      <c r="EM44" s="104">
        <v>62.727272727272734</v>
      </c>
      <c r="EN44" s="104">
        <v>62.601289921516823</v>
      </c>
      <c r="EO44" s="105">
        <v>0.47058823529411764</v>
      </c>
      <c r="EP44" s="104">
        <v>63.671023965141607</v>
      </c>
      <c r="EQ44" s="106">
        <v>0.35294117647058826</v>
      </c>
      <c r="ER44" s="104">
        <v>63.492686861825213</v>
      </c>
      <c r="ES44" s="106">
        <v>0.14705882352941177</v>
      </c>
      <c r="ET44" s="104">
        <v>42.211496050362889</v>
      </c>
      <c r="EU44" s="106">
        <v>5.8823529411764705E-2</v>
      </c>
      <c r="EV44" s="104">
        <v>37.311038935001406</v>
      </c>
      <c r="EW44" s="106">
        <v>0</v>
      </c>
      <c r="EX44" s="104">
        <v>0.30674846625766872</v>
      </c>
      <c r="EY44" s="106">
        <v>0</v>
      </c>
      <c r="EZ44" s="104">
        <v>0.30674846625766872</v>
      </c>
      <c r="FB44" s="108">
        <f>((H44*B$1)+(EL44*EL$1)+(EM44*EM$1)+(EN44*EN$1)+(EV44*EU$1)+(DQ44*DN$1)+(EX44*EW$1)+(DG44*DF$1)+(EA44*EA$1)+(EB44*EB$1)+(ER44*EQ$1)+(ET44*ES$1)+(EC44*EC$1)+(EP44*EO$1)+(EZ44*EY$1)+(ED44*ED$1)+(EE44*EE$1))*(1+FA44)</f>
        <v>57.182146240734646</v>
      </c>
      <c r="FC44" s="93">
        <f>RANK(FB44,FB$6:FB$5849)</f>
        <v>39</v>
      </c>
      <c r="FD44" s="109">
        <f>RANK(FJ44,$FJ$6:$FJ$1462)</f>
        <v>36</v>
      </c>
      <c r="FE44" s="109">
        <f>RANK(FN44,$FN$6:$FN$1462)</f>
        <v>30</v>
      </c>
      <c r="FF44" s="109">
        <f>RANK(B44,$B$6:$B$1462,1)</f>
        <v>47</v>
      </c>
      <c r="FG44" s="109">
        <f>RANK(B44,$B$6:$B$1462,1)</f>
        <v>47</v>
      </c>
      <c r="FH44" s="110" t="s">
        <v>185</v>
      </c>
      <c r="FI44" s="92"/>
      <c r="FJ44" s="111">
        <v>7300</v>
      </c>
      <c r="FK44" s="112" t="s">
        <v>185</v>
      </c>
      <c r="FL44" s="93">
        <f>IF(FJ44="",-50,FD44-FC44)</f>
        <v>-3</v>
      </c>
      <c r="FM44" s="96">
        <f>IF(FJ44="",0,FB44/(FJ44/1000))</f>
        <v>7.8331707179088559</v>
      </c>
      <c r="FN44" s="111">
        <v>9000</v>
      </c>
      <c r="FO44" s="112" t="s">
        <v>185</v>
      </c>
      <c r="FP44" s="93">
        <f>FE44-FC44</f>
        <v>-9</v>
      </c>
      <c r="FQ44" s="96">
        <f>(FB44/FN44)*1000</f>
        <v>6.3535718045260721</v>
      </c>
    </row>
    <row r="45" spans="1:174" x14ac:dyDescent="0.2">
      <c r="A45" t="s">
        <v>102</v>
      </c>
      <c r="B45" s="90">
        <v>65</v>
      </c>
      <c r="C45" s="91" t="s">
        <v>185</v>
      </c>
      <c r="D45" s="91" t="s">
        <v>185</v>
      </c>
      <c r="E45" s="91" t="s">
        <v>185</v>
      </c>
      <c r="F45" s="91" t="s">
        <v>185</v>
      </c>
      <c r="G45" s="91">
        <f>RANK(B45,B$6:B$9554)</f>
        <v>82</v>
      </c>
      <c r="H45" s="91">
        <f>(G45/H$4)*100</f>
        <v>68.333333333333329</v>
      </c>
      <c r="I45" s="92">
        <v>83</v>
      </c>
      <c r="J45" s="93">
        <f>IF(I45="","",RANK(I45,I$6:I$5845))</f>
        <v>24</v>
      </c>
      <c r="K45" s="93">
        <f>IF(J45="",N45,(J45/K$5)*100)</f>
        <v>22.641509433962266</v>
      </c>
      <c r="L45" s="93">
        <v>78</v>
      </c>
      <c r="M45" s="93">
        <f>IF(L45="","",RANK(L45,L$6:L$5845))</f>
        <v>29</v>
      </c>
      <c r="N45" s="93">
        <f>IF(M45="","",(M45/N$5)*100)</f>
        <v>27.358490566037734</v>
      </c>
      <c r="O45" s="93">
        <v>72</v>
      </c>
      <c r="P45" s="93">
        <f>IF(O45="","",RANK(O45,O$6:O$5845))</f>
        <v>42</v>
      </c>
      <c r="Q45" s="93">
        <f>IF(P45="",N45,(P45/Q$5)*100)</f>
        <v>38.181818181818187</v>
      </c>
      <c r="R45" s="92">
        <v>87</v>
      </c>
      <c r="S45" s="93">
        <f>IF(R45="","",RANK(R45,R$6:R$5845))</f>
        <v>18</v>
      </c>
      <c r="T45" s="93">
        <f>IF(S45="",W45,(S45/T$5)*100)</f>
        <v>16.981132075471699</v>
      </c>
      <c r="U45" s="93">
        <v>17</v>
      </c>
      <c r="V45" s="93">
        <f>IF(U45="","",RANK(U45,U$6:U$5845))</f>
        <v>90</v>
      </c>
      <c r="W45" s="93">
        <f>IF(V45="","",(V45/W$5)*100)</f>
        <v>84.905660377358487</v>
      </c>
      <c r="X45" s="93">
        <v>33</v>
      </c>
      <c r="Y45" s="93">
        <f>IF(X45="","",RANK(X45,X$6:X$5845))</f>
        <v>78</v>
      </c>
      <c r="Z45" s="93">
        <f>IF(Y45="","",(Y45/Z$5)*100)</f>
        <v>70.909090909090907</v>
      </c>
      <c r="AA45" s="92">
        <v>48</v>
      </c>
      <c r="AB45" s="93">
        <f>IF(AA45="","",RANK(AA45,AA$6:AA$5845))</f>
        <v>59</v>
      </c>
      <c r="AC45" s="93">
        <f>IF(AB45="",AF45,(AB45/AC$5)*100)</f>
        <v>55.660377358490564</v>
      </c>
      <c r="AD45" s="93">
        <v>18</v>
      </c>
      <c r="AE45" s="93">
        <f>IF(AD45="","",RANK(AD45,AD$6:AD$5845))</f>
        <v>89</v>
      </c>
      <c r="AF45" s="93">
        <f>IF(AE45="","",(AE45/AF$5)*100)</f>
        <v>83.962264150943398</v>
      </c>
      <c r="AG45" s="93">
        <v>17</v>
      </c>
      <c r="AH45" s="93">
        <f>IF(AG45="","",RANK(AG45,AG$6:AG$5845))</f>
        <v>95</v>
      </c>
      <c r="AI45" s="93">
        <f>IF(AH45="","",(AH45/AI$5)*100)</f>
        <v>86.36363636363636</v>
      </c>
      <c r="AJ45" s="92">
        <v>23</v>
      </c>
      <c r="AK45" s="93">
        <f>IF(AJ45="","",RANK(AJ45,AJ$6:AJ$5845))</f>
        <v>84</v>
      </c>
      <c r="AL45" s="93">
        <f>IF(AK45="",AO45,(AK45/AL$5)*100)</f>
        <v>79.245283018867923</v>
      </c>
      <c r="AM45" s="93">
        <v>30</v>
      </c>
      <c r="AN45" s="93">
        <f>IF(AM45="","",RANK(AM45,AM$6:AM$5845))</f>
        <v>77</v>
      </c>
      <c r="AO45" s="93">
        <f>IF(AN45="","",(AN45/AO$5)*100)</f>
        <v>72.641509433962256</v>
      </c>
      <c r="AP45" s="93">
        <v>27</v>
      </c>
      <c r="AQ45" s="93">
        <f>IF(AP45="","",RANK(AP45,AP$6:AP$5845))</f>
        <v>85</v>
      </c>
      <c r="AR45" s="93">
        <f>IF(AQ45="","",(AQ45/AR$5)*100)</f>
        <v>77.272727272727266</v>
      </c>
      <c r="AS45" s="92">
        <v>58</v>
      </c>
      <c r="AT45" s="93">
        <f>IF(AS45="","",RANK(AS45,AS$6:AS$5845))</f>
        <v>49</v>
      </c>
      <c r="AU45" s="93">
        <f>IF(AT45="",AX45,(AT45/AU$5)*100)</f>
        <v>46.226415094339622</v>
      </c>
      <c r="AV45" s="93">
        <v>59</v>
      </c>
      <c r="AW45" s="93">
        <f>IF(AV45="","",RANK(AV45,AV$6:AV$5845))</f>
        <v>48</v>
      </c>
      <c r="AX45" s="93">
        <f>IF(AW45="","",(AW45/AX$5)*100)</f>
        <v>45.283018867924532</v>
      </c>
      <c r="AY45" s="93">
        <v>48</v>
      </c>
      <c r="AZ45" s="93">
        <f>IF(AY45="","",RANK(AY45,AY$6:AY$5845))</f>
        <v>65</v>
      </c>
      <c r="BA45" s="93">
        <f>IF(AZ45="","",(AZ45/BA$5)*100)</f>
        <v>59.090909090909093</v>
      </c>
      <c r="BB45" s="92" t="s">
        <v>185</v>
      </c>
      <c r="BC45" s="93" t="s">
        <v>185</v>
      </c>
      <c r="BD45" s="93">
        <v>10</v>
      </c>
      <c r="BE45" s="93" t="s">
        <v>185</v>
      </c>
      <c r="BF45" s="93" t="s">
        <v>185</v>
      </c>
      <c r="BG45" s="93">
        <v>10</v>
      </c>
      <c r="BH45" s="93" t="s">
        <v>185</v>
      </c>
      <c r="BI45" s="93" t="s">
        <v>185</v>
      </c>
      <c r="BJ45" s="93">
        <v>10</v>
      </c>
      <c r="BK45" s="92">
        <v>58</v>
      </c>
      <c r="BL45" s="93">
        <f>IF(BK45="","",RANK(BK45,BK$6:BK$5845))</f>
        <v>49</v>
      </c>
      <c r="BM45" s="93">
        <f>IF(BL45="",BP45,(BL45/BM$5)*100)</f>
        <v>46.226415094339622</v>
      </c>
      <c r="BN45" s="93">
        <v>26</v>
      </c>
      <c r="BO45" s="93">
        <f>IF(BN45="","",RANK(BN45,BN$6:BN$5845))</f>
        <v>81</v>
      </c>
      <c r="BP45" s="93">
        <f>IF(BO45="","",(BO45/BP$5)*100)</f>
        <v>76.415094339622641</v>
      </c>
      <c r="BQ45" s="93">
        <v>14</v>
      </c>
      <c r="BR45" s="93">
        <f>IF(BQ45="","",RANK(BQ45,BQ$6:BQ$5845))</f>
        <v>95</v>
      </c>
      <c r="BS45" s="93">
        <f>IF(BR45="","",(BR45/BS$5)*100)</f>
        <v>86.36363636363636</v>
      </c>
      <c r="BT45" s="92">
        <v>79</v>
      </c>
      <c r="BU45" s="93">
        <f>IF(BT45="","",RANK(BT45,BT$6:BT$5845))</f>
        <v>28</v>
      </c>
      <c r="BV45" s="93">
        <f>IF(BU45="",BY45,(BU45/BV$5)*100)</f>
        <v>26.415094339622641</v>
      </c>
      <c r="BW45" s="93">
        <v>78</v>
      </c>
      <c r="BX45" s="93">
        <f>IF(BW45="","",RANK(BW45,BW$6:BW$5845))</f>
        <v>29</v>
      </c>
      <c r="BY45" s="93">
        <f>IF(BX45="","",(BX45/BY$5)*100)</f>
        <v>27.61904761904762</v>
      </c>
      <c r="BZ45" s="93">
        <v>101</v>
      </c>
      <c r="CA45" s="93">
        <f>IF(BZ45="","",RANK(BZ45,BZ$6:BZ$5845))</f>
        <v>13</v>
      </c>
      <c r="CB45" s="93">
        <f>IF(CA45="","",(CA45/CB$5)*100)</f>
        <v>11.818181818181818</v>
      </c>
      <c r="CC45" s="92">
        <v>30</v>
      </c>
      <c r="CD45" s="93">
        <f>IF(CC45="","",RANK(CC45,CC$6:CC$5845))</f>
        <v>76</v>
      </c>
      <c r="CE45" s="93">
        <f>IF(CD45="",CH45,(CD45/CE$5)*100)</f>
        <v>71.698113207547166</v>
      </c>
      <c r="CF45" s="93">
        <v>20</v>
      </c>
      <c r="CG45" s="93">
        <f>IF(CF45="","",RANK(CF45,CF$6:CF$5845))</f>
        <v>87</v>
      </c>
      <c r="CH45" s="93">
        <f>IF(CG45="","",(CG45/CH$5)*100)</f>
        <v>82.075471698113205</v>
      </c>
      <c r="CI45" s="93">
        <v>7</v>
      </c>
      <c r="CJ45" s="93">
        <f>IF(CI45="","",RANK(CI45,CI$6:CI$5845))</f>
        <v>104</v>
      </c>
      <c r="CK45" s="93">
        <f>IF(CJ45="","",(CJ45/CK$5)*100)</f>
        <v>94.545454545454547</v>
      </c>
      <c r="CL45" s="92">
        <v>64</v>
      </c>
      <c r="CM45" s="93">
        <f>IF(CL45="","",RANK(CL45,CL$6:CL$5845))</f>
        <v>43</v>
      </c>
      <c r="CN45" s="93">
        <f>IF(CM45="",CQ45,(CM45/CN$5)*100)</f>
        <v>40.566037735849058</v>
      </c>
      <c r="CO45" s="93">
        <v>59</v>
      </c>
      <c r="CP45" s="93">
        <f>IF(CO45="","",RANK(CO45,CO$6:CO$5845))</f>
        <v>48</v>
      </c>
      <c r="CQ45" s="93">
        <f>IF(CP45="","",(CP45/CQ$5)*100)</f>
        <v>45.283018867924532</v>
      </c>
      <c r="CR45" s="93">
        <v>43</v>
      </c>
      <c r="CS45" s="93">
        <f>IF(CR45="","",RANK(CR45,CR$6:CR$5845))</f>
        <v>69</v>
      </c>
      <c r="CT45" s="93">
        <f>IF(CS45="","",(CS45/CT$5)*100)</f>
        <v>62.727272727272734</v>
      </c>
      <c r="CU45" s="92">
        <v>35</v>
      </c>
      <c r="CV45" s="93">
        <f>IF(CU45="","",RANK(CU45,CU$6:CU$5845))</f>
        <v>72</v>
      </c>
      <c r="CW45" s="93">
        <f>IF(CV45="","",(CV45/CW$5)*100)</f>
        <v>67.924528301886795</v>
      </c>
      <c r="CX45" s="93">
        <v>66</v>
      </c>
      <c r="CY45" s="93">
        <f>IF(CX45="","",RANK(CX45,CX$6:CX$5845))</f>
        <v>46</v>
      </c>
      <c r="CZ45" s="93">
        <f>IF(CY45="","",(CY45/CZ$5)*100)</f>
        <v>41.818181818181813</v>
      </c>
      <c r="DA45" s="93">
        <v>100</v>
      </c>
      <c r="DB45" s="93">
        <f>IF(DA45="","",RANK(DA45,DA$6:DA$5845))</f>
        <v>17</v>
      </c>
      <c r="DC45" s="93">
        <f>IF(DB45="","",(DB45/DC$5)*100)</f>
        <v>14.166666666666666</v>
      </c>
      <c r="DD45" s="93">
        <f>IFERROR((K45*I$2)+(N45*L$2)+(Q45*O$2)+(T45*R$2)+(W45*U$2)+(Z45*X$2)+(AC45*AA$2)+(AF45*AD$2)+(AI45*AG$2)+(AL45*AJ$2)+(AO45*AM$2)+(AR45*AP$2)+(AU45*AS$2)+(AX45*AV$2)+(BA45*AY$2)+(BD45*BB$2)+(BG45*BE$2)+(BJ45*BH$2)+(BM45*BK$2)+(BP45*BN$2)+(BS45*BQ$2)+(BV45*BT$2)+(BY45*BW$2)+(CB45*BZ$2)+(CE45*CC$2)+(CH45*CF$2)+(CK45*CI$2)+(CN45*CL$2)+(CQ45*CO$2)+(CT45*CR$2)+(CW45*CU$2)+(CZ45*CX$2)+(DC45*DA$2),"")</f>
        <v>56.018140978518339</v>
      </c>
      <c r="DE45" s="93">
        <f>IF(DD45="",1,RANK(DD45,DD$6:DD$1087,1))</f>
        <v>69</v>
      </c>
      <c r="DF45" s="94">
        <f>IF(DD45="","",RANK(DD45,DD$6:DD$4780))</f>
        <v>38</v>
      </c>
      <c r="DG45" s="93">
        <f>(DE45/DE$4)*100</f>
        <v>65.094339622641513</v>
      </c>
      <c r="DH45" s="95">
        <v>0</v>
      </c>
      <c r="DI45" s="93">
        <v>1</v>
      </c>
      <c r="DJ45" s="93">
        <v>100</v>
      </c>
      <c r="DK45" s="96">
        <v>0</v>
      </c>
      <c r="DL45" s="93">
        <v>1</v>
      </c>
      <c r="DM45" s="93">
        <v>100</v>
      </c>
      <c r="DN45" s="93">
        <v>0</v>
      </c>
      <c r="DO45" s="93">
        <v>1</v>
      </c>
      <c r="DP45" s="93">
        <v>100</v>
      </c>
      <c r="DQ45" s="93">
        <v>100</v>
      </c>
      <c r="DR45" s="93">
        <v>1</v>
      </c>
      <c r="DS45" s="97" t="s">
        <v>185</v>
      </c>
      <c r="DT45" s="98" t="s">
        <v>185</v>
      </c>
      <c r="DU45" s="98">
        <v>92</v>
      </c>
      <c r="DV45" s="98" t="s">
        <v>185</v>
      </c>
      <c r="DW45" s="98" t="s">
        <v>185</v>
      </c>
      <c r="DX45" s="98">
        <v>30</v>
      </c>
      <c r="DY45" s="98">
        <v>13.580246913580247</v>
      </c>
      <c r="DZ45" s="98">
        <v>32.142857142857146</v>
      </c>
      <c r="EA45" s="98">
        <v>25.241034685479132</v>
      </c>
      <c r="EB45" s="99">
        <v>68.141592920353972</v>
      </c>
      <c r="EC45" s="100">
        <v>59.813084112149525</v>
      </c>
      <c r="ED45" s="100">
        <v>30</v>
      </c>
      <c r="EE45" s="100">
        <v>30</v>
      </c>
      <c r="EF45" s="101">
        <v>45</v>
      </c>
      <c r="EG45" s="102">
        <v>15</v>
      </c>
      <c r="EH45" s="102">
        <v>116</v>
      </c>
      <c r="EI45" s="102">
        <v>88</v>
      </c>
      <c r="EJ45" s="102">
        <v>74</v>
      </c>
      <c r="EK45" s="103">
        <v>35</v>
      </c>
      <c r="EL45" s="104">
        <v>68.333333333333329</v>
      </c>
      <c r="EM45" s="104">
        <v>73.636363636363626</v>
      </c>
      <c r="EN45" s="104">
        <v>66.434874504623508</v>
      </c>
      <c r="EO45" s="105">
        <v>0.42857142857142855</v>
      </c>
      <c r="EP45" s="104">
        <v>57.649911816578481</v>
      </c>
      <c r="EQ45" s="106">
        <v>0.31428571428571428</v>
      </c>
      <c r="ER45" s="104">
        <v>57.469196267464042</v>
      </c>
      <c r="ES45" s="106">
        <v>0.2</v>
      </c>
      <c r="ET45" s="104">
        <v>51.653033401499655</v>
      </c>
      <c r="EU45" s="106">
        <v>5.7142857142857141E-2</v>
      </c>
      <c r="EV45" s="104">
        <v>36.464115298471128</v>
      </c>
      <c r="EW45" s="106">
        <v>2.8571428571428571E-2</v>
      </c>
      <c r="EX45" s="104">
        <v>36.991917421365272</v>
      </c>
      <c r="EY45" s="106">
        <v>0</v>
      </c>
      <c r="EZ45" s="104">
        <v>0.30674846625766872</v>
      </c>
      <c r="FB45" s="108">
        <f>((H45*B$1)+(EL45*EL$1)+(EM45*EM$1)+(EN45*EN$1)+(EV45*EU$1)+(DQ45*DN$1)+(EX45*EW$1)+(DG45*DF$1)+(EA45*EA$1)+(EB45*EB$1)+(ER45*EQ$1)+(ET45*ES$1)+(EC45*EC$1)+(EP45*EO$1)+(EZ45*EY$1)+(ED45*ED$1)+(EE45*EE$1))*(1+FA45)</f>
        <v>57.019960857899122</v>
      </c>
      <c r="FC45" s="93">
        <f>RANK(FB45,FB$6:FB$5849)</f>
        <v>40</v>
      </c>
      <c r="FD45" s="109">
        <f>RANK(FJ45,$FJ$6:$FJ$1462)</f>
        <v>36</v>
      </c>
      <c r="FE45" s="109">
        <f>RANK(FN45,$FN$6:$FN$1462)</f>
        <v>32</v>
      </c>
      <c r="FF45" s="109">
        <f>RANK(B45,$B$6:$B$1462,1)</f>
        <v>34</v>
      </c>
      <c r="FG45" s="109">
        <f>RANK(B45,$B$6:$B$1462,1)</f>
        <v>34</v>
      </c>
      <c r="FH45" s="110" t="s">
        <v>185</v>
      </c>
      <c r="FI45" s="92"/>
      <c r="FJ45" s="111">
        <v>7300</v>
      </c>
      <c r="FK45" s="112" t="s">
        <v>185</v>
      </c>
      <c r="FL45" s="93">
        <f>IF(FJ45="",-50,FD45-FC45)</f>
        <v>-4</v>
      </c>
      <c r="FM45" s="96">
        <f>IF(FJ45="",0,FB45/(FJ45/1000))</f>
        <v>7.8109535421779617</v>
      </c>
      <c r="FN45" s="111">
        <v>8900</v>
      </c>
      <c r="FO45" s="112" t="s">
        <v>185</v>
      </c>
      <c r="FP45" s="93">
        <f>FE45-FC45</f>
        <v>-8</v>
      </c>
      <c r="FQ45" s="96">
        <f>(FB45/FN45)*1000</f>
        <v>6.406737175044845</v>
      </c>
      <c r="FR45" s="114"/>
    </row>
    <row r="46" spans="1:174" x14ac:dyDescent="0.2">
      <c r="A46" t="s">
        <v>98</v>
      </c>
      <c r="B46" s="90">
        <v>95</v>
      </c>
      <c r="C46" s="91" t="s">
        <v>185</v>
      </c>
      <c r="D46" s="91" t="s">
        <v>185</v>
      </c>
      <c r="E46" s="91" t="s">
        <v>185</v>
      </c>
      <c r="F46" s="91" t="s">
        <v>185</v>
      </c>
      <c r="G46" s="91">
        <f>RANK(B46,B$6:B$9554)</f>
        <v>70</v>
      </c>
      <c r="H46" s="91">
        <f>(G46/H$4)*100</f>
        <v>58.333333333333336</v>
      </c>
      <c r="I46" s="92">
        <v>28</v>
      </c>
      <c r="J46" s="93">
        <f>IF(I46="","",RANK(I46,I$6:I$5845))</f>
        <v>79</v>
      </c>
      <c r="K46" s="93">
        <f>IF(J46="",N46,(J46/K$5)*100)</f>
        <v>74.528301886792448</v>
      </c>
      <c r="L46" s="93">
        <v>34</v>
      </c>
      <c r="M46" s="93">
        <f>IF(L46="","",RANK(L46,L$6:L$5845))</f>
        <v>73</v>
      </c>
      <c r="N46" s="93">
        <f>IF(M46="","",(M46/N$5)*100)</f>
        <v>68.867924528301884</v>
      </c>
      <c r="O46" s="93">
        <v>37</v>
      </c>
      <c r="P46" s="93">
        <f>IF(O46="","",RANK(O46,O$6:O$5845))</f>
        <v>73</v>
      </c>
      <c r="Q46" s="93">
        <f>IF(P46="",N46,(P46/Q$5)*100)</f>
        <v>66.363636363636374</v>
      </c>
      <c r="R46" s="92">
        <v>40</v>
      </c>
      <c r="S46" s="93">
        <f>IF(R46="","",RANK(R46,R$6:R$5845))</f>
        <v>64</v>
      </c>
      <c r="T46" s="93">
        <f>IF(S46="",W46,(S46/T$5)*100)</f>
        <v>60.377358490566039</v>
      </c>
      <c r="U46" s="93">
        <v>51</v>
      </c>
      <c r="V46" s="93">
        <f>IF(U46="","",RANK(U46,U$6:U$5845))</f>
        <v>52</v>
      </c>
      <c r="W46" s="93">
        <f>IF(V46="","",(V46/W$5)*100)</f>
        <v>49.056603773584904</v>
      </c>
      <c r="X46" s="93">
        <v>50</v>
      </c>
      <c r="Y46" s="93">
        <f>IF(X46="","",RANK(X46,X$6:X$5845))</f>
        <v>62</v>
      </c>
      <c r="Z46" s="93">
        <f>IF(Y46="","",(Y46/Z$5)*100)</f>
        <v>56.36363636363636</v>
      </c>
      <c r="AA46" s="92">
        <v>86</v>
      </c>
      <c r="AB46" s="93">
        <f>IF(AA46="","",RANK(AA46,AA$6:AA$5845))</f>
        <v>20</v>
      </c>
      <c r="AC46" s="93">
        <f>IF(AB46="",AF46,(AB46/AC$5)*100)</f>
        <v>18.867924528301888</v>
      </c>
      <c r="AD46" s="93">
        <v>88</v>
      </c>
      <c r="AE46" s="93">
        <f>IF(AD46="","",RANK(AD46,AD$6:AD$5845))</f>
        <v>18</v>
      </c>
      <c r="AF46" s="93">
        <f>IF(AE46="","",(AE46/AF$5)*100)</f>
        <v>16.981132075471699</v>
      </c>
      <c r="AG46" s="93">
        <v>91</v>
      </c>
      <c r="AH46" s="93">
        <f>IF(AG46="","",RANK(AG46,AG$6:AG$5845))</f>
        <v>23</v>
      </c>
      <c r="AI46" s="93">
        <f>IF(AH46="","",(AH46/AI$5)*100)</f>
        <v>20.909090909090907</v>
      </c>
      <c r="AJ46" s="92">
        <v>72</v>
      </c>
      <c r="AK46" s="93">
        <f>IF(AJ46="","",RANK(AJ46,AJ$6:AJ$5845))</f>
        <v>35</v>
      </c>
      <c r="AL46" s="93">
        <f>IF(AK46="",AO46,(AK46/AL$5)*100)</f>
        <v>33.018867924528301</v>
      </c>
      <c r="AM46" s="93">
        <v>71</v>
      </c>
      <c r="AN46" s="93">
        <f>IF(AM46="","",RANK(AM46,AM$6:AM$5845))</f>
        <v>36</v>
      </c>
      <c r="AO46" s="93">
        <f>IF(AN46="","",(AN46/AO$5)*100)</f>
        <v>33.962264150943398</v>
      </c>
      <c r="AP46" s="93">
        <v>64</v>
      </c>
      <c r="AQ46" s="93">
        <f>IF(AP46="","",RANK(AP46,AP$6:AP$5845))</f>
        <v>49</v>
      </c>
      <c r="AR46" s="93">
        <f>IF(AQ46="","",(AQ46/AR$5)*100)</f>
        <v>44.545454545454547</v>
      </c>
      <c r="AS46" s="92">
        <v>60</v>
      </c>
      <c r="AT46" s="93">
        <f>IF(AS46="","",RANK(AS46,AS$6:AS$5845))</f>
        <v>47</v>
      </c>
      <c r="AU46" s="93">
        <f>IF(AT46="",AX46,(AT46/AU$5)*100)</f>
        <v>44.339622641509436</v>
      </c>
      <c r="AV46" s="93">
        <v>64</v>
      </c>
      <c r="AW46" s="93">
        <f>IF(AV46="","",RANK(AV46,AV$6:AV$5845))</f>
        <v>43</v>
      </c>
      <c r="AX46" s="93">
        <f>IF(AW46="","",(AW46/AX$5)*100)</f>
        <v>40.566037735849058</v>
      </c>
      <c r="AY46" s="93">
        <v>57</v>
      </c>
      <c r="AZ46" s="93">
        <f>IF(AY46="","",RANK(AY46,AY$6:AY$5845))</f>
        <v>57</v>
      </c>
      <c r="BA46" s="93">
        <f>IF(AZ46="","",(AZ46/BA$5)*100)</f>
        <v>51.81818181818182</v>
      </c>
      <c r="BB46" s="92" t="s">
        <v>185</v>
      </c>
      <c r="BC46" s="93" t="s">
        <v>185</v>
      </c>
      <c r="BD46" s="93">
        <v>10</v>
      </c>
      <c r="BE46" s="93" t="s">
        <v>185</v>
      </c>
      <c r="BF46" s="93" t="s">
        <v>185</v>
      </c>
      <c r="BG46" s="93">
        <v>10</v>
      </c>
      <c r="BH46" s="93" t="s">
        <v>185</v>
      </c>
      <c r="BI46" s="93" t="s">
        <v>185</v>
      </c>
      <c r="BJ46" s="93">
        <v>10</v>
      </c>
      <c r="BK46" s="92">
        <v>55</v>
      </c>
      <c r="BL46" s="93">
        <f>IF(BK46="","",RANK(BK46,BK$6:BK$5845))</f>
        <v>52</v>
      </c>
      <c r="BM46" s="93">
        <f>IF(BL46="",BP46,(BL46/BM$5)*100)</f>
        <v>49.056603773584904</v>
      </c>
      <c r="BN46" s="93">
        <v>60</v>
      </c>
      <c r="BO46" s="93">
        <f>IF(BN46="","",RANK(BN46,BN$6:BN$5845))</f>
        <v>46</v>
      </c>
      <c r="BP46" s="93">
        <f>IF(BO46="","",(BO46/BP$5)*100)</f>
        <v>43.39622641509434</v>
      </c>
      <c r="BQ46" s="93">
        <v>55</v>
      </c>
      <c r="BR46" s="93">
        <f>IF(BQ46="","",RANK(BQ46,BQ$6:BQ$5845))</f>
        <v>58</v>
      </c>
      <c r="BS46" s="93">
        <f>IF(BR46="","",(BR46/BS$5)*100)</f>
        <v>52.72727272727272</v>
      </c>
      <c r="BT46" s="92">
        <v>15</v>
      </c>
      <c r="BU46" s="93">
        <f>IF(BT46="","",RANK(BT46,BT$6:BT$5845))</f>
        <v>92</v>
      </c>
      <c r="BV46" s="93">
        <f>IF(BU46="",BY46,(BU46/BV$5)*100)</f>
        <v>86.79245283018868</v>
      </c>
      <c r="BW46" s="93">
        <v>14</v>
      </c>
      <c r="BX46" s="93">
        <f>IF(BW46="","",RANK(BW46,BW$6:BW$5845))</f>
        <v>93</v>
      </c>
      <c r="BY46" s="93">
        <f>IF(BX46="","",(BX46/BY$5)*100)</f>
        <v>88.571428571428569</v>
      </c>
      <c r="BZ46" s="93">
        <v>25</v>
      </c>
      <c r="CA46" s="93">
        <f>IF(BZ46="","",RANK(BZ46,BZ$6:BZ$5845))</f>
        <v>87</v>
      </c>
      <c r="CB46" s="93">
        <f>IF(CA46="","",(CA46/CB$5)*100)</f>
        <v>79.090909090909093</v>
      </c>
      <c r="CC46" s="92">
        <v>46</v>
      </c>
      <c r="CD46" s="93">
        <f>IF(CC46="","",RANK(CC46,CC$6:CC$5845))</f>
        <v>61</v>
      </c>
      <c r="CE46" s="93">
        <f>IF(CD46="",CH46,(CD46/CE$5)*100)</f>
        <v>57.547169811320757</v>
      </c>
      <c r="CF46" s="93">
        <v>73</v>
      </c>
      <c r="CG46" s="93">
        <f>IF(CF46="","",RANK(CF46,CF$6:CF$5845))</f>
        <v>34</v>
      </c>
      <c r="CH46" s="93">
        <f>IF(CG46="","",(CG46/CH$5)*100)</f>
        <v>32.075471698113205</v>
      </c>
      <c r="CI46" s="93">
        <v>71</v>
      </c>
      <c r="CJ46" s="93">
        <f>IF(CI46="","",RANK(CI46,CI$6:CI$5845))</f>
        <v>42</v>
      </c>
      <c r="CK46" s="93">
        <f>IF(CJ46="","",(CJ46/CK$5)*100)</f>
        <v>38.181818181818187</v>
      </c>
      <c r="CL46" s="92">
        <v>28</v>
      </c>
      <c r="CM46" s="93">
        <f>IF(CL46="","",RANK(CL46,CL$6:CL$5845))</f>
        <v>79</v>
      </c>
      <c r="CN46" s="93">
        <f>IF(CM46="",CQ46,(CM46/CN$5)*100)</f>
        <v>74.528301886792448</v>
      </c>
      <c r="CO46" s="93">
        <v>32</v>
      </c>
      <c r="CP46" s="93">
        <f>IF(CO46="","",RANK(CO46,CO$6:CO$5845))</f>
        <v>75</v>
      </c>
      <c r="CQ46" s="93">
        <f>IF(CP46="","",(CP46/CQ$5)*100)</f>
        <v>70.754716981132077</v>
      </c>
      <c r="CR46" s="93">
        <v>37</v>
      </c>
      <c r="CS46" s="93">
        <f>IF(CR46="","",RANK(CR46,CR$6:CR$5845))</f>
        <v>75</v>
      </c>
      <c r="CT46" s="93">
        <f>IF(CS46="","",(CS46/CT$5)*100)</f>
        <v>68.181818181818173</v>
      </c>
      <c r="CU46" s="92">
        <v>91</v>
      </c>
      <c r="CV46" s="93">
        <f>IF(CU46="","",RANK(CU46,CU$6:CU$5845))</f>
        <v>16</v>
      </c>
      <c r="CW46" s="93">
        <f>IF(CV46="","",(CV46/CW$5)*100)</f>
        <v>15.09433962264151</v>
      </c>
      <c r="CX46" s="93">
        <v>92</v>
      </c>
      <c r="CY46" s="93">
        <f>IF(CX46="","",RANK(CX46,CX$6:CX$5845))</f>
        <v>20</v>
      </c>
      <c r="CZ46" s="93">
        <f>IF(CY46="","",(CY46/CZ$5)*100)</f>
        <v>18.181818181818183</v>
      </c>
      <c r="DA46" s="93">
        <v>79</v>
      </c>
      <c r="DB46" s="93">
        <f>IF(DA46="","",RANK(DA46,DA$6:DA$5845))</f>
        <v>38</v>
      </c>
      <c r="DC46" s="93">
        <f>IF(DB46="","",(DB46/DC$5)*100)</f>
        <v>31.666666666666664</v>
      </c>
      <c r="DD46" s="93">
        <f>IFERROR((K46*I$2)+(N46*L$2)+(Q46*O$2)+(T46*R$2)+(W46*U$2)+(Z46*X$2)+(AC46*AA$2)+(AF46*AD$2)+(AI46*AG$2)+(AL46*AJ$2)+(AO46*AM$2)+(AR46*AP$2)+(AU46*AS$2)+(AX46*AV$2)+(BA46*AY$2)+(BD46*BB$2)+(BG46*BE$2)+(BJ46*BH$2)+(BM46*BK$2)+(BP46*BN$2)+(BS46*BQ$2)+(BV46*BT$2)+(BY46*BW$2)+(CB46*BZ$2)+(CE46*CC$2)+(CH46*CF$2)+(CK46*CI$2)+(CN46*CL$2)+(CQ46*CO$2)+(CT46*CR$2)+(CW46*CU$2)+(CZ46*CX$2)+(DC46*DA$2),"")</f>
        <v>50.596544964469501</v>
      </c>
      <c r="DE46" s="93">
        <f>IF(DD46="",1,RANK(DD46,DD$6:DD$1087,1))</f>
        <v>56</v>
      </c>
      <c r="DF46" s="94">
        <f>IF(DD46="","",RANK(DD46,DD$6:DD$4780))</f>
        <v>51</v>
      </c>
      <c r="DG46" s="93">
        <f>(DE46/DE$4)*100</f>
        <v>52.830188679245282</v>
      </c>
      <c r="DH46" s="95">
        <v>0</v>
      </c>
      <c r="DI46" s="93">
        <v>1</v>
      </c>
      <c r="DJ46" s="93">
        <v>100</v>
      </c>
      <c r="DK46" s="96">
        <v>0</v>
      </c>
      <c r="DL46" s="93">
        <v>1</v>
      </c>
      <c r="DM46" s="93">
        <v>100</v>
      </c>
      <c r="DN46" s="93">
        <v>0</v>
      </c>
      <c r="DO46" s="93">
        <v>1</v>
      </c>
      <c r="DP46" s="93">
        <v>100</v>
      </c>
      <c r="DQ46" s="93">
        <v>100</v>
      </c>
      <c r="DR46" s="93">
        <v>1</v>
      </c>
      <c r="DS46" s="97" t="s">
        <v>185</v>
      </c>
      <c r="DT46" s="98" t="s">
        <v>185</v>
      </c>
      <c r="DU46" s="98" t="s">
        <v>185</v>
      </c>
      <c r="DV46" s="98" t="s">
        <v>185</v>
      </c>
      <c r="DW46" s="98" t="s">
        <v>185</v>
      </c>
      <c r="DX46" s="98">
        <v>30</v>
      </c>
      <c r="DY46" s="98">
        <v>30</v>
      </c>
      <c r="DZ46" s="98">
        <v>30</v>
      </c>
      <c r="EA46" s="98">
        <v>30</v>
      </c>
      <c r="EB46" s="99">
        <v>55.752212389380531</v>
      </c>
      <c r="EC46" s="100">
        <v>79.43925233644859</v>
      </c>
      <c r="ED46" s="100">
        <v>30</v>
      </c>
      <c r="EE46" s="100">
        <v>30</v>
      </c>
      <c r="EF46" s="101">
        <v>108</v>
      </c>
      <c r="EG46" s="102">
        <v>21</v>
      </c>
      <c r="EH46" s="102">
        <v>63</v>
      </c>
      <c r="EI46" s="102">
        <v>124</v>
      </c>
      <c r="EJ46" s="102">
        <v>44</v>
      </c>
      <c r="EK46" s="103">
        <v>37</v>
      </c>
      <c r="EL46" s="104">
        <v>58.333333333333336</v>
      </c>
      <c r="EM46" s="104">
        <v>56.36363636363636</v>
      </c>
      <c r="EN46" s="104">
        <v>17.439194544610661</v>
      </c>
      <c r="EO46" s="105">
        <v>0.54054054054054057</v>
      </c>
      <c r="EP46" s="104">
        <v>73.289956623289953</v>
      </c>
      <c r="EQ46" s="106">
        <v>0.48648648648648651</v>
      </c>
      <c r="ER46" s="104">
        <v>83.520926195051061</v>
      </c>
      <c r="ES46" s="106">
        <v>0.40540540540540543</v>
      </c>
      <c r="ET46" s="104">
        <v>87.573923616868413</v>
      </c>
      <c r="EU46" s="106">
        <v>0.13513513513513514</v>
      </c>
      <c r="EV46" s="104">
        <v>59.25956631478104</v>
      </c>
      <c r="EW46" s="106">
        <v>8.1081081081081086E-2</v>
      </c>
      <c r="EX46" s="104">
        <v>57.953352125131268</v>
      </c>
      <c r="EY46" s="106">
        <v>5.4054054054054057E-2</v>
      </c>
      <c r="EZ46" s="104">
        <v>64.697396783286351</v>
      </c>
      <c r="FB46" s="108">
        <f>((H46*B$1)+(EL46*EL$1)+(EM46*EM$1)+(EN46*EN$1)+(EV46*EU$1)+(DQ46*DN$1)+(EX46*EW$1)+(DG46*DF$1)+(EA46*EA$1)+(EB46*EB$1)+(ER46*EQ$1)+(ET46*ES$1)+(EC46*EC$1)+(EP46*EO$1)+(EZ46*EY$1)+(ED46*ED$1)+(EE46*EE$1))*(1+FA46)</f>
        <v>56.5140124364261</v>
      </c>
      <c r="FC46" s="93">
        <f>RANK(FB46,FB$6:FB$5849)</f>
        <v>41</v>
      </c>
      <c r="FD46" s="109">
        <f>RANK(FJ46,$FJ$6:$FJ$1462)</f>
        <v>32</v>
      </c>
      <c r="FE46" s="109">
        <f>RANK(FN46,$FN$6:$FN$1462)</f>
        <v>38</v>
      </c>
      <c r="FF46" s="109">
        <f>RANK(B46,$B$6:$B$1462,1)</f>
        <v>49</v>
      </c>
      <c r="FG46" s="109">
        <f>RANK(B46,$B$6:$B$1462,1)</f>
        <v>49</v>
      </c>
      <c r="FH46" s="110" t="s">
        <v>185</v>
      </c>
      <c r="FI46" s="92"/>
      <c r="FJ46" s="111">
        <v>7400</v>
      </c>
      <c r="FK46" s="112" t="s">
        <v>185</v>
      </c>
      <c r="FL46" s="93">
        <f>IF(FJ46="",-50,FD46-FC46)</f>
        <v>-9</v>
      </c>
      <c r="FM46" s="96">
        <f>IF(FJ46="",0,FB46/(FJ46/1000))</f>
        <v>7.6370287076251486</v>
      </c>
      <c r="FN46" s="111">
        <v>8700</v>
      </c>
      <c r="FO46" s="112" t="s">
        <v>185</v>
      </c>
      <c r="FP46" s="93">
        <f>FE46-FC46</f>
        <v>-3</v>
      </c>
      <c r="FQ46" s="96">
        <f>(FB46/FN46)*1000</f>
        <v>6.4958634984397818</v>
      </c>
    </row>
    <row r="47" spans="1:174" x14ac:dyDescent="0.2">
      <c r="A47" t="s">
        <v>144</v>
      </c>
      <c r="B47" s="90">
        <v>120</v>
      </c>
      <c r="C47" s="91" t="s">
        <v>185</v>
      </c>
      <c r="D47" s="91" t="s">
        <v>185</v>
      </c>
      <c r="E47" s="91" t="s">
        <v>185</v>
      </c>
      <c r="F47" s="91" t="s">
        <v>185</v>
      </c>
      <c r="G47" s="91">
        <f>RANK(B47,B$6:B$9554)</f>
        <v>50</v>
      </c>
      <c r="H47" s="91">
        <f>(G47/H$4)*100</f>
        <v>41.666666666666671</v>
      </c>
      <c r="I47" s="92">
        <v>4</v>
      </c>
      <c r="J47" s="93">
        <f>IF(I47="","",RANK(I47,I$6:I$5845))</f>
        <v>103</v>
      </c>
      <c r="K47" s="93">
        <f>IF(J47="",N47,(J47/K$5)*100)</f>
        <v>97.169811320754718</v>
      </c>
      <c r="L47" s="93">
        <v>5</v>
      </c>
      <c r="M47" s="93">
        <f>IF(L47="","",RANK(L47,L$6:L$5845))</f>
        <v>102</v>
      </c>
      <c r="N47" s="93">
        <f>IF(M47="","",(M47/N$5)*100)</f>
        <v>96.226415094339629</v>
      </c>
      <c r="O47" s="93">
        <v>6</v>
      </c>
      <c r="P47" s="93">
        <f>IF(O47="","",RANK(O47,O$6:O$5845))</f>
        <v>106</v>
      </c>
      <c r="Q47" s="93">
        <f>IF(P47="",N47,(P47/Q$5)*100)</f>
        <v>96.36363636363636</v>
      </c>
      <c r="R47" s="92">
        <v>19</v>
      </c>
      <c r="S47" s="93">
        <f>IF(R47="","",RANK(R47,R$6:R$5845))</f>
        <v>88</v>
      </c>
      <c r="T47" s="93">
        <f>IF(S47="",W47,(S47/T$5)*100)</f>
        <v>83.018867924528308</v>
      </c>
      <c r="U47" s="93">
        <v>35</v>
      </c>
      <c r="V47" s="93">
        <f>IF(U47="","",RANK(U47,U$6:U$5845))</f>
        <v>72</v>
      </c>
      <c r="W47" s="93">
        <f>IF(V47="","",(V47/W$5)*100)</f>
        <v>67.924528301886795</v>
      </c>
      <c r="X47" s="93">
        <v>25</v>
      </c>
      <c r="Y47" s="93">
        <f>IF(X47="","",RANK(X47,X$6:X$5845))</f>
        <v>87</v>
      </c>
      <c r="Z47" s="93">
        <f>IF(Y47="","",(Y47/Z$5)*100)</f>
        <v>79.090909090909093</v>
      </c>
      <c r="AA47" s="92">
        <v>21</v>
      </c>
      <c r="AB47" s="93">
        <f>IF(AA47="","",RANK(AA47,AA$6:AA$5845))</f>
        <v>86</v>
      </c>
      <c r="AC47" s="93">
        <f>IF(AB47="",AF47,(AB47/AC$5)*100)</f>
        <v>81.132075471698116</v>
      </c>
      <c r="AD47" s="93">
        <v>28</v>
      </c>
      <c r="AE47" s="93">
        <f>IF(AD47="","",RANK(AD47,AD$6:AD$5845))</f>
        <v>79</v>
      </c>
      <c r="AF47" s="93">
        <f>IF(AE47="","",(AE47/AF$5)*100)</f>
        <v>74.528301886792448</v>
      </c>
      <c r="AG47" s="93">
        <v>16</v>
      </c>
      <c r="AH47" s="93">
        <f>IF(AG47="","",RANK(AG47,AG$6:AG$5845))</f>
        <v>96</v>
      </c>
      <c r="AI47" s="93">
        <f>IF(AH47="","",(AH47/AI$5)*100)</f>
        <v>87.272727272727266</v>
      </c>
      <c r="AJ47" s="92">
        <v>17</v>
      </c>
      <c r="AK47" s="93">
        <f>IF(AJ47="","",RANK(AJ47,AJ$6:AJ$5845))</f>
        <v>90</v>
      </c>
      <c r="AL47" s="93">
        <f>IF(AK47="",AO47,(AK47/AL$5)*100)</f>
        <v>84.905660377358487</v>
      </c>
      <c r="AM47" s="93">
        <v>18</v>
      </c>
      <c r="AN47" s="93">
        <f>IF(AM47="","",RANK(AM47,AM$6:AM$5845))</f>
        <v>89</v>
      </c>
      <c r="AO47" s="93">
        <f>IF(AN47="","",(AN47/AO$5)*100)</f>
        <v>83.962264150943398</v>
      </c>
      <c r="AP47" s="93">
        <v>30</v>
      </c>
      <c r="AQ47" s="93">
        <f>IF(AP47="","",RANK(AP47,AP$6:AP$5845))</f>
        <v>82</v>
      </c>
      <c r="AR47" s="93">
        <f>IF(AQ47="","",(AQ47/AR$5)*100)</f>
        <v>74.545454545454547</v>
      </c>
      <c r="AS47" s="92">
        <v>9</v>
      </c>
      <c r="AT47" s="93">
        <f>IF(AS47="","",RANK(AS47,AS$6:AS$5845))</f>
        <v>98</v>
      </c>
      <c r="AU47" s="93">
        <f>IF(AT47="",AX47,(AT47/AU$5)*100)</f>
        <v>92.452830188679243</v>
      </c>
      <c r="AV47" s="93">
        <v>10</v>
      </c>
      <c r="AW47" s="93">
        <f>IF(AV47="","",RANK(AV47,AV$6:AV$5845))</f>
        <v>97</v>
      </c>
      <c r="AX47" s="93">
        <f>IF(AW47="","",(AW47/AX$5)*100)</f>
        <v>91.509433962264154</v>
      </c>
      <c r="AY47" s="93">
        <v>12</v>
      </c>
      <c r="AZ47" s="93">
        <f>IF(AY47="","",RANK(AY47,AY$6:AY$5845))</f>
        <v>100</v>
      </c>
      <c r="BA47" s="93">
        <f>IF(AZ47="","",(AZ47/BA$5)*100)</f>
        <v>90.909090909090907</v>
      </c>
      <c r="BB47" s="92" t="s">
        <v>185</v>
      </c>
      <c r="BC47" s="93" t="s">
        <v>185</v>
      </c>
      <c r="BD47" s="93">
        <v>10</v>
      </c>
      <c r="BE47" s="93" t="s">
        <v>185</v>
      </c>
      <c r="BF47" s="93" t="s">
        <v>185</v>
      </c>
      <c r="BG47" s="93">
        <v>10</v>
      </c>
      <c r="BH47" s="93" t="s">
        <v>185</v>
      </c>
      <c r="BI47" s="93" t="s">
        <v>185</v>
      </c>
      <c r="BJ47" s="93">
        <v>10</v>
      </c>
      <c r="BK47" s="92">
        <v>31</v>
      </c>
      <c r="BL47" s="93">
        <f>IF(BK47="","",RANK(BK47,BK$6:BK$5845))</f>
        <v>75</v>
      </c>
      <c r="BM47" s="93">
        <f>IF(BL47="",BP47,(BL47/BM$5)*100)</f>
        <v>70.754716981132077</v>
      </c>
      <c r="BN47" s="93">
        <v>51</v>
      </c>
      <c r="BO47" s="93">
        <f>IF(BN47="","",RANK(BN47,BN$6:BN$5845))</f>
        <v>56</v>
      </c>
      <c r="BP47" s="93">
        <f>IF(BO47="","",(BO47/BP$5)*100)</f>
        <v>52.830188679245282</v>
      </c>
      <c r="BQ47" s="93">
        <v>44</v>
      </c>
      <c r="BR47" s="93">
        <f>IF(BQ47="","",RANK(BQ47,BQ$6:BQ$5845))</f>
        <v>68</v>
      </c>
      <c r="BS47" s="93">
        <f>IF(BR47="","",(BR47/BS$5)*100)</f>
        <v>61.818181818181813</v>
      </c>
      <c r="BT47" s="92">
        <v>81</v>
      </c>
      <c r="BU47" s="93">
        <f>IF(BT47="","",RANK(BT47,BT$6:BT$5845))</f>
        <v>26</v>
      </c>
      <c r="BV47" s="93">
        <f>IF(BU47="",BY47,(BU47/BV$5)*100)</f>
        <v>24.528301886792452</v>
      </c>
      <c r="BW47" s="93">
        <v>52</v>
      </c>
      <c r="BX47" s="93">
        <f>IF(BW47="","",RANK(BW47,BW$6:BW$5845))</f>
        <v>55</v>
      </c>
      <c r="BY47" s="93">
        <f>IF(BX47="","",(BX47/BY$5)*100)</f>
        <v>52.380952380952387</v>
      </c>
      <c r="BZ47" s="93">
        <v>81</v>
      </c>
      <c r="CA47" s="93">
        <f>IF(BZ47="","",RANK(BZ47,BZ$6:BZ$5845))</f>
        <v>33</v>
      </c>
      <c r="CB47" s="93">
        <f>IF(CA47="","",(CA47/CB$5)*100)</f>
        <v>30</v>
      </c>
      <c r="CC47" s="92">
        <v>44</v>
      </c>
      <c r="CD47" s="93">
        <f>IF(CC47="","",RANK(CC47,CC$6:CC$5845))</f>
        <v>62</v>
      </c>
      <c r="CE47" s="93">
        <f>IF(CD47="",CH47,(CD47/CE$5)*100)</f>
        <v>58.490566037735846</v>
      </c>
      <c r="CF47" s="93">
        <v>36</v>
      </c>
      <c r="CG47" s="93">
        <f>IF(CF47="","",RANK(CF47,CF$6:CF$5845))</f>
        <v>68</v>
      </c>
      <c r="CH47" s="93">
        <f>IF(CG47="","",(CG47/CH$5)*100)</f>
        <v>64.15094339622641</v>
      </c>
      <c r="CI47" s="93">
        <v>41</v>
      </c>
      <c r="CJ47" s="93">
        <f>IF(CI47="","",RANK(CI47,CI$6:CI$5845))</f>
        <v>70</v>
      </c>
      <c r="CK47" s="93">
        <f>IF(CJ47="","",(CJ47/CK$5)*100)</f>
        <v>63.636363636363633</v>
      </c>
      <c r="CL47" s="92">
        <v>103</v>
      </c>
      <c r="CM47" s="93">
        <f>IF(CL47="","",RANK(CL47,CL$6:CL$5845))</f>
        <v>4</v>
      </c>
      <c r="CN47" s="93">
        <f>IF(CM47="",CQ47,(CM47/CN$5)*100)</f>
        <v>3.7735849056603774</v>
      </c>
      <c r="CO47" s="93">
        <v>103</v>
      </c>
      <c r="CP47" s="93">
        <f>IF(CO47="","",RANK(CO47,CO$6:CO$5845))</f>
        <v>4</v>
      </c>
      <c r="CQ47" s="93">
        <f>IF(CP47="","",(CP47/CQ$5)*100)</f>
        <v>3.7735849056603774</v>
      </c>
      <c r="CR47" s="93">
        <v>110</v>
      </c>
      <c r="CS47" s="93">
        <f>IF(CR47="","",RANK(CR47,CR$6:CR$5845))</f>
        <v>4</v>
      </c>
      <c r="CT47" s="93">
        <f>IF(CS47="","",(CS47/CT$5)*100)</f>
        <v>3.6363636363636362</v>
      </c>
      <c r="CU47" s="92">
        <v>99</v>
      </c>
      <c r="CV47" s="93">
        <f>IF(CU47="","",RANK(CU47,CU$6:CU$5845))</f>
        <v>8</v>
      </c>
      <c r="CW47" s="93">
        <f>IF(CV47="","",(CV47/CW$5)*100)</f>
        <v>7.5471698113207548</v>
      </c>
      <c r="CX47" s="93">
        <v>101</v>
      </c>
      <c r="CY47" s="93">
        <f>IF(CX47="","",RANK(CX47,CX$6:CX$5845))</f>
        <v>13</v>
      </c>
      <c r="CZ47" s="93">
        <f>IF(CY47="","",(CY47/CZ$5)*100)</f>
        <v>11.818181818181818</v>
      </c>
      <c r="DA47" s="93">
        <v>93</v>
      </c>
      <c r="DB47" s="93">
        <f>IF(DA47="","",RANK(DA47,DA$6:DA$5845))</f>
        <v>25</v>
      </c>
      <c r="DC47" s="93">
        <f>IF(DB47="","",(DB47/DC$5)*100)</f>
        <v>20.833333333333336</v>
      </c>
      <c r="DD47" s="93">
        <f>IFERROR((K47*I$2)+(N47*L$2)+(Q47*O$2)+(T47*R$2)+(W47*U$2)+(Z47*X$2)+(AC47*AA$2)+(AF47*AD$2)+(AI47*AG$2)+(AL47*AJ$2)+(AO47*AM$2)+(AR47*AP$2)+(AU47*AS$2)+(AX47*AV$2)+(BA47*AY$2)+(BD47*BB$2)+(BG47*BE$2)+(BJ47*BH$2)+(BM47*BK$2)+(BP47*BN$2)+(BS47*BQ$2)+(BV47*BT$2)+(BY47*BW$2)+(CB47*BZ$2)+(CE47*CC$2)+(CH47*CF$2)+(CK47*CI$2)+(CN47*CL$2)+(CQ47*CO$2)+(CT47*CR$2)+(CW47*CU$2)+(CZ47*CX$2)+(DC47*DA$2),"")</f>
        <v>56.786833292493675</v>
      </c>
      <c r="DE47" s="93">
        <f>IF(DD47="",1,RANK(DD47,DD$6:DD$1087,1))</f>
        <v>72</v>
      </c>
      <c r="DF47" s="94">
        <f>IF(DD47="","",RANK(DD47,DD$6:DD$4780))</f>
        <v>35</v>
      </c>
      <c r="DG47" s="93">
        <f>(DE47/DE$4)*100</f>
        <v>67.924528301886795</v>
      </c>
      <c r="DH47" s="95">
        <v>0</v>
      </c>
      <c r="DI47" s="93">
        <v>1</v>
      </c>
      <c r="DJ47" s="93">
        <v>100</v>
      </c>
      <c r="DK47" s="96">
        <v>0</v>
      </c>
      <c r="DL47" s="93">
        <v>1</v>
      </c>
      <c r="DM47" s="93">
        <v>100</v>
      </c>
      <c r="DN47" s="93">
        <v>0</v>
      </c>
      <c r="DO47" s="93">
        <v>1</v>
      </c>
      <c r="DP47" s="93">
        <v>100</v>
      </c>
      <c r="DQ47" s="93">
        <v>100</v>
      </c>
      <c r="DR47" s="93">
        <v>1</v>
      </c>
      <c r="DS47" s="97">
        <v>100</v>
      </c>
      <c r="DT47" s="98">
        <v>56</v>
      </c>
      <c r="DU47" s="98">
        <v>41</v>
      </c>
      <c r="DV47" s="98">
        <v>118</v>
      </c>
      <c r="DW47" s="98">
        <v>22</v>
      </c>
      <c r="DX47" s="98">
        <v>61.124929008286735</v>
      </c>
      <c r="DY47" s="98">
        <v>33.333333333333329</v>
      </c>
      <c r="DZ47" s="98">
        <v>33.333333333333329</v>
      </c>
      <c r="EA47" s="98">
        <v>42.5971985583178</v>
      </c>
      <c r="EB47" s="99">
        <v>58.407079646017699</v>
      </c>
      <c r="EC47" s="100">
        <v>26.168224299065418</v>
      </c>
      <c r="ED47" s="100">
        <v>30</v>
      </c>
      <c r="EE47" s="100">
        <v>30</v>
      </c>
      <c r="EF47" s="101">
        <v>71</v>
      </c>
      <c r="EG47" s="102">
        <v>81</v>
      </c>
      <c r="EH47" s="102">
        <v>91</v>
      </c>
      <c r="EI47" s="102">
        <v>65</v>
      </c>
      <c r="EJ47" s="102">
        <v>3</v>
      </c>
      <c r="EK47" s="103">
        <v>33</v>
      </c>
      <c r="EL47" s="104">
        <v>41.666666666666671</v>
      </c>
      <c r="EM47" s="104">
        <v>54.54545454545454</v>
      </c>
      <c r="EN47" s="104">
        <v>8.6377326768343927</v>
      </c>
      <c r="EO47" s="105">
        <v>0.5757575757575758</v>
      </c>
      <c r="EP47" s="104">
        <v>77.960157126823788</v>
      </c>
      <c r="EQ47" s="106">
        <v>0.45454545454545453</v>
      </c>
      <c r="ER47" s="104">
        <v>78.624388963616681</v>
      </c>
      <c r="ES47" s="106">
        <v>0.24242424242424243</v>
      </c>
      <c r="ET47" s="104">
        <v>62.219330317489828</v>
      </c>
      <c r="EU47" s="106">
        <v>0.15151515151515152</v>
      </c>
      <c r="EV47" s="104">
        <v>62.454813988556317</v>
      </c>
      <c r="EW47" s="106">
        <v>6.0606060606060608E-2</v>
      </c>
      <c r="EX47" s="104">
        <v>51.018363595050708</v>
      </c>
      <c r="EY47" s="106">
        <v>6.0606060606060608E-2</v>
      </c>
      <c r="EZ47" s="104">
        <v>67.845324409741593</v>
      </c>
      <c r="FB47" s="108">
        <f>((H47*B$1)+(EL47*EL$1)+(EM47*EM$1)+(EN47*EN$1)+(EV47*EU$1)+(DQ47*DN$1)+(EX47*EW$1)+(DG47*DF$1)+(EA47*EA$1)+(EB47*EB$1)+(ER47*EQ$1)+(ET47*ES$1)+(EC47*EC$1)+(EP47*EO$1)+(EZ47*EY$1)+(ED47*ED$1)+(EE47*EE$1))*(1+FA47)</f>
        <v>56.384997980840566</v>
      </c>
      <c r="FC47" s="93">
        <f>RANK(FB47,FB$6:FB$5849)</f>
        <v>42</v>
      </c>
      <c r="FD47" s="109">
        <f>RANK(FJ47,$FJ$6:$FJ$1462)</f>
        <v>79</v>
      </c>
      <c r="FE47" s="109">
        <f>RANK(FN47,$FN$6:$FN$1462)</f>
        <v>65</v>
      </c>
      <c r="FF47" s="109">
        <f>RANK(B47,$B$6:$B$1462,1)</f>
        <v>61</v>
      </c>
      <c r="FG47" s="109">
        <f>RANK(B47,$B$6:$B$1462,1)</f>
        <v>61</v>
      </c>
      <c r="FH47" s="110" t="s">
        <v>185</v>
      </c>
      <c r="FI47" s="92"/>
      <c r="FJ47" s="111">
        <v>6500</v>
      </c>
      <c r="FK47" s="112" t="s">
        <v>185</v>
      </c>
      <c r="FL47" s="93">
        <f>IF(FJ47="",-50,FD47-FC47)</f>
        <v>37</v>
      </c>
      <c r="FM47" s="96">
        <f>IF(FJ47="",0,FB47/(FJ47/1000))</f>
        <v>8.6746150739754722</v>
      </c>
      <c r="FN47" s="111">
        <v>8000</v>
      </c>
      <c r="FO47" s="112" t="s">
        <v>185</v>
      </c>
      <c r="FP47" s="93">
        <f>FE47-FC47</f>
        <v>23</v>
      </c>
      <c r="FQ47" s="96">
        <f>(FB47/FN47)*1000</f>
        <v>7.0481247476050708</v>
      </c>
      <c r="FR47" s="114"/>
    </row>
    <row r="48" spans="1:174" x14ac:dyDescent="0.2">
      <c r="A48" t="s">
        <v>99</v>
      </c>
      <c r="B48" s="90">
        <v>75</v>
      </c>
      <c r="C48" s="91" t="s">
        <v>185</v>
      </c>
      <c r="D48" s="91" t="s">
        <v>185</v>
      </c>
      <c r="E48" s="91" t="s">
        <v>185</v>
      </c>
      <c r="F48" s="91" t="s">
        <v>185</v>
      </c>
      <c r="G48" s="91">
        <f>RANK(B48,B$6:B$9554)</f>
        <v>78</v>
      </c>
      <c r="H48" s="91">
        <f>(G48/H$4)*100</f>
        <v>65</v>
      </c>
      <c r="I48" s="92">
        <v>92</v>
      </c>
      <c r="J48" s="93">
        <f>IF(I48="","",RANK(I48,I$6:I$5845))</f>
        <v>15</v>
      </c>
      <c r="K48" s="93">
        <f>IF(J48="",N48,(J48/K$5)*100)</f>
        <v>14.150943396226415</v>
      </c>
      <c r="L48" s="93">
        <v>83</v>
      </c>
      <c r="M48" s="93">
        <f>IF(L48="","",RANK(L48,L$6:L$5845))</f>
        <v>24</v>
      </c>
      <c r="N48" s="93">
        <f>IF(M48="","",(M48/N$5)*100)</f>
        <v>22.641509433962266</v>
      </c>
      <c r="O48" s="93">
        <v>78</v>
      </c>
      <c r="P48" s="93">
        <f>IF(O48="","",RANK(O48,O$6:O$5845))</f>
        <v>36</v>
      </c>
      <c r="Q48" s="93">
        <f>IF(P48="",N48,(P48/Q$5)*100)</f>
        <v>32.727272727272727</v>
      </c>
      <c r="R48" s="92">
        <v>55</v>
      </c>
      <c r="S48" s="93">
        <f>IF(R48="","",RANK(R48,R$6:R$5845))</f>
        <v>50</v>
      </c>
      <c r="T48" s="93">
        <f>IF(S48="",W48,(S48/T$5)*100)</f>
        <v>47.169811320754718</v>
      </c>
      <c r="U48" s="93">
        <v>64</v>
      </c>
      <c r="V48" s="93">
        <f>IF(U48="","",RANK(U48,U$6:U$5845))</f>
        <v>42</v>
      </c>
      <c r="W48" s="93">
        <f>IF(V48="","",(V48/W$5)*100)</f>
        <v>39.622641509433961</v>
      </c>
      <c r="X48" s="93">
        <v>86</v>
      </c>
      <c r="Y48" s="93">
        <f>IF(X48="","",RANK(X48,X$6:X$5845))</f>
        <v>27</v>
      </c>
      <c r="Z48" s="93">
        <f>IF(Y48="","",(Y48/Z$5)*100)</f>
        <v>24.545454545454547</v>
      </c>
      <c r="AA48" s="92">
        <v>50</v>
      </c>
      <c r="AB48" s="93">
        <f>IF(AA48="","",RANK(AA48,AA$6:AA$5845))</f>
        <v>57</v>
      </c>
      <c r="AC48" s="93">
        <f>IF(AB48="",AF48,(AB48/AC$5)*100)</f>
        <v>53.773584905660378</v>
      </c>
      <c r="AD48" s="93">
        <v>36</v>
      </c>
      <c r="AE48" s="93">
        <f>IF(AD48="","",RANK(AD48,AD$6:AD$5845))</f>
        <v>71</v>
      </c>
      <c r="AF48" s="93">
        <f>IF(AE48="","",(AE48/AF$5)*100)</f>
        <v>66.981132075471692</v>
      </c>
      <c r="AG48" s="93">
        <v>47</v>
      </c>
      <c r="AH48" s="93">
        <f>IF(AG48="","",RANK(AG48,AG$6:AG$5845))</f>
        <v>65</v>
      </c>
      <c r="AI48" s="93">
        <f>IF(AH48="","",(AH48/AI$5)*100)</f>
        <v>59.090909090909093</v>
      </c>
      <c r="AJ48" s="92">
        <v>70</v>
      </c>
      <c r="AK48" s="93">
        <f>IF(AJ48="","",RANK(AJ48,AJ$6:AJ$5845))</f>
        <v>37</v>
      </c>
      <c r="AL48" s="93">
        <f>IF(AK48="",AO48,(AK48/AL$5)*100)</f>
        <v>34.905660377358487</v>
      </c>
      <c r="AM48" s="93">
        <v>64</v>
      </c>
      <c r="AN48" s="93">
        <f>IF(AM48="","",RANK(AM48,AM$6:AM$5845))</f>
        <v>43</v>
      </c>
      <c r="AO48" s="93">
        <f>IF(AN48="","",(AN48/AO$5)*100)</f>
        <v>40.566037735849058</v>
      </c>
      <c r="AP48" s="93">
        <v>56</v>
      </c>
      <c r="AQ48" s="93">
        <f>IF(AP48="","",RANK(AP48,AP$6:AP$5845))</f>
        <v>57</v>
      </c>
      <c r="AR48" s="93">
        <f>IF(AQ48="","",(AQ48/AR$5)*100)</f>
        <v>51.81818181818182</v>
      </c>
      <c r="AS48" s="92">
        <v>82</v>
      </c>
      <c r="AT48" s="93">
        <f>IF(AS48="","",RANK(AS48,AS$6:AS$5845))</f>
        <v>25</v>
      </c>
      <c r="AU48" s="93">
        <f>IF(AT48="",AX48,(AT48/AU$5)*100)</f>
        <v>23.584905660377359</v>
      </c>
      <c r="AV48" s="93">
        <v>74</v>
      </c>
      <c r="AW48" s="93">
        <f>IF(AV48="","",RANK(AV48,AV$6:AV$5845))</f>
        <v>33</v>
      </c>
      <c r="AX48" s="93">
        <f>IF(AW48="","",(AW48/AX$5)*100)</f>
        <v>31.132075471698112</v>
      </c>
      <c r="AY48" s="93">
        <v>66</v>
      </c>
      <c r="AZ48" s="93">
        <f>IF(AY48="","",RANK(AY48,AY$6:AY$5845))</f>
        <v>48</v>
      </c>
      <c r="BA48" s="93">
        <f>IF(AZ48="","",(AZ48/BA$5)*100)</f>
        <v>43.636363636363633</v>
      </c>
      <c r="BB48" s="92" t="s">
        <v>185</v>
      </c>
      <c r="BC48" s="93" t="s">
        <v>185</v>
      </c>
      <c r="BD48" s="93">
        <v>10</v>
      </c>
      <c r="BE48" s="93" t="s">
        <v>185</v>
      </c>
      <c r="BF48" s="93" t="s">
        <v>185</v>
      </c>
      <c r="BG48" s="93">
        <v>10</v>
      </c>
      <c r="BH48" s="93" t="s">
        <v>185</v>
      </c>
      <c r="BI48" s="93" t="s">
        <v>185</v>
      </c>
      <c r="BJ48" s="93">
        <v>10</v>
      </c>
      <c r="BK48" s="92">
        <v>75</v>
      </c>
      <c r="BL48" s="93">
        <f>IF(BK48="","",RANK(BK48,BK$6:BK$5845))</f>
        <v>31</v>
      </c>
      <c r="BM48" s="93">
        <f>IF(BL48="",BP48,(BL48/BM$5)*100)</f>
        <v>29.245283018867923</v>
      </c>
      <c r="BN48" s="93">
        <v>56</v>
      </c>
      <c r="BO48" s="93">
        <f>IF(BN48="","",RANK(BN48,BN$6:BN$5845))</f>
        <v>51</v>
      </c>
      <c r="BP48" s="93">
        <f>IF(BO48="","",(BO48/BP$5)*100)</f>
        <v>48.113207547169814</v>
      </c>
      <c r="BQ48" s="93">
        <v>69</v>
      </c>
      <c r="BR48" s="93">
        <f>IF(BQ48="","",RANK(BQ48,BQ$6:BQ$5845))</f>
        <v>43</v>
      </c>
      <c r="BS48" s="93">
        <f>IF(BR48="","",(BR48/BS$5)*100)</f>
        <v>39.090909090909093</v>
      </c>
      <c r="BT48" s="92">
        <v>74</v>
      </c>
      <c r="BU48" s="93">
        <f>IF(BT48="","",RANK(BT48,BT$6:BT$5845))</f>
        <v>33</v>
      </c>
      <c r="BV48" s="93">
        <f>IF(BU48="",BY48,(BU48/BV$5)*100)</f>
        <v>31.132075471698112</v>
      </c>
      <c r="BW48" s="93">
        <v>23</v>
      </c>
      <c r="BX48" s="93">
        <f>IF(BW48="","",RANK(BW48,BW$6:BW$5845))</f>
        <v>83</v>
      </c>
      <c r="BY48" s="93">
        <f>IF(BX48="","",(BX48/BY$5)*100)</f>
        <v>79.047619047619051</v>
      </c>
      <c r="BZ48" s="93">
        <v>16</v>
      </c>
      <c r="CA48" s="93">
        <f>IF(BZ48="","",RANK(BZ48,BZ$6:BZ$5845))</f>
        <v>94</v>
      </c>
      <c r="CB48" s="93">
        <f>IF(CA48="","",(CA48/CB$5)*100)</f>
        <v>85.454545454545453</v>
      </c>
      <c r="CC48" s="92">
        <v>91</v>
      </c>
      <c r="CD48" s="93">
        <f>IF(CC48="","",RANK(CC48,CC$6:CC$5845))</f>
        <v>13</v>
      </c>
      <c r="CE48" s="93">
        <f>IF(CD48="",CH48,(CD48/CE$5)*100)</f>
        <v>12.264150943396226</v>
      </c>
      <c r="CF48" s="93">
        <v>67</v>
      </c>
      <c r="CG48" s="93">
        <f>IF(CF48="","",RANK(CF48,CF$6:CF$5845))</f>
        <v>40</v>
      </c>
      <c r="CH48" s="93">
        <f>IF(CG48="","",(CG48/CH$5)*100)</f>
        <v>37.735849056603776</v>
      </c>
      <c r="CI48" s="93">
        <v>70</v>
      </c>
      <c r="CJ48" s="93">
        <f>IF(CI48="","",RANK(CI48,CI$6:CI$5845))</f>
        <v>43</v>
      </c>
      <c r="CK48" s="93">
        <f>IF(CJ48="","",(CJ48/CK$5)*100)</f>
        <v>39.090909090909093</v>
      </c>
      <c r="CL48" s="92">
        <v>67</v>
      </c>
      <c r="CM48" s="93">
        <f>IF(CL48="","",RANK(CL48,CL$6:CL$5845))</f>
        <v>40</v>
      </c>
      <c r="CN48" s="93">
        <f>IF(CM48="",CQ48,(CM48/CN$5)*100)</f>
        <v>37.735849056603776</v>
      </c>
      <c r="CO48" s="93">
        <v>67</v>
      </c>
      <c r="CP48" s="93">
        <f>IF(CO48="","",RANK(CO48,CO$6:CO$5845))</f>
        <v>40</v>
      </c>
      <c r="CQ48" s="93">
        <f>IF(CP48="","",(CP48/CQ$5)*100)</f>
        <v>37.735849056603776</v>
      </c>
      <c r="CR48" s="93">
        <v>75</v>
      </c>
      <c r="CS48" s="93">
        <f>IF(CR48="","",RANK(CR48,CR$6:CR$5845))</f>
        <v>39</v>
      </c>
      <c r="CT48" s="93">
        <f>IF(CS48="","",(CS48/CT$5)*100)</f>
        <v>35.454545454545453</v>
      </c>
      <c r="CU48" s="92">
        <v>14</v>
      </c>
      <c r="CV48" s="93">
        <f>IF(CU48="","",RANK(CU48,CU$6:CU$5845))</f>
        <v>93</v>
      </c>
      <c r="CW48" s="93">
        <f>IF(CV48="","",(CV48/CW$5)*100)</f>
        <v>87.735849056603783</v>
      </c>
      <c r="CX48" s="93">
        <v>11</v>
      </c>
      <c r="CY48" s="93">
        <f>IF(CX48="","",RANK(CX48,CX$6:CX$5845))</f>
        <v>100</v>
      </c>
      <c r="CZ48" s="93">
        <f>IF(CY48="","",(CY48/CZ$5)*100)</f>
        <v>90.909090909090907</v>
      </c>
      <c r="DA48" s="93">
        <v>1</v>
      </c>
      <c r="DB48" s="93">
        <f>IF(DA48="","",RANK(DA48,DA$6:DA$5845))</f>
        <v>120</v>
      </c>
      <c r="DC48" s="93">
        <f>IF(DB48="","",(DB48/DC$5)*100)</f>
        <v>100</v>
      </c>
      <c r="DD48" s="93">
        <f>IFERROR((K48*I$2)+(N48*L$2)+(Q48*O$2)+(T48*R$2)+(W48*U$2)+(Z48*X$2)+(AC48*AA$2)+(AF48*AD$2)+(AI48*AG$2)+(AL48*AJ$2)+(AO48*AM$2)+(AR48*AP$2)+(AU48*AS$2)+(AX48*AV$2)+(BA48*AY$2)+(BD48*BB$2)+(BG48*BE$2)+(BJ48*BH$2)+(BM48*BK$2)+(BP48*BN$2)+(BS48*BQ$2)+(BV48*BT$2)+(BY48*BW$2)+(CB48*BZ$2)+(CE48*CC$2)+(CH48*CF$2)+(CK48*CI$2)+(CN48*CL$2)+(CQ48*CO$2)+(CT48*CR$2)+(CW48*CU$2)+(CZ48*CX$2)+(DC48*DA$2),"")</f>
        <v>46.000841297067701</v>
      </c>
      <c r="DE48" s="93">
        <f>IF(DD48="",1,RANK(DD48,DD$6:DD$1087,1))</f>
        <v>41</v>
      </c>
      <c r="DF48" s="94">
        <f>IF(DD48="","",RANK(DD48,DD$6:DD$4780))</f>
        <v>66</v>
      </c>
      <c r="DG48" s="93">
        <f>(DE48/DE$4)*100</f>
        <v>38.679245283018872</v>
      </c>
      <c r="DH48" s="95">
        <v>0</v>
      </c>
      <c r="DI48" s="93">
        <v>1</v>
      </c>
      <c r="DJ48" s="93">
        <v>100</v>
      </c>
      <c r="DK48" s="96">
        <v>0</v>
      </c>
      <c r="DL48" s="93">
        <v>1</v>
      </c>
      <c r="DM48" s="93">
        <v>100</v>
      </c>
      <c r="DN48" s="93">
        <v>0</v>
      </c>
      <c r="DO48" s="93">
        <v>1</v>
      </c>
      <c r="DP48" s="93">
        <v>100</v>
      </c>
      <c r="DQ48" s="93">
        <v>100</v>
      </c>
      <c r="DR48" s="93">
        <v>1</v>
      </c>
      <c r="DS48" s="97">
        <v>15</v>
      </c>
      <c r="DT48" s="98" t="s">
        <v>185</v>
      </c>
      <c r="DU48" s="98" t="s">
        <v>185</v>
      </c>
      <c r="DV48" s="98" t="s">
        <v>185</v>
      </c>
      <c r="DW48" s="98" t="s">
        <v>185</v>
      </c>
      <c r="DX48" s="98">
        <v>62.071762411491619</v>
      </c>
      <c r="DY48" s="98">
        <v>87.654320987654316</v>
      </c>
      <c r="DZ48" s="98">
        <v>79.761904761904773</v>
      </c>
      <c r="EA48" s="98">
        <v>76.495996053683555</v>
      </c>
      <c r="EB48" s="99">
        <v>76.106194690265482</v>
      </c>
      <c r="EC48" s="100">
        <v>69.158878504672899</v>
      </c>
      <c r="ED48" s="100">
        <v>30</v>
      </c>
      <c r="EE48" s="100">
        <v>30</v>
      </c>
      <c r="EF48" s="101">
        <v>88</v>
      </c>
      <c r="EG48" s="102">
        <v>115</v>
      </c>
      <c r="EH48" s="102">
        <v>96</v>
      </c>
      <c r="EI48" s="102">
        <v>68</v>
      </c>
      <c r="EJ48" s="102">
        <v>50</v>
      </c>
      <c r="EK48" s="103">
        <v>39</v>
      </c>
      <c r="EL48" s="104">
        <v>65</v>
      </c>
      <c r="EM48" s="104">
        <v>70</v>
      </c>
      <c r="EN48" s="104">
        <v>54.769718524540188</v>
      </c>
      <c r="EO48" s="105">
        <v>0.61538461538461542</v>
      </c>
      <c r="EP48" s="104">
        <v>83.831908831908834</v>
      </c>
      <c r="EQ48" s="106">
        <v>0.48717948717948717</v>
      </c>
      <c r="ER48" s="104">
        <v>83.880668831949947</v>
      </c>
      <c r="ES48" s="106">
        <v>0.33333333333333331</v>
      </c>
      <c r="ET48" s="104">
        <v>76.885935014769359</v>
      </c>
      <c r="EU48" s="106">
        <v>0.15384615384615385</v>
      </c>
      <c r="EV48" s="104">
        <v>63.392061244821981</v>
      </c>
      <c r="EW48" s="106">
        <v>7.6923076923076927E-2</v>
      </c>
      <c r="EX48" s="104">
        <v>55.634209008442141</v>
      </c>
      <c r="EY48" s="106">
        <v>0</v>
      </c>
      <c r="EZ48" s="104">
        <v>0.30674846625766872</v>
      </c>
      <c r="FB48" s="108">
        <f>((H48*B$1)+(EL48*EL$1)+(EM48*EM$1)+(EN48*EN$1)+(EV48*EU$1)+(DQ48*DN$1)+(EX48*EW$1)+(DG48*DF$1)+(EA48*EA$1)+(EB48*EB$1)+(ER48*EQ$1)+(ET48*ES$1)+(EC48*EC$1)+(EP48*EO$1)+(EZ48*EY$1)+(ED48*ED$1)+(EE48*EE$1))*(1+FA48)</f>
        <v>56.148079206186935</v>
      </c>
      <c r="FC48" s="93">
        <f>RANK(FB48,FB$6:FB$5849)</f>
        <v>43</v>
      </c>
      <c r="FD48" s="109">
        <f>RANK(FJ48,$FJ$6:$FJ$1462)</f>
        <v>32</v>
      </c>
      <c r="FE48" s="109">
        <f>RANK(FN48,$FN$6:$FN$1462)</f>
        <v>35</v>
      </c>
      <c r="FF48" s="109">
        <f>RANK(B48,$B$6:$B$1462,1)</f>
        <v>40</v>
      </c>
      <c r="FG48" s="109">
        <f>RANK(B48,$B$6:$B$1462,1)</f>
        <v>40</v>
      </c>
      <c r="FH48" s="110" t="s">
        <v>185</v>
      </c>
      <c r="FI48" s="92"/>
      <c r="FJ48" s="111">
        <v>7400</v>
      </c>
      <c r="FK48" s="112" t="s">
        <v>185</v>
      </c>
      <c r="FL48" s="93">
        <f>IF(FJ48="",-50,FD48-FC48)</f>
        <v>-11</v>
      </c>
      <c r="FM48" s="96">
        <f>IF(FJ48="",0,FB48/(FJ48/1000))</f>
        <v>7.5875782711063424</v>
      </c>
      <c r="FN48" s="111">
        <v>8800</v>
      </c>
      <c r="FO48" s="112" t="s">
        <v>185</v>
      </c>
      <c r="FP48" s="93">
        <f>FE48-FC48</f>
        <v>-8</v>
      </c>
      <c r="FQ48" s="96">
        <f>(FB48/FN48)*1000</f>
        <v>6.380463546157606</v>
      </c>
    </row>
    <row r="49" spans="1:174" x14ac:dyDescent="0.2">
      <c r="A49" t="s">
        <v>121</v>
      </c>
      <c r="B49" s="90">
        <v>75</v>
      </c>
      <c r="C49" s="91" t="s">
        <v>185</v>
      </c>
      <c r="D49" s="91" t="s">
        <v>185</v>
      </c>
      <c r="E49" s="91" t="s">
        <v>185</v>
      </c>
      <c r="F49" s="91" t="s">
        <v>185</v>
      </c>
      <c r="G49" s="91">
        <f>RANK(B49,B$6:B$9554)</f>
        <v>78</v>
      </c>
      <c r="H49" s="91">
        <f>(G49/H$4)*100</f>
        <v>65</v>
      </c>
      <c r="I49" s="92">
        <v>81</v>
      </c>
      <c r="J49" s="93">
        <f>IF(I49="","",RANK(I49,I$6:I$5845))</f>
        <v>25</v>
      </c>
      <c r="K49" s="93">
        <f>IF(J49="",N49,(J49/K$5)*100)</f>
        <v>23.584905660377359</v>
      </c>
      <c r="L49" s="93">
        <v>87</v>
      </c>
      <c r="M49" s="93">
        <f>IF(L49="","",RANK(L49,L$6:L$5845))</f>
        <v>20</v>
      </c>
      <c r="N49" s="93">
        <f>IF(M49="","",(M49/N$5)*100)</f>
        <v>18.867924528301888</v>
      </c>
      <c r="O49" s="93">
        <v>79</v>
      </c>
      <c r="P49" s="93">
        <f>IF(O49="","",RANK(O49,O$6:O$5845))</f>
        <v>35</v>
      </c>
      <c r="Q49" s="93">
        <f>IF(P49="",N49,(P49/Q$5)*100)</f>
        <v>31.818181818181817</v>
      </c>
      <c r="R49" s="92">
        <v>23</v>
      </c>
      <c r="S49" s="93">
        <f>IF(R49="","",RANK(R49,R$6:R$5845))</f>
        <v>83</v>
      </c>
      <c r="T49" s="93">
        <f>IF(S49="",W49,(S49/T$5)*100)</f>
        <v>78.301886792452834</v>
      </c>
      <c r="U49" s="93">
        <v>30</v>
      </c>
      <c r="V49" s="93">
        <f>IF(U49="","",RANK(U49,U$6:U$5845))</f>
        <v>76</v>
      </c>
      <c r="W49" s="93">
        <f>IF(V49="","",(V49/W$5)*100)</f>
        <v>71.698113207547166</v>
      </c>
      <c r="X49" s="93">
        <v>47</v>
      </c>
      <c r="Y49" s="93">
        <f>IF(X49="","",RANK(X49,X$6:X$5845))</f>
        <v>64</v>
      </c>
      <c r="Z49" s="93">
        <f>IF(Y49="","",(Y49/Z$5)*100)</f>
        <v>58.18181818181818</v>
      </c>
      <c r="AA49" s="92">
        <v>3</v>
      </c>
      <c r="AB49" s="93">
        <f>IF(AA49="","",RANK(AA49,AA$6:AA$5845))</f>
        <v>103</v>
      </c>
      <c r="AC49" s="93">
        <f>IF(AB49="",AF49,(AB49/AC$5)*100)</f>
        <v>97.169811320754718</v>
      </c>
      <c r="AD49" s="93">
        <v>4</v>
      </c>
      <c r="AE49" s="93">
        <f>IF(AD49="","",RANK(AD49,AD$6:AD$5845))</f>
        <v>103</v>
      </c>
      <c r="AF49" s="93">
        <f>IF(AE49="","",(AE49/AF$5)*100)</f>
        <v>97.169811320754718</v>
      </c>
      <c r="AG49" s="93">
        <v>2</v>
      </c>
      <c r="AH49" s="93">
        <f>IF(AG49="","",RANK(AG49,AG$6:AG$5845))</f>
        <v>108</v>
      </c>
      <c r="AI49" s="93">
        <f>IF(AH49="","",(AH49/AI$5)*100)</f>
        <v>98.181818181818187</v>
      </c>
      <c r="AJ49" s="92">
        <v>9</v>
      </c>
      <c r="AK49" s="93">
        <f>IF(AJ49="","",RANK(AJ49,AJ$6:AJ$5845))</f>
        <v>98</v>
      </c>
      <c r="AL49" s="93">
        <f>IF(AK49="",AO49,(AK49/AL$5)*100)</f>
        <v>92.452830188679243</v>
      </c>
      <c r="AM49" s="93">
        <v>9</v>
      </c>
      <c r="AN49" s="93">
        <f>IF(AM49="","",RANK(AM49,AM$6:AM$5845))</f>
        <v>98</v>
      </c>
      <c r="AO49" s="93">
        <f>IF(AN49="","",(AN49/AO$5)*100)</f>
        <v>92.452830188679243</v>
      </c>
      <c r="AP49" s="93">
        <v>7</v>
      </c>
      <c r="AQ49" s="93">
        <f>IF(AP49="","",RANK(AP49,AP$6:AP$5845))</f>
        <v>104</v>
      </c>
      <c r="AR49" s="93">
        <f>IF(AQ49="","",(AQ49/AR$5)*100)</f>
        <v>94.545454545454547</v>
      </c>
      <c r="AS49" s="92">
        <v>24</v>
      </c>
      <c r="AT49" s="93">
        <f>IF(AS49="","",RANK(AS49,AS$6:AS$5845))</f>
        <v>83</v>
      </c>
      <c r="AU49" s="93">
        <f>IF(AT49="",AX49,(AT49/AU$5)*100)</f>
        <v>78.301886792452834</v>
      </c>
      <c r="AV49" s="93">
        <v>27</v>
      </c>
      <c r="AW49" s="93">
        <f>IF(AV49="","",RANK(AV49,AV$6:AV$5845))</f>
        <v>80</v>
      </c>
      <c r="AX49" s="93">
        <f>IF(AW49="","",(AW49/AX$5)*100)</f>
        <v>75.471698113207552</v>
      </c>
      <c r="AY49" s="93">
        <v>31</v>
      </c>
      <c r="AZ49" s="93">
        <f>IF(AY49="","",RANK(AY49,AY$6:AY$5845))</f>
        <v>81</v>
      </c>
      <c r="BA49" s="93">
        <f>IF(AZ49="","",(AZ49/BA$5)*100)</f>
        <v>73.636363636363626</v>
      </c>
      <c r="BB49" s="92" t="s">
        <v>185</v>
      </c>
      <c r="BC49" s="93" t="s">
        <v>185</v>
      </c>
      <c r="BD49" s="93">
        <v>10</v>
      </c>
      <c r="BE49" s="93" t="s">
        <v>185</v>
      </c>
      <c r="BF49" s="93" t="s">
        <v>185</v>
      </c>
      <c r="BG49" s="93">
        <v>10</v>
      </c>
      <c r="BH49" s="93" t="s">
        <v>185</v>
      </c>
      <c r="BI49" s="93" t="s">
        <v>185</v>
      </c>
      <c r="BJ49" s="93">
        <v>10</v>
      </c>
      <c r="BK49" s="92">
        <v>82</v>
      </c>
      <c r="BL49" s="93">
        <f>IF(BK49="","",RANK(BK49,BK$6:BK$5845))</f>
        <v>21</v>
      </c>
      <c r="BM49" s="93">
        <f>IF(BL49="",BP49,(BL49/BM$5)*100)</f>
        <v>19.811320754716981</v>
      </c>
      <c r="BN49" s="93">
        <v>85</v>
      </c>
      <c r="BO49" s="93">
        <f>IF(BN49="","",RANK(BN49,BN$6:BN$5845))</f>
        <v>21</v>
      </c>
      <c r="BP49" s="93">
        <f>IF(BO49="","",(BO49/BP$5)*100)</f>
        <v>19.811320754716981</v>
      </c>
      <c r="BQ49" s="93">
        <v>84</v>
      </c>
      <c r="BR49" s="93">
        <f>IF(BQ49="","",RANK(BQ49,BQ$6:BQ$5845))</f>
        <v>28</v>
      </c>
      <c r="BS49" s="93">
        <f>IF(BR49="","",(BR49/BS$5)*100)</f>
        <v>25.454545454545453</v>
      </c>
      <c r="BT49" s="92">
        <v>85</v>
      </c>
      <c r="BU49" s="93">
        <f>IF(BT49="","",RANK(BT49,BT$6:BT$5845))</f>
        <v>21</v>
      </c>
      <c r="BV49" s="93">
        <f>IF(BU49="",BY49,(BU49/BV$5)*100)</f>
        <v>19.811320754716981</v>
      </c>
      <c r="BW49" s="93">
        <v>79</v>
      </c>
      <c r="BX49" s="93">
        <f>IF(BW49="","",RANK(BW49,BW$6:BW$5845))</f>
        <v>28</v>
      </c>
      <c r="BY49" s="93">
        <f>IF(BX49="","",(BX49/BY$5)*100)</f>
        <v>26.666666666666668</v>
      </c>
      <c r="BZ49" s="93">
        <v>56</v>
      </c>
      <c r="CA49" s="93">
        <f>IF(BZ49="","",RANK(BZ49,BZ$6:BZ$5845))</f>
        <v>58</v>
      </c>
      <c r="CB49" s="93">
        <f>IF(CA49="","",(CA49/CB$5)*100)</f>
        <v>52.72727272727272</v>
      </c>
      <c r="CC49" s="92">
        <v>26</v>
      </c>
      <c r="CD49" s="93">
        <f>IF(CC49="","",RANK(CC49,CC$6:CC$5845))</f>
        <v>81</v>
      </c>
      <c r="CE49" s="93">
        <f>IF(CD49="",CH49,(CD49/CE$5)*100)</f>
        <v>76.415094339622641</v>
      </c>
      <c r="CF49" s="93">
        <v>18</v>
      </c>
      <c r="CG49" s="93">
        <f>IF(CF49="","",RANK(CF49,CF$6:CF$5845))</f>
        <v>88</v>
      </c>
      <c r="CH49" s="93">
        <f>IF(CG49="","",(CG49/CH$5)*100)</f>
        <v>83.018867924528308</v>
      </c>
      <c r="CI49" s="93">
        <v>34</v>
      </c>
      <c r="CJ49" s="93">
        <f>IF(CI49="","",RANK(CI49,CI$6:CI$5845))</f>
        <v>78</v>
      </c>
      <c r="CK49" s="93">
        <f>IF(CJ49="","",(CJ49/CK$5)*100)</f>
        <v>70.909090909090907</v>
      </c>
      <c r="CL49" s="92">
        <v>95</v>
      </c>
      <c r="CM49" s="93">
        <f>IF(CL49="","",RANK(CL49,CL$6:CL$5845))</f>
        <v>12</v>
      </c>
      <c r="CN49" s="93">
        <f>IF(CM49="",CQ49,(CM49/CN$5)*100)</f>
        <v>11.320754716981133</v>
      </c>
      <c r="CO49" s="93">
        <v>92</v>
      </c>
      <c r="CP49" s="93">
        <f>IF(CO49="","",RANK(CO49,CO$6:CO$5845))</f>
        <v>15</v>
      </c>
      <c r="CQ49" s="93">
        <f>IF(CP49="","",(CP49/CQ$5)*100)</f>
        <v>14.150943396226415</v>
      </c>
      <c r="CR49" s="93">
        <v>94</v>
      </c>
      <c r="CS49" s="93">
        <f>IF(CR49="","",RANK(CR49,CR$6:CR$5845))</f>
        <v>20</v>
      </c>
      <c r="CT49" s="93">
        <f>IF(CS49="","",(CS49/CT$5)*100)</f>
        <v>18.181818181818183</v>
      </c>
      <c r="CU49" s="92">
        <v>30</v>
      </c>
      <c r="CV49" s="93">
        <f>IF(CU49="","",RANK(CU49,CU$6:CU$5845))</f>
        <v>77</v>
      </c>
      <c r="CW49" s="93">
        <f>IF(CV49="","",(CV49/CW$5)*100)</f>
        <v>72.641509433962256</v>
      </c>
      <c r="CX49" s="93">
        <v>26</v>
      </c>
      <c r="CY49" s="93">
        <f>IF(CX49="","",RANK(CX49,CX$6:CX$5845))</f>
        <v>85</v>
      </c>
      <c r="CZ49" s="93">
        <f>IF(CY49="","",(CY49/CZ$5)*100)</f>
        <v>77.272727272727266</v>
      </c>
      <c r="DA49" s="93">
        <v>31</v>
      </c>
      <c r="DB49" s="93">
        <f>IF(DA49="","",RANK(DA49,DA$6:DA$5845))</f>
        <v>90</v>
      </c>
      <c r="DC49" s="93">
        <f>IF(DB49="","",(DB49/DC$5)*100)</f>
        <v>75</v>
      </c>
      <c r="DD49" s="93">
        <f>IFERROR((K49*I$2)+(N49*L$2)+(Q49*O$2)+(T49*R$2)+(W49*U$2)+(Z49*X$2)+(AC49*AA$2)+(AF49*AD$2)+(AI49*AG$2)+(AL49*AJ$2)+(AO49*AM$2)+(AR49*AP$2)+(AU49*AS$2)+(AX49*AV$2)+(BA49*AY$2)+(BD49*BB$2)+(BG49*BE$2)+(BJ49*BH$2)+(BM49*BK$2)+(BP49*BN$2)+(BS49*BQ$2)+(BV49*BT$2)+(BY49*BW$2)+(CB49*BZ$2)+(CE49*CC$2)+(CH49*CF$2)+(CK49*CI$2)+(CN49*CL$2)+(CQ49*CO$2)+(CT49*CR$2)+(CW49*CU$2)+(CZ49*CX$2)+(DC49*DA$2),"")</f>
        <v>56.732704402515729</v>
      </c>
      <c r="DE49" s="93">
        <f>IF(DD49="",1,RANK(DD49,DD$6:DD$1087,1))</f>
        <v>71</v>
      </c>
      <c r="DF49" s="94">
        <f>IF(DD49="","",RANK(DD49,DD$6:DD$4780))</f>
        <v>36</v>
      </c>
      <c r="DG49" s="93">
        <f>(DE49/DE$4)*100</f>
        <v>66.981132075471692</v>
      </c>
      <c r="DH49" s="95">
        <v>0</v>
      </c>
      <c r="DI49" s="93">
        <v>1</v>
      </c>
      <c r="DJ49" s="93">
        <v>100</v>
      </c>
      <c r="DK49" s="96">
        <v>0</v>
      </c>
      <c r="DL49" s="93">
        <v>1</v>
      </c>
      <c r="DM49" s="93">
        <v>100</v>
      </c>
      <c r="DN49" s="93">
        <v>0</v>
      </c>
      <c r="DO49" s="93">
        <v>1</v>
      </c>
      <c r="DP49" s="93">
        <v>100</v>
      </c>
      <c r="DQ49" s="93">
        <v>100</v>
      </c>
      <c r="DR49" s="93">
        <v>1</v>
      </c>
      <c r="DS49" s="97" t="s">
        <v>185</v>
      </c>
      <c r="DT49" s="98" t="s">
        <v>185</v>
      </c>
      <c r="DU49" s="98" t="s">
        <v>185</v>
      </c>
      <c r="DV49" s="98" t="s">
        <v>185</v>
      </c>
      <c r="DW49" s="98" t="s">
        <v>185</v>
      </c>
      <c r="DX49" s="98">
        <v>30</v>
      </c>
      <c r="DY49" s="98">
        <v>30</v>
      </c>
      <c r="DZ49" s="98">
        <v>30</v>
      </c>
      <c r="EA49" s="98">
        <v>30</v>
      </c>
      <c r="EB49" s="99">
        <v>79.646017699115049</v>
      </c>
      <c r="EC49" s="100">
        <v>20</v>
      </c>
      <c r="ED49" s="100">
        <v>30</v>
      </c>
      <c r="EE49" s="100">
        <v>30</v>
      </c>
      <c r="EF49" s="101">
        <v>108</v>
      </c>
      <c r="EG49" s="102">
        <v>90</v>
      </c>
      <c r="EH49" s="102">
        <v>67</v>
      </c>
      <c r="EI49" s="102">
        <v>7</v>
      </c>
      <c r="EJ49" s="102">
        <v>129</v>
      </c>
      <c r="EK49" s="103">
        <v>22</v>
      </c>
      <c r="EL49" s="104">
        <v>65</v>
      </c>
      <c r="EM49" s="104">
        <v>62.727272727272734</v>
      </c>
      <c r="EN49" s="104">
        <v>58.583787678635765</v>
      </c>
      <c r="EO49" s="105">
        <v>0.45454545454545453</v>
      </c>
      <c r="EP49" s="104">
        <v>61.125140291806957</v>
      </c>
      <c r="EQ49" s="106">
        <v>0.27272727272727271</v>
      </c>
      <c r="ER49" s="104">
        <v>51.223713132771238</v>
      </c>
      <c r="ES49" s="106">
        <v>0.22727272727272727</v>
      </c>
      <c r="ET49" s="104">
        <v>58.292278614364506</v>
      </c>
      <c r="EU49" s="106">
        <v>4.5454545454545456E-2</v>
      </c>
      <c r="EV49" s="104">
        <v>32.693499411290823</v>
      </c>
      <c r="EW49" s="106">
        <v>4.5454545454545456E-2</v>
      </c>
      <c r="EX49" s="104">
        <v>42.941686806717485</v>
      </c>
      <c r="EY49" s="106">
        <v>0</v>
      </c>
      <c r="EZ49" s="104">
        <v>0.30674846625766872</v>
      </c>
      <c r="FB49" s="108">
        <f>((H49*B$1)+(EL49*EL$1)+(EM49*EM$1)+(EN49*EN$1)+(EV49*EU$1)+(DQ49*DN$1)+(EX49*EW$1)+(DG49*DF$1)+(EA49*EA$1)+(EB49*EB$1)+(ER49*EQ$1)+(ET49*ES$1)+(EC49*EC$1)+(EP49*EO$1)+(EZ49*EY$1)+(ED49*ED$1)+(EE49*EE$1))*(1+FA49)</f>
        <v>55.446761494730964</v>
      </c>
      <c r="FC49" s="93">
        <f>RANK(FB49,FB$6:FB$5849)</f>
        <v>44</v>
      </c>
      <c r="FD49" s="109">
        <f>RANK(FJ49,$FJ$6:$FJ$1462)</f>
        <v>55</v>
      </c>
      <c r="FE49" s="109">
        <f>RANK(FN49,$FN$6:$FN$1462)</f>
        <v>41</v>
      </c>
      <c r="FF49" s="109">
        <f>RANK(B49,$B$6:$B$1462,1)</f>
        <v>40</v>
      </c>
      <c r="FG49" s="109">
        <f>RANK(B49,$B$6:$B$1462,1)</f>
        <v>40</v>
      </c>
      <c r="FH49" s="110" t="s">
        <v>185</v>
      </c>
      <c r="FI49" s="92"/>
      <c r="FJ49" s="111">
        <v>6900</v>
      </c>
      <c r="FK49" s="112" t="s">
        <v>185</v>
      </c>
      <c r="FL49" s="93">
        <f>IF(FJ49="",-50,FD49-FC49)</f>
        <v>11</v>
      </c>
      <c r="FM49" s="96">
        <f>IF(FJ49="",0,FB49/(FJ49/1000))</f>
        <v>8.0357625354682547</v>
      </c>
      <c r="FN49" s="111">
        <v>8600</v>
      </c>
      <c r="FO49" s="112" t="s">
        <v>185</v>
      </c>
      <c r="FP49" s="93">
        <f>FE49-FC49</f>
        <v>-3</v>
      </c>
      <c r="FQ49" s="96">
        <f>(FB49/FN49)*1000</f>
        <v>6.4472978482245304</v>
      </c>
    </row>
    <row r="50" spans="1:174" x14ac:dyDescent="0.2">
      <c r="A50" t="s">
        <v>100</v>
      </c>
      <c r="B50" s="90">
        <v>40</v>
      </c>
      <c r="C50" s="91" t="s">
        <v>185</v>
      </c>
      <c r="D50" s="91" t="s">
        <v>185</v>
      </c>
      <c r="E50" s="91" t="s">
        <v>185</v>
      </c>
      <c r="F50" s="91" t="s">
        <v>185</v>
      </c>
      <c r="G50" s="91">
        <f>RANK(B50,B$6:B$9554)</f>
        <v>103</v>
      </c>
      <c r="H50" s="91">
        <f>(G50/H$4)*100</f>
        <v>85.833333333333329</v>
      </c>
      <c r="I50" s="92">
        <v>77</v>
      </c>
      <c r="J50" s="93">
        <f>IF(I50="","",RANK(I50,I$6:I$5845))</f>
        <v>30</v>
      </c>
      <c r="K50" s="93">
        <f>IF(J50="",N50,(J50/K$5)*100)</f>
        <v>28.30188679245283</v>
      </c>
      <c r="L50" s="93">
        <v>75</v>
      </c>
      <c r="M50" s="93">
        <f>IF(L50="","",RANK(L50,L$6:L$5845))</f>
        <v>32</v>
      </c>
      <c r="N50" s="93">
        <f>IF(M50="","",(M50/N$5)*100)</f>
        <v>30.188679245283019</v>
      </c>
      <c r="O50" s="93">
        <v>52</v>
      </c>
      <c r="P50" s="93">
        <f>IF(O50="","",RANK(O50,O$6:O$5845))</f>
        <v>62</v>
      </c>
      <c r="Q50" s="93">
        <f>IF(P50="",N50,(P50/Q$5)*100)</f>
        <v>56.36363636363636</v>
      </c>
      <c r="R50" s="92">
        <v>55</v>
      </c>
      <c r="S50" s="93">
        <f>IF(R50="","",RANK(R50,R$6:R$5845))</f>
        <v>50</v>
      </c>
      <c r="T50" s="93">
        <f>IF(S50="",W50,(S50/T$5)*100)</f>
        <v>47.169811320754718</v>
      </c>
      <c r="U50" s="93">
        <v>46</v>
      </c>
      <c r="V50" s="93">
        <f>IF(U50="","",RANK(U50,U$6:U$5845))</f>
        <v>60</v>
      </c>
      <c r="W50" s="93">
        <f>IF(V50="","",(V50/W$5)*100)</f>
        <v>56.60377358490566</v>
      </c>
      <c r="X50" s="93">
        <v>26</v>
      </c>
      <c r="Y50" s="93">
        <f>IF(X50="","",RANK(X50,X$6:X$5845))</f>
        <v>85</v>
      </c>
      <c r="Z50" s="93">
        <f>IF(Y50="","",(Y50/Z$5)*100)</f>
        <v>77.272727272727266</v>
      </c>
      <c r="AA50" s="92">
        <v>30</v>
      </c>
      <c r="AB50" s="93">
        <f>IF(AA50="","",RANK(AA50,AA$6:AA$5845))</f>
        <v>77</v>
      </c>
      <c r="AC50" s="93">
        <f>IF(AB50="",AF50,(AB50/AC$5)*100)</f>
        <v>72.641509433962256</v>
      </c>
      <c r="AD50" s="93">
        <v>22</v>
      </c>
      <c r="AE50" s="93">
        <f>IF(AD50="","",RANK(AD50,AD$6:AD$5845))</f>
        <v>84</v>
      </c>
      <c r="AF50" s="93">
        <f>IF(AE50="","",(AE50/AF$5)*100)</f>
        <v>79.245283018867923</v>
      </c>
      <c r="AG50" s="93">
        <v>12</v>
      </c>
      <c r="AH50" s="93">
        <f>IF(AG50="","",RANK(AG50,AG$6:AG$5845))</f>
        <v>99</v>
      </c>
      <c r="AI50" s="93">
        <f>IF(AH50="","",(AH50/AI$5)*100)</f>
        <v>90</v>
      </c>
      <c r="AJ50" s="92">
        <v>62</v>
      </c>
      <c r="AK50" s="93">
        <f>IF(AJ50="","",RANK(AJ50,AJ$6:AJ$5845))</f>
        <v>45</v>
      </c>
      <c r="AL50" s="93">
        <f>IF(AK50="",AO50,(AK50/AL$5)*100)</f>
        <v>42.452830188679243</v>
      </c>
      <c r="AM50" s="93">
        <v>58</v>
      </c>
      <c r="AN50" s="93">
        <f>IF(AM50="","",RANK(AM50,AM$6:AM$5845))</f>
        <v>49</v>
      </c>
      <c r="AO50" s="93">
        <f>IF(AN50="","",(AN50/AO$5)*100)</f>
        <v>46.226415094339622</v>
      </c>
      <c r="AP50" s="93">
        <v>53</v>
      </c>
      <c r="AQ50" s="93">
        <f>IF(AP50="","",RANK(AP50,AP$6:AP$5845))</f>
        <v>60</v>
      </c>
      <c r="AR50" s="93">
        <f>IF(AQ50="","",(AQ50/AR$5)*100)</f>
        <v>54.54545454545454</v>
      </c>
      <c r="AS50" s="92">
        <v>66</v>
      </c>
      <c r="AT50" s="93">
        <f>IF(AS50="","",RANK(AS50,AS$6:AS$5845))</f>
        <v>41</v>
      </c>
      <c r="AU50" s="93">
        <f>IF(AT50="",AX50,(AT50/AU$5)*100)</f>
        <v>38.679245283018872</v>
      </c>
      <c r="AV50" s="93">
        <v>68</v>
      </c>
      <c r="AW50" s="93">
        <f>IF(AV50="","",RANK(AV50,AV$6:AV$5845))</f>
        <v>39</v>
      </c>
      <c r="AX50" s="93">
        <f>IF(AW50="","",(AW50/AX$5)*100)</f>
        <v>36.79245283018868</v>
      </c>
      <c r="AY50" s="93">
        <v>54</v>
      </c>
      <c r="AZ50" s="93">
        <f>IF(AY50="","",RANK(AY50,AY$6:AY$5845))</f>
        <v>60</v>
      </c>
      <c r="BA50" s="93">
        <f>IF(AZ50="","",(AZ50/BA$5)*100)</f>
        <v>54.54545454545454</v>
      </c>
      <c r="BB50" s="92" t="s">
        <v>185</v>
      </c>
      <c r="BC50" s="93" t="s">
        <v>185</v>
      </c>
      <c r="BD50" s="93">
        <v>10</v>
      </c>
      <c r="BE50" s="93" t="s">
        <v>185</v>
      </c>
      <c r="BF50" s="93" t="s">
        <v>185</v>
      </c>
      <c r="BG50" s="93">
        <v>10</v>
      </c>
      <c r="BH50" s="93" t="s">
        <v>185</v>
      </c>
      <c r="BI50" s="93" t="s">
        <v>185</v>
      </c>
      <c r="BJ50" s="93">
        <v>10</v>
      </c>
      <c r="BK50" s="92">
        <v>8</v>
      </c>
      <c r="BL50" s="93">
        <f>IF(BK50="","",RANK(BK50,BK$6:BK$5845))</f>
        <v>99</v>
      </c>
      <c r="BM50" s="93">
        <f>IF(BL50="",BP50,(BL50/BM$5)*100)</f>
        <v>93.396226415094347</v>
      </c>
      <c r="BN50" s="93">
        <v>17</v>
      </c>
      <c r="BO50" s="93">
        <f>IF(BN50="","",RANK(BN50,BN$6:BN$5845))</f>
        <v>90</v>
      </c>
      <c r="BP50" s="93">
        <f>IF(BO50="","",(BO50/BP$5)*100)</f>
        <v>84.905660377358487</v>
      </c>
      <c r="BQ50" s="93">
        <v>20</v>
      </c>
      <c r="BR50" s="93">
        <f>IF(BQ50="","",RANK(BQ50,BQ$6:BQ$5845))</f>
        <v>92</v>
      </c>
      <c r="BS50" s="93">
        <f>IF(BR50="","",(BR50/BS$5)*100)</f>
        <v>83.636363636363626</v>
      </c>
      <c r="BT50" s="92">
        <v>102</v>
      </c>
      <c r="BU50" s="93">
        <f>IF(BT50="","",RANK(BT50,BT$6:BT$5845))</f>
        <v>4</v>
      </c>
      <c r="BV50" s="93">
        <f>IF(BU50="",BY50,(BU50/BV$5)*100)</f>
        <v>3.7735849056603774</v>
      </c>
      <c r="BW50" s="93">
        <v>106</v>
      </c>
      <c r="BX50" s="93">
        <f>IF(BW50="","",RANK(BW50,BW$6:BW$5845))</f>
        <v>1</v>
      </c>
      <c r="BY50" s="93">
        <f>IF(BX50="","",(BX50/BY$5)*100)</f>
        <v>0.95238095238095244</v>
      </c>
      <c r="BZ50" s="93">
        <v>110</v>
      </c>
      <c r="CA50" s="93">
        <f>IF(BZ50="","",RANK(BZ50,BZ$6:BZ$5845))</f>
        <v>3</v>
      </c>
      <c r="CB50" s="93">
        <f>IF(CA50="","",(CA50/CB$5)*100)</f>
        <v>2.7272727272727271</v>
      </c>
      <c r="CC50" s="92">
        <v>11</v>
      </c>
      <c r="CD50" s="93">
        <f>IF(CC50="","",RANK(CC50,CC$6:CC$5845))</f>
        <v>94</v>
      </c>
      <c r="CE50" s="93">
        <f>IF(CD50="",CH50,(CD50/CE$5)*100)</f>
        <v>88.679245283018872</v>
      </c>
      <c r="CF50" s="93">
        <v>4</v>
      </c>
      <c r="CG50" s="93">
        <f>IF(CF50="","",RANK(CF50,CF$6:CF$5845))</f>
        <v>103</v>
      </c>
      <c r="CH50" s="93">
        <f>IF(CG50="","",(CG50/CH$5)*100)</f>
        <v>97.169811320754718</v>
      </c>
      <c r="CI50" s="93">
        <v>14</v>
      </c>
      <c r="CJ50" s="93">
        <f>IF(CI50="","",RANK(CI50,CI$6:CI$5845))</f>
        <v>96</v>
      </c>
      <c r="CK50" s="93">
        <f>IF(CJ50="","",(CJ50/CK$5)*100)</f>
        <v>87.272727272727266</v>
      </c>
      <c r="CL50" s="92">
        <v>37</v>
      </c>
      <c r="CM50" s="93">
        <f>IF(CL50="","",RANK(CL50,CL$6:CL$5845))</f>
        <v>70</v>
      </c>
      <c r="CN50" s="93">
        <f>IF(CM50="",CQ50,(CM50/CN$5)*100)</f>
        <v>66.037735849056602</v>
      </c>
      <c r="CO50" s="93">
        <v>53</v>
      </c>
      <c r="CP50" s="93">
        <f>IF(CO50="","",RANK(CO50,CO$6:CO$5845))</f>
        <v>54</v>
      </c>
      <c r="CQ50" s="93">
        <f>IF(CP50="","",(CP50/CQ$5)*100)</f>
        <v>50.943396226415096</v>
      </c>
      <c r="CR50" s="93">
        <v>58</v>
      </c>
      <c r="CS50" s="93">
        <f>IF(CR50="","",RANK(CR50,CR$6:CR$5845))</f>
        <v>55</v>
      </c>
      <c r="CT50" s="93">
        <f>IF(CS50="","",(CS50/CT$5)*100)</f>
        <v>50</v>
      </c>
      <c r="CU50" s="92">
        <v>64</v>
      </c>
      <c r="CV50" s="93">
        <f>IF(CU50="","",RANK(CU50,CU$6:CU$5845))</f>
        <v>43</v>
      </c>
      <c r="CW50" s="93">
        <f>IF(CV50="","",(CV50/CW$5)*100)</f>
        <v>40.566037735849058</v>
      </c>
      <c r="CX50" s="93">
        <v>71</v>
      </c>
      <c r="CY50" s="93">
        <f>IF(CX50="","",RANK(CX50,CX$6:CX$5845))</f>
        <v>41</v>
      </c>
      <c r="CZ50" s="93">
        <f>IF(CY50="","",(CY50/CZ$5)*100)</f>
        <v>37.272727272727273</v>
      </c>
      <c r="DA50" s="93">
        <v>83</v>
      </c>
      <c r="DB50" s="93">
        <f>IF(DA50="","",RANK(DA50,DA$6:DA$5845))</f>
        <v>35</v>
      </c>
      <c r="DC50" s="93">
        <f>IF(DB50="","",(DB50/DC$5)*100)</f>
        <v>29.166666666666668</v>
      </c>
      <c r="DD50" s="93">
        <f>IFERROR((K50*I$2)+(N50*L$2)+(Q50*O$2)+(T50*R$2)+(W50*U$2)+(Z50*X$2)+(AC50*AA$2)+(AF50*AD$2)+(AI50*AG$2)+(AL50*AJ$2)+(AO50*AM$2)+(AR50*AP$2)+(AU50*AS$2)+(AX50*AV$2)+(BA50*AY$2)+(BD50*BB$2)+(BG50*BE$2)+(BJ50*BH$2)+(BM50*BK$2)+(BP50*BN$2)+(BS50*BQ$2)+(BV50*BT$2)+(BY50*BW$2)+(CB50*BZ$2)+(CE50*CC$2)+(CH50*CF$2)+(CK50*CI$2)+(CN50*CL$2)+(CQ50*CO$2)+(CT50*CR$2)+(CW50*CU$2)+(CZ50*CX$2)+(DC50*DA$2),"")</f>
        <v>50.254047210650988</v>
      </c>
      <c r="DE50" s="93">
        <f>IF(DD50="",1,RANK(DD50,DD$6:DD$1087,1))</f>
        <v>54</v>
      </c>
      <c r="DF50" s="94">
        <f>IF(DD50="","",RANK(DD50,DD$6:DD$4780))</f>
        <v>53</v>
      </c>
      <c r="DG50" s="93">
        <f>(DE50/DE$4)*100</f>
        <v>50.943396226415096</v>
      </c>
      <c r="DH50" s="95">
        <v>0</v>
      </c>
      <c r="DI50" s="93">
        <v>1</v>
      </c>
      <c r="DJ50" s="93">
        <v>100</v>
      </c>
      <c r="DK50" s="96">
        <v>0</v>
      </c>
      <c r="DL50" s="93">
        <v>1</v>
      </c>
      <c r="DM50" s="93">
        <v>100</v>
      </c>
      <c r="DN50" s="93">
        <v>0</v>
      </c>
      <c r="DO50" s="93">
        <v>1</v>
      </c>
      <c r="DP50" s="93">
        <v>100</v>
      </c>
      <c r="DQ50" s="93">
        <v>100</v>
      </c>
      <c r="DR50" s="93">
        <v>1</v>
      </c>
      <c r="DS50" s="97" t="s">
        <v>185</v>
      </c>
      <c r="DT50" s="98" t="s">
        <v>185</v>
      </c>
      <c r="DU50" s="98">
        <v>92</v>
      </c>
      <c r="DV50" s="98" t="s">
        <v>185</v>
      </c>
      <c r="DW50" s="98" t="s">
        <v>185</v>
      </c>
      <c r="DX50" s="98">
        <v>30</v>
      </c>
      <c r="DY50" s="98">
        <v>13.580246913580247</v>
      </c>
      <c r="DZ50" s="98">
        <v>32.142857142857146</v>
      </c>
      <c r="EA50" s="98">
        <v>25.241034685479132</v>
      </c>
      <c r="EB50" s="99">
        <v>60.176991150442483</v>
      </c>
      <c r="EC50" s="100">
        <v>60.747663551401864</v>
      </c>
      <c r="ED50" s="100">
        <v>30</v>
      </c>
      <c r="EE50" s="100">
        <v>30</v>
      </c>
      <c r="EF50" s="101">
        <v>27</v>
      </c>
      <c r="EG50" s="102">
        <v>133</v>
      </c>
      <c r="EH50" s="102">
        <v>62</v>
      </c>
      <c r="EI50" s="102">
        <v>67</v>
      </c>
      <c r="EJ50" s="102" t="s">
        <v>186</v>
      </c>
      <c r="EK50" s="103">
        <v>33</v>
      </c>
      <c r="EL50" s="104">
        <v>85.833333333333329</v>
      </c>
      <c r="EM50" s="104">
        <v>67.272727272727266</v>
      </c>
      <c r="EN50" s="104">
        <v>84.593827308754655</v>
      </c>
      <c r="EO50" s="105">
        <v>0.42424242424242425</v>
      </c>
      <c r="EP50" s="104">
        <v>56.453423120089788</v>
      </c>
      <c r="EQ50" s="106">
        <v>0.24242424242424243</v>
      </c>
      <c r="ER50" s="104">
        <v>45.838937917609876</v>
      </c>
      <c r="ES50" s="106">
        <v>0.21212121212121213</v>
      </c>
      <c r="ET50" s="104">
        <v>54.67197537749685</v>
      </c>
      <c r="EU50" s="106">
        <v>0.12121212121212122</v>
      </c>
      <c r="EV50" s="104">
        <v>55.792072049740767</v>
      </c>
      <c r="EW50" s="106">
        <v>3.0303030303030304E-2</v>
      </c>
      <c r="EX50" s="104">
        <v>37.932494680960936</v>
      </c>
      <c r="EY50" s="106">
        <v>0</v>
      </c>
      <c r="EZ50" s="104">
        <v>0.30674846625766872</v>
      </c>
      <c r="FB50" s="108">
        <f>((H50*B$1)+(EL50*EL$1)+(EM50*EM$1)+(EN50*EN$1)+(EV50*EU$1)+(DQ50*DN$1)+(EX50*EW$1)+(DG50*DF$1)+(EA50*EA$1)+(EB50*EB$1)+(ER50*EQ$1)+(ET50*ES$1)+(EC50*EC$1)+(EP50*EO$1)+(EZ50*EY$1)+(ED50*ED$1)+(EE50*EE$1))*(1+FA50)</f>
        <v>54.917827804747624</v>
      </c>
      <c r="FC50" s="93">
        <f>RANK(FB50,FB$6:FB$5849)</f>
        <v>45</v>
      </c>
      <c r="FD50" s="109">
        <f>RANK(FJ50,$FJ$6:$FJ$1462)</f>
        <v>32</v>
      </c>
      <c r="FE50" s="109">
        <f>RANK(FN50,$FN$6:$FN$1462)</f>
        <v>22</v>
      </c>
      <c r="FF50" s="109">
        <f>RANK(B50,$B$6:$B$1462,1)</f>
        <v>16</v>
      </c>
      <c r="FG50" s="109">
        <f>RANK(B50,$B$6:$B$1462,1)</f>
        <v>16</v>
      </c>
      <c r="FH50" s="110" t="s">
        <v>185</v>
      </c>
      <c r="FI50" s="92"/>
      <c r="FJ50" s="111">
        <v>7400</v>
      </c>
      <c r="FK50" s="112" t="s">
        <v>185</v>
      </c>
      <c r="FL50" s="93">
        <f>IF(FJ50="",-50,FD50-FC50)</f>
        <v>-13</v>
      </c>
      <c r="FM50" s="96">
        <f>IF(FJ50="",0,FB50/(FJ50/1000))</f>
        <v>7.4213280817226517</v>
      </c>
      <c r="FN50" s="111">
        <v>9400</v>
      </c>
      <c r="FO50" s="112" t="s">
        <v>185</v>
      </c>
      <c r="FP50" s="93">
        <f>FE50-FC50</f>
        <v>-23</v>
      </c>
      <c r="FQ50" s="96">
        <f>(FB50/FN50)*1000</f>
        <v>5.8423221068880453</v>
      </c>
    </row>
    <row r="51" spans="1:174" x14ac:dyDescent="0.2">
      <c r="A51" t="s">
        <v>78</v>
      </c>
      <c r="B51" s="90">
        <v>29</v>
      </c>
      <c r="C51" s="91" t="s">
        <v>185</v>
      </c>
      <c r="D51" s="91" t="s">
        <v>185</v>
      </c>
      <c r="E51" s="91" t="s">
        <v>185</v>
      </c>
      <c r="F51" s="91" t="s">
        <v>185</v>
      </c>
      <c r="G51" s="91">
        <f>RANK(B51,B$6:B$9554)</f>
        <v>109</v>
      </c>
      <c r="H51" s="91">
        <f>(G51/H$4)*100</f>
        <v>90.833333333333329</v>
      </c>
      <c r="I51" s="92">
        <v>65</v>
      </c>
      <c r="J51" s="93">
        <f>IF(I51="","",RANK(I51,I$6:I$5845))</f>
        <v>42</v>
      </c>
      <c r="K51" s="93">
        <f>IF(J51="",N51,(J51/K$5)*100)</f>
        <v>39.622641509433961</v>
      </c>
      <c r="L51" s="93">
        <v>62</v>
      </c>
      <c r="M51" s="93">
        <f>IF(L51="","",RANK(L51,L$6:L$5845))</f>
        <v>45</v>
      </c>
      <c r="N51" s="93">
        <f>IF(M51="","",(M51/N$5)*100)</f>
        <v>42.452830188679243</v>
      </c>
      <c r="O51" s="93">
        <v>53</v>
      </c>
      <c r="P51" s="93">
        <f>IF(O51="","",RANK(O51,O$6:O$5845))</f>
        <v>61</v>
      </c>
      <c r="Q51" s="93">
        <f>IF(P51="",N51,(P51/Q$5)*100)</f>
        <v>55.454545454545453</v>
      </c>
      <c r="R51" s="92">
        <v>32</v>
      </c>
      <c r="S51" s="93">
        <f>IF(R51="","",RANK(R51,R$6:R$5845))</f>
        <v>73</v>
      </c>
      <c r="T51" s="93">
        <f>IF(S51="",W51,(S51/T$5)*100)</f>
        <v>68.867924528301884</v>
      </c>
      <c r="U51" s="93">
        <v>41</v>
      </c>
      <c r="V51" s="93">
        <f>IF(U51="","",RANK(U51,U$6:U$5845))</f>
        <v>62</v>
      </c>
      <c r="W51" s="93">
        <f>IF(V51="","",(V51/W$5)*100)</f>
        <v>58.490566037735846</v>
      </c>
      <c r="X51" s="93">
        <v>59</v>
      </c>
      <c r="Y51" s="93">
        <f>IF(X51="","",RANK(X51,X$6:X$5845))</f>
        <v>50</v>
      </c>
      <c r="Z51" s="93">
        <f>IF(Y51="","",(Y51/Z$5)*100)</f>
        <v>45.454545454545453</v>
      </c>
      <c r="AA51" s="92">
        <v>5</v>
      </c>
      <c r="AB51" s="93">
        <f>IF(AA51="","",RANK(AA51,AA$6:AA$5845))</f>
        <v>102</v>
      </c>
      <c r="AC51" s="93">
        <f>IF(AB51="",AF51,(AB51/AC$5)*100)</f>
        <v>96.226415094339629</v>
      </c>
      <c r="AD51" s="93">
        <v>19</v>
      </c>
      <c r="AE51" s="93">
        <f>IF(AD51="","",RANK(AD51,AD$6:AD$5845))</f>
        <v>88</v>
      </c>
      <c r="AF51" s="93">
        <f>IF(AE51="","",(AE51/AF$5)*100)</f>
        <v>83.018867924528308</v>
      </c>
      <c r="AG51" s="93">
        <v>18</v>
      </c>
      <c r="AH51" s="93">
        <f>IF(AG51="","",RANK(AG51,AG$6:AG$5845))</f>
        <v>93</v>
      </c>
      <c r="AI51" s="93">
        <f>IF(AH51="","",(AH51/AI$5)*100)</f>
        <v>84.545454545454547</v>
      </c>
      <c r="AJ51" s="92">
        <v>95</v>
      </c>
      <c r="AK51" s="93">
        <f>IF(AJ51="","",RANK(AJ51,AJ$6:AJ$5845))</f>
        <v>12</v>
      </c>
      <c r="AL51" s="93">
        <f>IF(AK51="",AO51,(AK51/AL$5)*100)</f>
        <v>11.320754716981133</v>
      </c>
      <c r="AM51" s="93">
        <v>92</v>
      </c>
      <c r="AN51" s="93">
        <f>IF(AM51="","",RANK(AM51,AM$6:AM$5845))</f>
        <v>15</v>
      </c>
      <c r="AO51" s="93">
        <f>IF(AN51="","",(AN51/AO$5)*100)</f>
        <v>14.150943396226415</v>
      </c>
      <c r="AP51" s="93">
        <v>92</v>
      </c>
      <c r="AQ51" s="93">
        <f>IF(AP51="","",RANK(AP51,AP$6:AP$5845))</f>
        <v>22</v>
      </c>
      <c r="AR51" s="93">
        <f>IF(AQ51="","",(AQ51/AR$5)*100)</f>
        <v>20</v>
      </c>
      <c r="AS51" s="92">
        <v>88</v>
      </c>
      <c r="AT51" s="93">
        <f>IF(AS51="","",RANK(AS51,AS$6:AS$5845))</f>
        <v>19</v>
      </c>
      <c r="AU51" s="93">
        <f>IF(AT51="",AX51,(AT51/AU$5)*100)</f>
        <v>17.924528301886792</v>
      </c>
      <c r="AV51" s="93">
        <v>86</v>
      </c>
      <c r="AW51" s="93">
        <f>IF(AV51="","",RANK(AV51,AV$6:AV$5845))</f>
        <v>21</v>
      </c>
      <c r="AX51" s="93">
        <f>IF(AW51="","",(AW51/AX$5)*100)</f>
        <v>19.811320754716981</v>
      </c>
      <c r="AY51" s="93">
        <v>76</v>
      </c>
      <c r="AZ51" s="93">
        <f>IF(AY51="","",RANK(AY51,AY$6:AY$5845))</f>
        <v>38</v>
      </c>
      <c r="BA51" s="93">
        <f>IF(AZ51="","",(AZ51/BA$5)*100)</f>
        <v>34.545454545454547</v>
      </c>
      <c r="BB51" s="92" t="s">
        <v>185</v>
      </c>
      <c r="BC51" s="93" t="s">
        <v>185</v>
      </c>
      <c r="BD51" s="93">
        <v>10</v>
      </c>
      <c r="BE51" s="93" t="s">
        <v>185</v>
      </c>
      <c r="BF51" s="93" t="s">
        <v>185</v>
      </c>
      <c r="BG51" s="93">
        <v>10</v>
      </c>
      <c r="BH51" s="93" t="s">
        <v>185</v>
      </c>
      <c r="BI51" s="93" t="s">
        <v>185</v>
      </c>
      <c r="BJ51" s="93">
        <v>10</v>
      </c>
      <c r="BK51" s="92">
        <v>87</v>
      </c>
      <c r="BL51" s="93">
        <f>IF(BK51="","",RANK(BK51,BK$6:BK$5845))</f>
        <v>20</v>
      </c>
      <c r="BM51" s="93">
        <f>IF(BL51="",BP51,(BL51/BM$5)*100)</f>
        <v>18.867924528301888</v>
      </c>
      <c r="BN51" s="93">
        <v>82</v>
      </c>
      <c r="BO51" s="93">
        <f>IF(BN51="","",RANK(BN51,BN$6:BN$5845))</f>
        <v>25</v>
      </c>
      <c r="BP51" s="93">
        <f>IF(BO51="","",(BO51/BP$5)*100)</f>
        <v>23.584905660377359</v>
      </c>
      <c r="BQ51" s="93">
        <v>72</v>
      </c>
      <c r="BR51" s="93">
        <f>IF(BQ51="","",RANK(BQ51,BQ$6:BQ$5845))</f>
        <v>41</v>
      </c>
      <c r="BS51" s="93">
        <f>IF(BR51="","",(BR51/BS$5)*100)</f>
        <v>37.272727272727273</v>
      </c>
      <c r="BT51" s="92">
        <v>12</v>
      </c>
      <c r="BU51" s="93">
        <f>IF(BT51="","",RANK(BT51,BT$6:BT$5845))</f>
        <v>95</v>
      </c>
      <c r="BV51" s="93">
        <f>IF(BU51="",BY51,(BU51/BV$5)*100)</f>
        <v>89.622641509433961</v>
      </c>
      <c r="BW51" s="93">
        <v>28</v>
      </c>
      <c r="BX51" s="93">
        <f>IF(BW51="","",RANK(BW51,BW$6:BW$5845))</f>
        <v>79</v>
      </c>
      <c r="BY51" s="93">
        <f>IF(BX51="","",(BX51/BY$5)*100)</f>
        <v>75.238095238095241</v>
      </c>
      <c r="BZ51" s="93">
        <v>21</v>
      </c>
      <c r="CA51" s="93">
        <f>IF(BZ51="","",RANK(BZ51,BZ$6:BZ$5845))</f>
        <v>88</v>
      </c>
      <c r="CB51" s="93">
        <f>IF(CA51="","",(CA51/CB$5)*100)</f>
        <v>80</v>
      </c>
      <c r="CC51" s="92">
        <v>100</v>
      </c>
      <c r="CD51" s="93">
        <f>IF(CC51="","",RANK(CC51,CC$6:CC$5845))</f>
        <v>7</v>
      </c>
      <c r="CE51" s="93">
        <f>IF(CD51="",CH51,(CD51/CE$5)*100)</f>
        <v>6.6037735849056602</v>
      </c>
      <c r="CF51" s="93">
        <v>105</v>
      </c>
      <c r="CG51" s="93">
        <f>IF(CF51="","",RANK(CF51,CF$6:CF$5845))</f>
        <v>2</v>
      </c>
      <c r="CH51" s="93">
        <f>IF(CG51="","",(CG51/CH$5)*100)</f>
        <v>1.8867924528301887</v>
      </c>
      <c r="CI51" s="93">
        <v>100</v>
      </c>
      <c r="CJ51" s="93">
        <f>IF(CI51="","",RANK(CI51,CI$6:CI$5845))</f>
        <v>14</v>
      </c>
      <c r="CK51" s="93">
        <f>IF(CJ51="","",(CJ51/CK$5)*100)</f>
        <v>12.727272727272727</v>
      </c>
      <c r="CL51" s="92">
        <v>33</v>
      </c>
      <c r="CM51" s="93">
        <f>IF(CL51="","",RANK(CL51,CL$6:CL$5845))</f>
        <v>74</v>
      </c>
      <c r="CN51" s="93">
        <f>IF(CM51="",CQ51,(CM51/CN$5)*100)</f>
        <v>69.811320754716974</v>
      </c>
      <c r="CO51" s="93">
        <v>35</v>
      </c>
      <c r="CP51" s="93">
        <f>IF(CO51="","",RANK(CO51,CO$6:CO$5845))</f>
        <v>72</v>
      </c>
      <c r="CQ51" s="93">
        <f>IF(CP51="","",(CP51/CQ$5)*100)</f>
        <v>67.924528301886795</v>
      </c>
      <c r="CR51" s="93">
        <v>41</v>
      </c>
      <c r="CS51" s="93">
        <f>IF(CR51="","",RANK(CR51,CR$6:CR$5845))</f>
        <v>71</v>
      </c>
      <c r="CT51" s="93">
        <f>IF(CS51="","",(CS51/CT$5)*100)</f>
        <v>64.545454545454547</v>
      </c>
      <c r="CU51" s="92">
        <v>5</v>
      </c>
      <c r="CV51" s="93">
        <f>IF(CU51="","",RANK(CU51,CU$6:CU$5845))</f>
        <v>102</v>
      </c>
      <c r="CW51" s="93">
        <f>IF(CV51="","",(CV51/CW$5)*100)</f>
        <v>96.226415094339629</v>
      </c>
      <c r="CX51" s="93">
        <v>12</v>
      </c>
      <c r="CY51" s="93">
        <f>IF(CX51="","",RANK(CX51,CX$6:CX$5845))</f>
        <v>99</v>
      </c>
      <c r="CZ51" s="93">
        <f>IF(CY51="","",(CY51/CZ$5)*100)</f>
        <v>90</v>
      </c>
      <c r="DA51" s="93">
        <v>17</v>
      </c>
      <c r="DB51" s="93">
        <f>IF(DA51="","",RANK(DA51,DA$6:DA$5845))</f>
        <v>104</v>
      </c>
      <c r="DC51" s="93">
        <f>IF(DB51="","",(DB51/DC$5)*100)</f>
        <v>86.666666666666671</v>
      </c>
      <c r="DD51" s="93">
        <f>IFERROR((K51*I$2)+(N51*L$2)+(Q51*O$2)+(T51*R$2)+(W51*U$2)+(Z51*X$2)+(AC51*AA$2)+(AF51*AD$2)+(AI51*AG$2)+(AL51*AJ$2)+(AO51*AM$2)+(AR51*AP$2)+(AU51*AS$2)+(AX51*AV$2)+(BA51*AY$2)+(BD51*BB$2)+(BG51*BE$2)+(BJ51*BH$2)+(BM51*BK$2)+(BP51*BN$2)+(BS51*BQ$2)+(BV51*BT$2)+(BY51*BW$2)+(CB51*BZ$2)+(CE51*CC$2)+(CH51*CF$2)+(CK51*CI$2)+(CN51*CL$2)+(CQ51*CO$2)+(CT51*CR$2)+(CW51*CU$2)+(CZ51*CX$2)+(DC51*DA$2),"")</f>
        <v>46.247774238340277</v>
      </c>
      <c r="DE51" s="93">
        <f>IF(DD51="",1,RANK(DD51,DD$6:DD$1087,1))</f>
        <v>42</v>
      </c>
      <c r="DF51" s="94">
        <f>IF(DD51="","",RANK(DD51,DD$6:DD$4780))</f>
        <v>65</v>
      </c>
      <c r="DG51" s="93">
        <f>(DE51/DE$4)*100</f>
        <v>39.622641509433961</v>
      </c>
      <c r="DH51" s="95">
        <v>0</v>
      </c>
      <c r="DI51" s="93">
        <v>1</v>
      </c>
      <c r="DJ51" s="93">
        <v>100</v>
      </c>
      <c r="DK51" s="96">
        <v>0</v>
      </c>
      <c r="DL51" s="93">
        <v>1</v>
      </c>
      <c r="DM51" s="93">
        <v>100</v>
      </c>
      <c r="DN51" s="93">
        <v>0</v>
      </c>
      <c r="DO51" s="93">
        <v>1</v>
      </c>
      <c r="DP51" s="93">
        <v>100</v>
      </c>
      <c r="DQ51" s="93">
        <v>100</v>
      </c>
      <c r="DR51" s="93">
        <v>1</v>
      </c>
      <c r="DS51" s="97">
        <v>1</v>
      </c>
      <c r="DT51" s="98" t="s">
        <v>185</v>
      </c>
      <c r="DU51" s="98" t="s">
        <v>185</v>
      </c>
      <c r="DV51" s="98" t="s">
        <v>185</v>
      </c>
      <c r="DW51" s="98" t="s">
        <v>185</v>
      </c>
      <c r="DX51" s="98">
        <v>74.612576888516244</v>
      </c>
      <c r="DY51" s="98">
        <v>100</v>
      </c>
      <c r="DZ51" s="98">
        <v>96.428571428571431</v>
      </c>
      <c r="EA51" s="98">
        <v>90.34704943902922</v>
      </c>
      <c r="EB51" s="99">
        <v>45.132743362831853</v>
      </c>
      <c r="EC51" s="100">
        <v>93.45794392523365</v>
      </c>
      <c r="ED51" s="100">
        <v>30</v>
      </c>
      <c r="EE51" s="100">
        <v>30</v>
      </c>
      <c r="EF51" s="101">
        <v>27</v>
      </c>
      <c r="EG51" s="102">
        <v>27</v>
      </c>
      <c r="EH51" s="102">
        <v>81</v>
      </c>
      <c r="EI51" s="102">
        <v>93</v>
      </c>
      <c r="EJ51" s="102">
        <v>112</v>
      </c>
      <c r="EK51" s="103">
        <v>38</v>
      </c>
      <c r="EL51" s="104">
        <v>90.833333333333329</v>
      </c>
      <c r="EM51" s="104">
        <v>59.090909090909093</v>
      </c>
      <c r="EN51" s="104">
        <v>65.736049502885351</v>
      </c>
      <c r="EO51" s="105">
        <v>0.42105263157894735</v>
      </c>
      <c r="EP51" s="104">
        <v>55.328135152696561</v>
      </c>
      <c r="EQ51" s="106">
        <v>0.26315789473684209</v>
      </c>
      <c r="ER51" s="104">
        <v>49.264943303766451</v>
      </c>
      <c r="ES51" s="106">
        <v>0.21052631578947367</v>
      </c>
      <c r="ET51" s="104">
        <v>53.903419079395832</v>
      </c>
      <c r="EU51" s="106">
        <v>5.2631578947368418E-2</v>
      </c>
      <c r="EV51" s="104">
        <v>34.303806551142685</v>
      </c>
      <c r="EW51" s="106">
        <v>5.2631578947368418E-2</v>
      </c>
      <c r="EX51" s="104">
        <v>45.524342553725823</v>
      </c>
      <c r="EY51" s="106">
        <v>2.6315789473684209E-2</v>
      </c>
      <c r="EZ51" s="104">
        <v>48.517920568291892</v>
      </c>
      <c r="FB51" s="108">
        <f>((H51*B$1)+(EL51*EL$1)+(EM51*EM$1)+(EN51*EN$1)+(EV51*EU$1)+(DQ51*DN$1)+(EX51*EW$1)+(DG51*DF$1)+(EA51*EA$1)+(EB51*EB$1)+(ER51*EQ$1)+(ET51*ES$1)+(EC51*EC$1)+(EP51*EO$1)+(EZ51*EY$1)+(ED51*ED$1)+(EE51*EE$1))*(1+FA51)</f>
        <v>54.334361333980482</v>
      </c>
      <c r="FC51" s="93">
        <f>RANK(FB51,FB$6:FB$5849)</f>
        <v>46</v>
      </c>
      <c r="FD51" s="109">
        <f>RANK(FJ51,$FJ$6:$FJ$1462)</f>
        <v>12</v>
      </c>
      <c r="FE51" s="109">
        <f>RANK(FN51,$FN$6:$FN$1462)</f>
        <v>14</v>
      </c>
      <c r="FF51" s="109">
        <f>RANK(B51,$B$6:$B$1462,1)</f>
        <v>9</v>
      </c>
      <c r="FG51" s="109">
        <f>RANK(B51,$B$6:$B$1462,1)</f>
        <v>9</v>
      </c>
      <c r="FH51" s="110" t="s">
        <v>185</v>
      </c>
      <c r="FI51" s="92"/>
      <c r="FJ51" s="111">
        <v>8600</v>
      </c>
      <c r="FK51" s="112" t="s">
        <v>185</v>
      </c>
      <c r="FL51" s="93">
        <f>IF(FJ51="",-50,FD51-FC51)</f>
        <v>-34</v>
      </c>
      <c r="FM51" s="96">
        <f>IF(FJ51="",0,FB51/(FJ51/1000))</f>
        <v>6.3179489923233119</v>
      </c>
      <c r="FN51" s="111">
        <v>9900</v>
      </c>
      <c r="FO51" s="112" t="s">
        <v>185</v>
      </c>
      <c r="FP51" s="93">
        <f>FE51-FC51</f>
        <v>-32</v>
      </c>
      <c r="FQ51" s="96">
        <f>(FB51/FN51)*1000</f>
        <v>5.4883193266646959</v>
      </c>
    </row>
    <row r="52" spans="1:174" x14ac:dyDescent="0.2">
      <c r="A52" t="s">
        <v>110</v>
      </c>
      <c r="B52" s="90">
        <v>80</v>
      </c>
      <c r="C52" s="91" t="s">
        <v>185</v>
      </c>
      <c r="D52" s="91" t="s">
        <v>185</v>
      </c>
      <c r="E52" s="91" t="s">
        <v>185</v>
      </c>
      <c r="F52" s="91" t="s">
        <v>185</v>
      </c>
      <c r="G52" s="91">
        <f>RANK(B52,B$6:B$9554)</f>
        <v>75</v>
      </c>
      <c r="H52" s="91">
        <f>(G52/H$4)*100</f>
        <v>62.5</v>
      </c>
      <c r="I52" s="92">
        <v>73</v>
      </c>
      <c r="J52" s="93">
        <f>IF(I52="","",RANK(I52,I$6:I$5845))</f>
        <v>34</v>
      </c>
      <c r="K52" s="93">
        <f>IF(J52="",N52,(J52/K$5)*100)</f>
        <v>32.075471698113205</v>
      </c>
      <c r="L52" s="93">
        <v>70</v>
      </c>
      <c r="M52" s="93">
        <f>IF(L52="","",RANK(L52,L$6:L$5845))</f>
        <v>37</v>
      </c>
      <c r="N52" s="93">
        <f>IF(M52="","",(M52/N$5)*100)</f>
        <v>34.905660377358487</v>
      </c>
      <c r="O52" s="93">
        <v>59</v>
      </c>
      <c r="P52" s="93">
        <f>IF(O52="","",RANK(O52,O$6:O$5845))</f>
        <v>55</v>
      </c>
      <c r="Q52" s="93">
        <f>IF(P52="",N52,(P52/Q$5)*100)</f>
        <v>50</v>
      </c>
      <c r="R52" s="92">
        <v>35</v>
      </c>
      <c r="S52" s="93">
        <f>IF(R52="","",RANK(R52,R$6:R$5845))</f>
        <v>72</v>
      </c>
      <c r="T52" s="93">
        <f>IF(S52="",W52,(S52/T$5)*100)</f>
        <v>67.924528301886795</v>
      </c>
      <c r="U52" s="93">
        <v>30</v>
      </c>
      <c r="V52" s="93">
        <f>IF(U52="","",RANK(U52,U$6:U$5845))</f>
        <v>76</v>
      </c>
      <c r="W52" s="93">
        <f>IF(V52="","",(V52/W$5)*100)</f>
        <v>71.698113207547166</v>
      </c>
      <c r="X52" s="93">
        <v>36</v>
      </c>
      <c r="Y52" s="93">
        <f>IF(X52="","",RANK(X52,X$6:X$5845))</f>
        <v>74</v>
      </c>
      <c r="Z52" s="93">
        <f>IF(Y52="","",(Y52/Z$5)*100)</f>
        <v>67.272727272727266</v>
      </c>
      <c r="AA52" s="92">
        <v>11</v>
      </c>
      <c r="AB52" s="93">
        <f>IF(AA52="","",RANK(AA52,AA$6:AA$5845))</f>
        <v>94</v>
      </c>
      <c r="AC52" s="93">
        <f>IF(AB52="",AF52,(AB52/AC$5)*100)</f>
        <v>88.679245283018872</v>
      </c>
      <c r="AD52" s="93">
        <v>8</v>
      </c>
      <c r="AE52" s="93">
        <f>IF(AD52="","",RANK(AD52,AD$6:AD$5845))</f>
        <v>97</v>
      </c>
      <c r="AF52" s="93">
        <f>IF(AE52="","",(AE52/AF$5)*100)</f>
        <v>91.509433962264154</v>
      </c>
      <c r="AG52" s="93">
        <v>10</v>
      </c>
      <c r="AH52" s="93">
        <f>IF(AG52="","",RANK(AG52,AG$6:AG$5845))</f>
        <v>100</v>
      </c>
      <c r="AI52" s="93">
        <f>IF(AH52="","",(AH52/AI$5)*100)</f>
        <v>90.909090909090907</v>
      </c>
      <c r="AJ52" s="92">
        <v>60</v>
      </c>
      <c r="AK52" s="93">
        <f>IF(AJ52="","",RANK(AJ52,AJ$6:AJ$5845))</f>
        <v>47</v>
      </c>
      <c r="AL52" s="93">
        <f>IF(AK52="",AO52,(AK52/AL$5)*100)</f>
        <v>44.339622641509436</v>
      </c>
      <c r="AM52" s="93">
        <v>61</v>
      </c>
      <c r="AN52" s="93">
        <f>IF(AM52="","",RANK(AM52,AM$6:AM$5845))</f>
        <v>46</v>
      </c>
      <c r="AO52" s="93">
        <f>IF(AN52="","",(AN52/AO$5)*100)</f>
        <v>43.39622641509434</v>
      </c>
      <c r="AP52" s="93">
        <v>57</v>
      </c>
      <c r="AQ52" s="93">
        <f>IF(AP52="","",RANK(AP52,AP$6:AP$5845))</f>
        <v>56</v>
      </c>
      <c r="AR52" s="93">
        <f>IF(AQ52="","",(AQ52/AR$5)*100)</f>
        <v>50.909090909090907</v>
      </c>
      <c r="AS52" s="92">
        <v>64</v>
      </c>
      <c r="AT52" s="93">
        <f>IF(AS52="","",RANK(AS52,AS$6:AS$5845))</f>
        <v>43</v>
      </c>
      <c r="AU52" s="93">
        <f>IF(AT52="",AX52,(AT52/AU$5)*100)</f>
        <v>40.566037735849058</v>
      </c>
      <c r="AV52" s="93">
        <v>67</v>
      </c>
      <c r="AW52" s="93">
        <f>IF(AV52="","",RANK(AV52,AV$6:AV$5845))</f>
        <v>40</v>
      </c>
      <c r="AX52" s="93">
        <f>IF(AW52="","",(AW52/AX$5)*100)</f>
        <v>37.735849056603776</v>
      </c>
      <c r="AY52" s="93">
        <v>58</v>
      </c>
      <c r="AZ52" s="93">
        <f>IF(AY52="","",RANK(AY52,AY$6:AY$5845))</f>
        <v>56</v>
      </c>
      <c r="BA52" s="93">
        <f>IF(AZ52="","",(AZ52/BA$5)*100)</f>
        <v>50.909090909090907</v>
      </c>
      <c r="BB52" s="92" t="s">
        <v>185</v>
      </c>
      <c r="BC52" s="93" t="s">
        <v>185</v>
      </c>
      <c r="BD52" s="93">
        <v>10</v>
      </c>
      <c r="BE52" s="93" t="s">
        <v>185</v>
      </c>
      <c r="BF52" s="93" t="s">
        <v>185</v>
      </c>
      <c r="BG52" s="93">
        <v>10</v>
      </c>
      <c r="BH52" s="93" t="s">
        <v>185</v>
      </c>
      <c r="BI52" s="93" t="s">
        <v>185</v>
      </c>
      <c r="BJ52" s="93">
        <v>10</v>
      </c>
      <c r="BK52" s="92">
        <v>70</v>
      </c>
      <c r="BL52" s="93">
        <f>IF(BK52="","",RANK(BK52,BK$6:BK$5845))</f>
        <v>36</v>
      </c>
      <c r="BM52" s="93">
        <f>IF(BL52="",BP52,(BL52/BM$5)*100)</f>
        <v>33.962264150943398</v>
      </c>
      <c r="BN52" s="93">
        <v>53</v>
      </c>
      <c r="BO52" s="93">
        <f>IF(BN52="","",RANK(BN52,BN$6:BN$5845))</f>
        <v>53</v>
      </c>
      <c r="BP52" s="93">
        <f>IF(BO52="","",(BO52/BP$5)*100)</f>
        <v>50</v>
      </c>
      <c r="BQ52" s="93">
        <v>29</v>
      </c>
      <c r="BR52" s="93">
        <f>IF(BQ52="","",RANK(BQ52,BQ$6:BQ$5845))</f>
        <v>82</v>
      </c>
      <c r="BS52" s="93">
        <f>IF(BR52="","",(BR52/BS$5)*100)</f>
        <v>74.545454545454547</v>
      </c>
      <c r="BT52" s="92">
        <v>58</v>
      </c>
      <c r="BU52" s="93">
        <f>IF(BT52="","",RANK(BT52,BT$6:BT$5845))</f>
        <v>45</v>
      </c>
      <c r="BV52" s="93">
        <f>IF(BU52="",BY52,(BU52/BV$5)*100)</f>
        <v>42.452830188679243</v>
      </c>
      <c r="BW52" s="93">
        <v>80</v>
      </c>
      <c r="BX52" s="93">
        <f>IF(BW52="","",RANK(BW52,BW$6:BW$5845))</f>
        <v>27</v>
      </c>
      <c r="BY52" s="93">
        <f>IF(BX52="","",(BX52/BY$5)*100)</f>
        <v>25.714285714285712</v>
      </c>
      <c r="BZ52" s="93">
        <v>79</v>
      </c>
      <c r="CA52" s="93">
        <f>IF(BZ52="","",RANK(BZ52,BZ$6:BZ$5845))</f>
        <v>34</v>
      </c>
      <c r="CB52" s="93">
        <f>IF(CA52="","",(CA52/CB$5)*100)</f>
        <v>30.909090909090907</v>
      </c>
      <c r="CC52" s="92">
        <v>77</v>
      </c>
      <c r="CD52" s="93">
        <f>IF(CC52="","",RANK(CC52,CC$6:CC$5845))</f>
        <v>30</v>
      </c>
      <c r="CE52" s="93">
        <f>IF(CD52="",CH52,(CD52/CE$5)*100)</f>
        <v>28.30188679245283</v>
      </c>
      <c r="CF52" s="93">
        <v>63</v>
      </c>
      <c r="CG52" s="93">
        <f>IF(CF52="","",RANK(CF52,CF$6:CF$5845))</f>
        <v>43</v>
      </c>
      <c r="CH52" s="93">
        <f>IF(CG52="","",(CG52/CH$5)*100)</f>
        <v>40.566037735849058</v>
      </c>
      <c r="CI52" s="93">
        <v>52</v>
      </c>
      <c r="CJ52" s="93">
        <f>IF(CI52="","",RANK(CI52,CI$6:CI$5845))</f>
        <v>60</v>
      </c>
      <c r="CK52" s="93">
        <f>IF(CJ52="","",(CJ52/CK$5)*100)</f>
        <v>54.54545454545454</v>
      </c>
      <c r="CL52" s="92">
        <v>27</v>
      </c>
      <c r="CM52" s="93">
        <f>IF(CL52="","",RANK(CL52,CL$6:CL$5845))</f>
        <v>80</v>
      </c>
      <c r="CN52" s="93">
        <f>IF(CM52="",CQ52,(CM52/CN$5)*100)</f>
        <v>75.471698113207552</v>
      </c>
      <c r="CO52" s="93">
        <v>27</v>
      </c>
      <c r="CP52" s="93">
        <f>IF(CO52="","",RANK(CO52,CO$6:CO$5845))</f>
        <v>80</v>
      </c>
      <c r="CQ52" s="93">
        <f>IF(CP52="","",(CP52/CQ$5)*100)</f>
        <v>75.471698113207552</v>
      </c>
      <c r="CR52" s="93">
        <v>26</v>
      </c>
      <c r="CS52" s="93">
        <f>IF(CR52="","",RANK(CR52,CR$6:CR$5845))</f>
        <v>86</v>
      </c>
      <c r="CT52" s="93">
        <f>IF(CS52="","",(CS52/CT$5)*100)</f>
        <v>78.181818181818187</v>
      </c>
      <c r="CU52" s="92">
        <v>17</v>
      </c>
      <c r="CV52" s="93">
        <f>IF(CU52="","",RANK(CU52,CU$6:CU$5845))</f>
        <v>90</v>
      </c>
      <c r="CW52" s="93">
        <f>IF(CV52="","",(CV52/CW$5)*100)</f>
        <v>84.905660377358487</v>
      </c>
      <c r="CX52" s="93">
        <v>20</v>
      </c>
      <c r="CY52" s="93">
        <f>IF(CX52="","",RANK(CX52,CX$6:CX$5845))</f>
        <v>91</v>
      </c>
      <c r="CZ52" s="93">
        <f>IF(CY52="","",(CY52/CZ$5)*100)</f>
        <v>82.727272727272734</v>
      </c>
      <c r="DA52" s="93">
        <v>23</v>
      </c>
      <c r="DB52" s="93">
        <f>IF(DA52="","",RANK(DA52,DA$6:DA$5845))</f>
        <v>98</v>
      </c>
      <c r="DC52" s="93">
        <f>IF(DB52="","",(DB52/DC$5)*100)</f>
        <v>81.666666666666671</v>
      </c>
      <c r="DD52" s="93">
        <f>IFERROR((K52*I$2)+(N52*L$2)+(Q52*O$2)+(T52*R$2)+(W52*U$2)+(Z52*X$2)+(AC52*AA$2)+(AF52*AD$2)+(AI52*AG$2)+(AL52*AJ$2)+(AO52*AM$2)+(AR52*AP$2)+(AU52*AS$2)+(AX52*AV$2)+(BA52*AY$2)+(BD52*BB$2)+(BG52*BE$2)+(BJ52*BH$2)+(BM52*BK$2)+(BP52*BN$2)+(BS52*BQ$2)+(BV52*BT$2)+(BY52*BW$2)+(CB52*BZ$2)+(CE52*CC$2)+(CH52*CF$2)+(CK52*CI$2)+(CN52*CL$2)+(CQ52*CO$2)+(CT52*CR$2)+(CW52*CU$2)+(CZ52*CX$2)+(DC52*DA$2),"")</f>
        <v>53.350869884832136</v>
      </c>
      <c r="DE52" s="93">
        <f>IF(DD52="",1,RANK(DD52,DD$6:DD$1087,1))</f>
        <v>61</v>
      </c>
      <c r="DF52" s="94">
        <f>IF(DD52="","",RANK(DD52,DD$6:DD$4780))</f>
        <v>46</v>
      </c>
      <c r="DG52" s="93">
        <f>(DE52/DE$4)*100</f>
        <v>57.547169811320757</v>
      </c>
      <c r="DH52" s="95">
        <v>0</v>
      </c>
      <c r="DI52" s="93">
        <v>1</v>
      </c>
      <c r="DJ52" s="93">
        <v>100</v>
      </c>
      <c r="DK52" s="96">
        <v>0</v>
      </c>
      <c r="DL52" s="93">
        <v>1</v>
      </c>
      <c r="DM52" s="93">
        <v>100</v>
      </c>
      <c r="DN52" s="93">
        <v>0</v>
      </c>
      <c r="DO52" s="93">
        <v>1</v>
      </c>
      <c r="DP52" s="93">
        <v>100</v>
      </c>
      <c r="DQ52" s="93">
        <v>100</v>
      </c>
      <c r="DR52" s="93">
        <v>1</v>
      </c>
      <c r="DS52" s="97">
        <v>58</v>
      </c>
      <c r="DT52" s="98">
        <v>9</v>
      </c>
      <c r="DU52" s="98">
        <v>61</v>
      </c>
      <c r="DV52" s="98">
        <v>39</v>
      </c>
      <c r="DW52" s="98">
        <v>1</v>
      </c>
      <c r="DX52" s="98">
        <v>100</v>
      </c>
      <c r="DY52" s="98">
        <v>77.777777777777786</v>
      </c>
      <c r="DZ52" s="98">
        <v>91.666666666666657</v>
      </c>
      <c r="EA52" s="98">
        <v>89.814814814814824</v>
      </c>
      <c r="EB52" s="99">
        <v>44.247787610619469</v>
      </c>
      <c r="EC52" s="100">
        <v>90.654205607476641</v>
      </c>
      <c r="ED52" s="100">
        <v>30</v>
      </c>
      <c r="EE52" s="100">
        <v>30</v>
      </c>
      <c r="EF52" s="101">
        <v>88</v>
      </c>
      <c r="EG52" s="102">
        <v>48</v>
      </c>
      <c r="EH52" s="102">
        <v>55</v>
      </c>
      <c r="EI52" s="102">
        <v>135</v>
      </c>
      <c r="EJ52" s="102">
        <v>139</v>
      </c>
      <c r="EK52" s="103">
        <v>36</v>
      </c>
      <c r="EL52" s="104">
        <v>62.5</v>
      </c>
      <c r="EM52" s="104">
        <v>33.636363636363633</v>
      </c>
      <c r="EN52" s="104">
        <v>56.517833553500665</v>
      </c>
      <c r="EO52" s="105">
        <v>0.5</v>
      </c>
      <c r="EP52" s="104">
        <v>68.287037037037038</v>
      </c>
      <c r="EQ52" s="106">
        <v>0.33333333333333331</v>
      </c>
      <c r="ER52" s="104">
        <v>60.152772765547937</v>
      </c>
      <c r="ES52" s="106">
        <v>0.22222222222222221</v>
      </c>
      <c r="ET52" s="104">
        <v>56.881011891236838</v>
      </c>
      <c r="EU52" s="106">
        <v>0.1111111111111111</v>
      </c>
      <c r="EV52" s="104">
        <v>52.241914716352341</v>
      </c>
      <c r="EW52" s="106">
        <v>2.7777777777777776E-2</v>
      </c>
      <c r="EX52" s="104">
        <v>35.61501173975612</v>
      </c>
      <c r="EY52" s="106">
        <v>0</v>
      </c>
      <c r="EZ52" s="104">
        <v>0.30674846625766872</v>
      </c>
      <c r="FB52" s="108">
        <f>((H52*B$1)+(EL52*EL$1)+(EM52*EM$1)+(EN52*EN$1)+(EV52*EU$1)+(DQ52*DN$1)+(EX52*EW$1)+(DG52*DF$1)+(EA52*EA$1)+(EB52*EB$1)+(ER52*EQ$1)+(ET52*ES$1)+(EC52*EC$1)+(EP52*EO$1)+(EZ52*EY$1)+(ED52*ED$1)+(EE52*EE$1))*(1+FA52)</f>
        <v>54.175283019150022</v>
      </c>
      <c r="FC52" s="93">
        <f>RANK(FB52,FB$6:FB$5849)</f>
        <v>47</v>
      </c>
      <c r="FD52" s="109">
        <f>RANK(FJ52,$FJ$6:$FJ$1462)</f>
        <v>45</v>
      </c>
      <c r="FE52" s="109">
        <f>RANK(FN52,$FN$6:$FN$1462)</f>
        <v>45</v>
      </c>
      <c r="FF52" s="109">
        <f>RANK(B52,$B$6:$B$1462,1)</f>
        <v>44</v>
      </c>
      <c r="FG52" s="109">
        <f>RANK(B52,$B$6:$B$1462,1)</f>
        <v>44</v>
      </c>
      <c r="FH52" s="110" t="s">
        <v>185</v>
      </c>
      <c r="FI52" s="92"/>
      <c r="FJ52" s="111">
        <v>7100</v>
      </c>
      <c r="FK52" s="112" t="s">
        <v>185</v>
      </c>
      <c r="FL52" s="93">
        <f>IF(FJ52="",-50,FD52-FC52)</f>
        <v>-2</v>
      </c>
      <c r="FM52" s="96">
        <f>IF(FJ52="",0,FB52/(FJ52/1000))</f>
        <v>7.630321551992961</v>
      </c>
      <c r="FN52" s="111">
        <v>8500</v>
      </c>
      <c r="FO52" s="112" t="s">
        <v>185</v>
      </c>
      <c r="FP52" s="93">
        <f>FE52-FC52</f>
        <v>-2</v>
      </c>
      <c r="FQ52" s="96">
        <f>(FB52/FN52)*1000</f>
        <v>6.3735627081352968</v>
      </c>
    </row>
    <row r="53" spans="1:174" x14ac:dyDescent="0.2">
      <c r="A53" t="s">
        <v>92</v>
      </c>
      <c r="B53" s="90">
        <v>50</v>
      </c>
      <c r="C53" s="91" t="s">
        <v>185</v>
      </c>
      <c r="D53" s="91" t="s">
        <v>185</v>
      </c>
      <c r="E53" s="91" t="s">
        <v>185</v>
      </c>
      <c r="F53" s="91" t="s">
        <v>185</v>
      </c>
      <c r="G53" s="91">
        <f>RANK(B53,B$6:B$9554)</f>
        <v>93</v>
      </c>
      <c r="H53" s="91">
        <f>(G53/H$4)*100</f>
        <v>77.5</v>
      </c>
      <c r="I53" s="92">
        <v>71</v>
      </c>
      <c r="J53" s="93">
        <f>IF(I53="","",RANK(I53,I$6:I$5845))</f>
        <v>36</v>
      </c>
      <c r="K53" s="93">
        <f>IF(J53="",N53,(J53/K$5)*100)</f>
        <v>33.962264150943398</v>
      </c>
      <c r="L53" s="93">
        <v>68</v>
      </c>
      <c r="M53" s="93">
        <f>IF(L53="","",RANK(L53,L$6:L$5845))</f>
        <v>39</v>
      </c>
      <c r="N53" s="93">
        <f>IF(M53="","",(M53/N$5)*100)</f>
        <v>36.79245283018868</v>
      </c>
      <c r="O53" s="93">
        <v>48</v>
      </c>
      <c r="P53" s="93">
        <f>IF(O53="","",RANK(O53,O$6:O$5845))</f>
        <v>66</v>
      </c>
      <c r="Q53" s="93">
        <f>IF(P53="",N53,(P53/Q$5)*100)</f>
        <v>60</v>
      </c>
      <c r="R53" s="92">
        <v>84</v>
      </c>
      <c r="S53" s="93">
        <f>IF(R53="","",RANK(R53,R$6:R$5845))</f>
        <v>22</v>
      </c>
      <c r="T53" s="93">
        <f>IF(S53="",W53,(S53/T$5)*100)</f>
        <v>20.754716981132077</v>
      </c>
      <c r="U53" s="93">
        <v>82</v>
      </c>
      <c r="V53" s="93">
        <f>IF(U53="","",RANK(U53,U$6:U$5845))</f>
        <v>25</v>
      </c>
      <c r="W53" s="93">
        <f>IF(V53="","",(V53/W$5)*100)</f>
        <v>23.584905660377359</v>
      </c>
      <c r="X53" s="93">
        <v>47</v>
      </c>
      <c r="Y53" s="93">
        <f>IF(X53="","",RANK(X53,X$6:X$5845))</f>
        <v>64</v>
      </c>
      <c r="Z53" s="93">
        <f>IF(Y53="","",(Y53/Z$5)*100)</f>
        <v>58.18181818181818</v>
      </c>
      <c r="AA53" s="92">
        <v>94</v>
      </c>
      <c r="AB53" s="93">
        <f>IF(AA53="","",RANK(AA53,AA$6:AA$5845))</f>
        <v>13</v>
      </c>
      <c r="AC53" s="93">
        <f>IF(AB53="",AF53,(AB53/AC$5)*100)</f>
        <v>12.264150943396226</v>
      </c>
      <c r="AD53" s="93">
        <v>93</v>
      </c>
      <c r="AE53" s="93">
        <f>IF(AD53="","",RANK(AD53,AD$6:AD$5845))</f>
        <v>13</v>
      </c>
      <c r="AF53" s="93">
        <f>IF(AE53="","",(AE53/AF$5)*100)</f>
        <v>12.264150943396226</v>
      </c>
      <c r="AG53" s="93">
        <v>94</v>
      </c>
      <c r="AH53" s="93">
        <f>IF(AG53="","",RANK(AG53,AG$6:AG$5845))</f>
        <v>20</v>
      </c>
      <c r="AI53" s="93">
        <f>IF(AH53="","",(AH53/AI$5)*100)</f>
        <v>18.181818181818183</v>
      </c>
      <c r="AJ53" s="92">
        <v>13</v>
      </c>
      <c r="AK53" s="93">
        <f>IF(AJ53="","",RANK(AJ53,AJ$6:AJ$5845))</f>
        <v>94</v>
      </c>
      <c r="AL53" s="93">
        <f>IF(AK53="",AO53,(AK53/AL$5)*100)</f>
        <v>88.679245283018872</v>
      </c>
      <c r="AM53" s="93">
        <v>15</v>
      </c>
      <c r="AN53" s="93">
        <f>IF(AM53="","",RANK(AM53,AM$6:AM$5845))</f>
        <v>92</v>
      </c>
      <c r="AO53" s="93">
        <f>IF(AN53="","",(AN53/AO$5)*100)</f>
        <v>86.79245283018868</v>
      </c>
      <c r="AP53" s="93">
        <v>15</v>
      </c>
      <c r="AQ53" s="93">
        <f>IF(AP53="","",RANK(AP53,AP$6:AP$5845))</f>
        <v>96</v>
      </c>
      <c r="AR53" s="93">
        <f>IF(AQ53="","",(AQ53/AR$5)*100)</f>
        <v>87.272727272727266</v>
      </c>
      <c r="AS53" s="92">
        <v>22</v>
      </c>
      <c r="AT53" s="93">
        <f>IF(AS53="","",RANK(AS53,AS$6:AS$5845))</f>
        <v>85</v>
      </c>
      <c r="AU53" s="93">
        <f>IF(AT53="",AX53,(AT53/AU$5)*100)</f>
        <v>80.188679245283026</v>
      </c>
      <c r="AV53" s="93">
        <v>21</v>
      </c>
      <c r="AW53" s="93">
        <f>IF(AV53="","",RANK(AV53,AV$6:AV$5845))</f>
        <v>86</v>
      </c>
      <c r="AX53" s="93">
        <f>IF(AW53="","",(AW53/AX$5)*100)</f>
        <v>81.132075471698116</v>
      </c>
      <c r="AY53" s="93">
        <v>17</v>
      </c>
      <c r="AZ53" s="93">
        <f>IF(AY53="","",RANK(AY53,AY$6:AY$5845))</f>
        <v>95</v>
      </c>
      <c r="BA53" s="93">
        <f>IF(AZ53="","",(AZ53/BA$5)*100)</f>
        <v>86.36363636363636</v>
      </c>
      <c r="BB53" s="92" t="s">
        <v>185</v>
      </c>
      <c r="BC53" s="93" t="s">
        <v>185</v>
      </c>
      <c r="BD53" s="93">
        <v>10</v>
      </c>
      <c r="BE53" s="93" t="s">
        <v>185</v>
      </c>
      <c r="BF53" s="93" t="s">
        <v>185</v>
      </c>
      <c r="BG53" s="93">
        <v>10</v>
      </c>
      <c r="BH53" s="93" t="s">
        <v>185</v>
      </c>
      <c r="BI53" s="93" t="s">
        <v>185</v>
      </c>
      <c r="BJ53" s="93">
        <v>10</v>
      </c>
      <c r="BK53" s="92">
        <v>39</v>
      </c>
      <c r="BL53" s="93">
        <f>IF(BK53="","",RANK(BK53,BK$6:BK$5845))</f>
        <v>68</v>
      </c>
      <c r="BM53" s="93">
        <f>IF(BL53="",BP53,(BL53/BM$5)*100)</f>
        <v>64.15094339622641</v>
      </c>
      <c r="BN53" s="93">
        <v>22</v>
      </c>
      <c r="BO53" s="93">
        <f>IF(BN53="","",RANK(BN53,BN$6:BN$5845))</f>
        <v>84</v>
      </c>
      <c r="BP53" s="93">
        <f>IF(BO53="","",(BO53/BP$5)*100)</f>
        <v>79.245283018867923</v>
      </c>
      <c r="BQ53" s="93">
        <v>32</v>
      </c>
      <c r="BR53" s="93">
        <f>IF(BQ53="","",RANK(BQ53,BQ$6:BQ$5845))</f>
        <v>78</v>
      </c>
      <c r="BS53" s="93">
        <f>IF(BR53="","",(BR53/BS$5)*100)</f>
        <v>70.909090909090907</v>
      </c>
      <c r="BT53" s="92">
        <v>88</v>
      </c>
      <c r="BU53" s="93">
        <f>IF(BT53="","",RANK(BT53,BT$6:BT$5845))</f>
        <v>19</v>
      </c>
      <c r="BV53" s="93">
        <f>IF(BU53="",BY53,(BU53/BV$5)*100)</f>
        <v>17.924528301886792</v>
      </c>
      <c r="BW53" s="93">
        <v>83</v>
      </c>
      <c r="BX53" s="93">
        <f>IF(BW53="","",RANK(BW53,BW$6:BW$5845))</f>
        <v>24</v>
      </c>
      <c r="BY53" s="93">
        <f>IF(BX53="","",(BX53/BY$5)*100)</f>
        <v>22.857142857142858</v>
      </c>
      <c r="BZ53" s="93">
        <v>57</v>
      </c>
      <c r="CA53" s="93">
        <f>IF(BZ53="","",RANK(BZ53,BZ$6:BZ$5845))</f>
        <v>57</v>
      </c>
      <c r="CB53" s="93">
        <f>IF(CA53="","",(CA53/CB$5)*100)</f>
        <v>51.81818181818182</v>
      </c>
      <c r="CC53" s="92">
        <v>67</v>
      </c>
      <c r="CD53" s="93">
        <f>IF(CC53="","",RANK(CC53,CC$6:CC$5845))</f>
        <v>39</v>
      </c>
      <c r="CE53" s="93">
        <f>IF(CD53="",CH53,(CD53/CE$5)*100)</f>
        <v>36.79245283018868</v>
      </c>
      <c r="CF53" s="93">
        <v>35</v>
      </c>
      <c r="CG53" s="93">
        <f>IF(CF53="","",RANK(CF53,CF$6:CF$5845))</f>
        <v>72</v>
      </c>
      <c r="CH53" s="93">
        <f>IF(CG53="","",(CG53/CH$5)*100)</f>
        <v>67.924528301886795</v>
      </c>
      <c r="CI53" s="93">
        <v>26</v>
      </c>
      <c r="CJ53" s="93">
        <f>IF(CI53="","",RANK(CI53,CI$6:CI$5845))</f>
        <v>86</v>
      </c>
      <c r="CK53" s="93">
        <f>IF(CJ53="","",(CJ53/CK$5)*100)</f>
        <v>78.181818181818187</v>
      </c>
      <c r="CL53" s="92">
        <v>66</v>
      </c>
      <c r="CM53" s="93">
        <f>IF(CL53="","",RANK(CL53,CL$6:CL$5845))</f>
        <v>41</v>
      </c>
      <c r="CN53" s="93">
        <f>IF(CM53="",CQ53,(CM53/CN$5)*100)</f>
        <v>38.679245283018872</v>
      </c>
      <c r="CO53" s="93">
        <v>63</v>
      </c>
      <c r="CP53" s="93">
        <f>IF(CO53="","",RANK(CO53,CO$6:CO$5845))</f>
        <v>44</v>
      </c>
      <c r="CQ53" s="93">
        <f>IF(CP53="","",(CP53/CQ$5)*100)</f>
        <v>41.509433962264154</v>
      </c>
      <c r="CR53" s="93">
        <v>68</v>
      </c>
      <c r="CS53" s="93">
        <f>IF(CR53="","",RANK(CR53,CR$6:CR$5845))</f>
        <v>45</v>
      </c>
      <c r="CT53" s="93">
        <f>IF(CS53="","",(CS53/CT$5)*100)</f>
        <v>40.909090909090914</v>
      </c>
      <c r="CU53" s="92">
        <v>95</v>
      </c>
      <c r="CV53" s="93">
        <f>IF(CU53="","",RANK(CU53,CU$6:CU$5845))</f>
        <v>12</v>
      </c>
      <c r="CW53" s="93">
        <f>IF(CV53="","",(CV53/CW$5)*100)</f>
        <v>11.320754716981133</v>
      </c>
      <c r="CX53" s="93">
        <v>100</v>
      </c>
      <c r="CY53" s="93">
        <f>IF(CX53="","",RANK(CX53,CX$6:CX$5845))</f>
        <v>14</v>
      </c>
      <c r="CZ53" s="93">
        <f>IF(CY53="","",(CY53/CZ$5)*100)</f>
        <v>12.727272727272727</v>
      </c>
      <c r="DA53" s="93">
        <v>104</v>
      </c>
      <c r="DB53" s="93">
        <f>IF(DA53="","",RANK(DA53,DA$6:DA$5845))</f>
        <v>12</v>
      </c>
      <c r="DC53" s="93">
        <f>IF(DB53="","",(DB53/DC$5)*100)</f>
        <v>10</v>
      </c>
      <c r="DD53" s="93">
        <f>IFERROR((K53*I$2)+(N53*L$2)+(Q53*O$2)+(T53*R$2)+(W53*U$2)+(Z53*X$2)+(AC53*AA$2)+(AF53*AD$2)+(AI53*AG$2)+(AL53*AJ$2)+(AO53*AM$2)+(AR53*AP$2)+(AU53*AS$2)+(AX53*AV$2)+(BA53*AY$2)+(BD53*BB$2)+(BG53*BE$2)+(BJ53*BH$2)+(BM53*BK$2)+(BP53*BN$2)+(BS53*BQ$2)+(BV53*BT$2)+(BY53*BW$2)+(CB53*BZ$2)+(CE53*CC$2)+(CH53*CF$2)+(CK53*CI$2)+(CN53*CL$2)+(CQ53*CO$2)+(CT53*CR$2)+(CW53*CU$2)+(CZ53*CX$2)+(DC53*DA$2),"")</f>
        <v>51.596103896103877</v>
      </c>
      <c r="DE53" s="93">
        <f>IF(DD53="",1,RANK(DD53,DD$6:DD$1087,1))</f>
        <v>58</v>
      </c>
      <c r="DF53" s="94">
        <f>IF(DD53="","",RANK(DD53,DD$6:DD$4780))</f>
        <v>49</v>
      </c>
      <c r="DG53" s="93">
        <f>(DE53/DE$4)*100</f>
        <v>54.716981132075468</v>
      </c>
      <c r="DH53" s="95">
        <v>0</v>
      </c>
      <c r="DI53" s="93">
        <v>1</v>
      </c>
      <c r="DJ53" s="93">
        <v>100</v>
      </c>
      <c r="DK53" s="96">
        <v>0</v>
      </c>
      <c r="DL53" s="93">
        <v>1</v>
      </c>
      <c r="DM53" s="93">
        <v>100</v>
      </c>
      <c r="DN53" s="93">
        <v>0</v>
      </c>
      <c r="DO53" s="93">
        <v>1</v>
      </c>
      <c r="DP53" s="93">
        <v>100</v>
      </c>
      <c r="DQ53" s="93">
        <v>100</v>
      </c>
      <c r="DR53" s="93">
        <v>1</v>
      </c>
      <c r="DS53" s="97" t="s">
        <v>185</v>
      </c>
      <c r="DT53" s="98">
        <v>34</v>
      </c>
      <c r="DU53" s="98">
        <v>14</v>
      </c>
      <c r="DV53" s="98" t="s">
        <v>185</v>
      </c>
      <c r="DW53" s="98" t="s">
        <v>185</v>
      </c>
      <c r="DX53" s="98">
        <v>70.594869226152852</v>
      </c>
      <c r="DY53" s="98">
        <v>79.012345679012341</v>
      </c>
      <c r="DZ53" s="98">
        <v>83.333333333333343</v>
      </c>
      <c r="EA53" s="98">
        <v>77.64684941283285</v>
      </c>
      <c r="EB53" s="99">
        <v>26.548672566371685</v>
      </c>
      <c r="EC53" s="100">
        <v>40.186915887850468</v>
      </c>
      <c r="ED53" s="100">
        <v>30</v>
      </c>
      <c r="EE53" s="100">
        <v>30</v>
      </c>
      <c r="EF53" s="101">
        <v>108</v>
      </c>
      <c r="EG53" s="102">
        <v>101</v>
      </c>
      <c r="EH53" s="102">
        <v>81</v>
      </c>
      <c r="EI53" s="102">
        <v>14</v>
      </c>
      <c r="EJ53" s="102">
        <v>48</v>
      </c>
      <c r="EK53" s="103">
        <v>30</v>
      </c>
      <c r="EL53" s="104">
        <v>77.5</v>
      </c>
      <c r="EM53" s="104">
        <v>75.454545454545453</v>
      </c>
      <c r="EN53" s="104">
        <v>82.05738441215324</v>
      </c>
      <c r="EO53" s="105">
        <v>0.4</v>
      </c>
      <c r="EP53" s="104">
        <v>52.777777777777779</v>
      </c>
      <c r="EQ53" s="106">
        <v>0.23333333333333334</v>
      </c>
      <c r="ER53" s="104">
        <v>44.837002285576808</v>
      </c>
      <c r="ES53" s="106">
        <v>0.16666666666666666</v>
      </c>
      <c r="ET53" s="104">
        <v>45.03805953192456</v>
      </c>
      <c r="EU53" s="106">
        <v>6.6666666666666666E-2</v>
      </c>
      <c r="EV53" s="104">
        <v>39.013860486253122</v>
      </c>
      <c r="EW53" s="106">
        <v>0</v>
      </c>
      <c r="EX53" s="104">
        <v>0.30674846625766872</v>
      </c>
      <c r="EY53" s="106">
        <v>0</v>
      </c>
      <c r="EZ53" s="104">
        <v>0.30674846625766872</v>
      </c>
      <c r="FB53" s="108">
        <f>((H53*B$1)+(EL53*EL$1)+(EM53*EM$1)+(EN53*EN$1)+(EV53*EU$1)+(DQ53*DN$1)+(EX53*EW$1)+(DG53*DF$1)+(EA53*EA$1)+(EB53*EB$1)+(ER53*EQ$1)+(ET53*ES$1)+(EC53*EC$1)+(EP53*EO$1)+(EZ53*EY$1)+(ED53*ED$1)+(EE53*EE$1))*(1+FA53)</f>
        <v>51.730669168312062</v>
      </c>
      <c r="FC53" s="93">
        <f>RANK(FB53,FB$6:FB$5849)</f>
        <v>48</v>
      </c>
      <c r="FD53" s="109">
        <f>RANK(FJ53,$FJ$6:$FJ$1462)</f>
        <v>25</v>
      </c>
      <c r="FE53" s="109">
        <f>RANK(FN53,$FN$6:$FN$1462)</f>
        <v>20</v>
      </c>
      <c r="FF53" s="109">
        <f>RANK(B53,$B$6:$B$1462,1)</f>
        <v>24</v>
      </c>
      <c r="FG53" s="109">
        <f>RANK(B53,$B$6:$B$1462,1)</f>
        <v>24</v>
      </c>
      <c r="FH53" s="110" t="s">
        <v>185</v>
      </c>
      <c r="FI53" s="92"/>
      <c r="FJ53" s="111">
        <v>7600</v>
      </c>
      <c r="FK53" s="112" t="s">
        <v>185</v>
      </c>
      <c r="FL53" s="93">
        <f>IF(FJ53="",-50,FD53-FC53)</f>
        <v>-23</v>
      </c>
      <c r="FM53" s="96">
        <f>IF(FJ53="",0,FB53/(FJ53/1000))</f>
        <v>6.8066669958305344</v>
      </c>
      <c r="FN53" s="111">
        <v>9500</v>
      </c>
      <c r="FO53" s="112" t="s">
        <v>185</v>
      </c>
      <c r="FP53" s="93">
        <f>FE53-FC53</f>
        <v>-28</v>
      </c>
      <c r="FQ53" s="96">
        <f>(FB53/FN53)*1000</f>
        <v>5.445333596664427</v>
      </c>
      <c r="FR53" s="114"/>
    </row>
    <row r="54" spans="1:174" x14ac:dyDescent="0.2">
      <c r="A54" t="s">
        <v>118</v>
      </c>
      <c r="B54" s="90">
        <v>65</v>
      </c>
      <c r="C54" s="91" t="s">
        <v>185</v>
      </c>
      <c r="D54" s="91" t="s">
        <v>185</v>
      </c>
      <c r="E54" s="91" t="s">
        <v>185</v>
      </c>
      <c r="F54" s="91" t="s">
        <v>185</v>
      </c>
      <c r="G54" s="91">
        <f>RANK(B54,B$6:B$9554)</f>
        <v>82</v>
      </c>
      <c r="H54" s="91">
        <f>(G54/H$4)*100</f>
        <v>68.333333333333329</v>
      </c>
      <c r="I54" s="92">
        <v>85</v>
      </c>
      <c r="J54" s="93">
        <f>IF(I54="","",RANK(I54,I$6:I$5845))</f>
        <v>22</v>
      </c>
      <c r="K54" s="93">
        <f>IF(J54="",N54,(J54/K$5)*100)</f>
        <v>20.754716981132077</v>
      </c>
      <c r="L54" s="93">
        <v>79</v>
      </c>
      <c r="M54" s="93">
        <f>IF(L54="","",RANK(L54,L$6:L$5845))</f>
        <v>28</v>
      </c>
      <c r="N54" s="93">
        <f>IF(M54="","",(M54/N$5)*100)</f>
        <v>26.415094339622641</v>
      </c>
      <c r="O54" s="93">
        <v>74</v>
      </c>
      <c r="P54" s="93">
        <f>IF(O54="","",RANK(O54,O$6:O$5845))</f>
        <v>40</v>
      </c>
      <c r="Q54" s="93">
        <f>IF(P54="",N54,(P54/Q$5)*100)</f>
        <v>36.363636363636367</v>
      </c>
      <c r="R54" s="92">
        <v>87</v>
      </c>
      <c r="S54" s="93">
        <f>IF(R54="","",RANK(R54,R$6:R$5845))</f>
        <v>18</v>
      </c>
      <c r="T54" s="93">
        <f>IF(S54="",W54,(S54/T$5)*100)</f>
        <v>16.981132075471699</v>
      </c>
      <c r="U54" s="93">
        <v>64</v>
      </c>
      <c r="V54" s="93">
        <f>IF(U54="","",RANK(U54,U$6:U$5845))</f>
        <v>42</v>
      </c>
      <c r="W54" s="93">
        <f>IF(V54="","",(V54/W$5)*100)</f>
        <v>39.622641509433961</v>
      </c>
      <c r="X54" s="93">
        <v>55</v>
      </c>
      <c r="Y54" s="93">
        <f>IF(X54="","",RANK(X54,X$6:X$5845))</f>
        <v>56</v>
      </c>
      <c r="Z54" s="93">
        <f>IF(Y54="","",(Y54/Z$5)*100)</f>
        <v>50.909090909090907</v>
      </c>
      <c r="AA54" s="92">
        <v>64</v>
      </c>
      <c r="AB54" s="93">
        <f>IF(AA54="","",RANK(AA54,AA$6:AA$5845))</f>
        <v>42</v>
      </c>
      <c r="AC54" s="93">
        <f>IF(AB54="",AF54,(AB54/AC$5)*100)</f>
        <v>39.622641509433961</v>
      </c>
      <c r="AD54" s="93">
        <v>49</v>
      </c>
      <c r="AE54" s="93">
        <f>IF(AD54="","",RANK(AD54,AD$6:AD$5845))</f>
        <v>57</v>
      </c>
      <c r="AF54" s="93">
        <f>IF(AE54="","",(AE54/AF$5)*100)</f>
        <v>53.773584905660378</v>
      </c>
      <c r="AG54" s="93">
        <v>49</v>
      </c>
      <c r="AH54" s="93">
        <f>IF(AG54="","",RANK(AG54,AG$6:AG$5845))</f>
        <v>63</v>
      </c>
      <c r="AI54" s="93">
        <f>IF(AH54="","",(AH54/AI$5)*100)</f>
        <v>57.272727272727273</v>
      </c>
      <c r="AJ54" s="92">
        <v>64</v>
      </c>
      <c r="AK54" s="93">
        <f>IF(AJ54="","",RANK(AJ54,AJ$6:AJ$5845))</f>
        <v>43</v>
      </c>
      <c r="AL54" s="93">
        <f>IF(AK54="",AO54,(AK54/AL$5)*100)</f>
        <v>40.566037735849058</v>
      </c>
      <c r="AM54" s="93">
        <v>69</v>
      </c>
      <c r="AN54" s="93">
        <f>IF(AM54="","",RANK(AM54,AM$6:AM$5845))</f>
        <v>38</v>
      </c>
      <c r="AO54" s="93">
        <f>IF(AN54="","",(AN54/AO$5)*100)</f>
        <v>35.849056603773583</v>
      </c>
      <c r="AP54" s="93">
        <v>63</v>
      </c>
      <c r="AQ54" s="93">
        <f>IF(AP54="","",RANK(AP54,AP$6:AP$5845))</f>
        <v>50</v>
      </c>
      <c r="AR54" s="93">
        <f>IF(AQ54="","",(AQ54/AR$5)*100)</f>
        <v>45.454545454545453</v>
      </c>
      <c r="AS54" s="92">
        <v>73</v>
      </c>
      <c r="AT54" s="93">
        <f>IF(AS54="","",RANK(AS54,AS$6:AS$5845))</f>
        <v>34</v>
      </c>
      <c r="AU54" s="93">
        <f>IF(AT54="",AX54,(AT54/AU$5)*100)</f>
        <v>32.075471698113205</v>
      </c>
      <c r="AV54" s="93">
        <v>75</v>
      </c>
      <c r="AW54" s="93">
        <f>IF(AV54="","",RANK(AV54,AV$6:AV$5845))</f>
        <v>32</v>
      </c>
      <c r="AX54" s="93">
        <f>IF(AW54="","",(AW54/AX$5)*100)</f>
        <v>30.188679245283019</v>
      </c>
      <c r="AY54" s="93">
        <v>70</v>
      </c>
      <c r="AZ54" s="93">
        <f>IF(AY54="","",RANK(AY54,AY$6:AY$5845))</f>
        <v>44</v>
      </c>
      <c r="BA54" s="93">
        <f>IF(AZ54="","",(AZ54/BA$5)*100)</f>
        <v>40</v>
      </c>
      <c r="BB54" s="92" t="s">
        <v>185</v>
      </c>
      <c r="BC54" s="93" t="s">
        <v>185</v>
      </c>
      <c r="BD54" s="93">
        <v>10</v>
      </c>
      <c r="BE54" s="93" t="s">
        <v>185</v>
      </c>
      <c r="BF54" s="93" t="s">
        <v>185</v>
      </c>
      <c r="BG54" s="93">
        <v>10</v>
      </c>
      <c r="BH54" s="93" t="s">
        <v>185</v>
      </c>
      <c r="BI54" s="93" t="s">
        <v>185</v>
      </c>
      <c r="BJ54" s="93">
        <v>10</v>
      </c>
      <c r="BK54" s="92">
        <v>63</v>
      </c>
      <c r="BL54" s="93">
        <f>IF(BK54="","",RANK(BK54,BK$6:BK$5845))</f>
        <v>44</v>
      </c>
      <c r="BM54" s="93">
        <f>IF(BL54="",BP54,(BL54/BM$5)*100)</f>
        <v>41.509433962264154</v>
      </c>
      <c r="BN54" s="93">
        <v>81</v>
      </c>
      <c r="BO54" s="93">
        <f>IF(BN54="","",RANK(BN54,BN$6:BN$5845))</f>
        <v>26</v>
      </c>
      <c r="BP54" s="93">
        <f>IF(BO54="","",(BO54/BP$5)*100)</f>
        <v>24.528301886792452</v>
      </c>
      <c r="BQ54" s="93">
        <v>77</v>
      </c>
      <c r="BR54" s="93">
        <f>IF(BQ54="","",RANK(BQ54,BQ$6:BQ$5845))</f>
        <v>36</v>
      </c>
      <c r="BS54" s="93">
        <f>IF(BR54="","",(BR54/BS$5)*100)</f>
        <v>32.727272727272727</v>
      </c>
      <c r="BT54" s="92">
        <v>54</v>
      </c>
      <c r="BU54" s="93">
        <f>IF(BT54="","",RANK(BT54,BT$6:BT$5845))</f>
        <v>53</v>
      </c>
      <c r="BV54" s="93">
        <f>IF(BU54="",BY54,(BU54/BV$5)*100)</f>
        <v>50</v>
      </c>
      <c r="BW54" s="93">
        <v>64</v>
      </c>
      <c r="BX54" s="93">
        <f>IF(BW54="","",RANK(BW54,BW$6:BW$5845))</f>
        <v>41</v>
      </c>
      <c r="BY54" s="93">
        <f>IF(BX54="","",(BX54/BY$5)*100)</f>
        <v>39.047619047619051</v>
      </c>
      <c r="BZ54" s="93">
        <v>55</v>
      </c>
      <c r="CA54" s="93">
        <f>IF(BZ54="","",RANK(BZ54,BZ$6:BZ$5845))</f>
        <v>59</v>
      </c>
      <c r="CB54" s="93">
        <f>IF(CA54="","",(CA54/CB$5)*100)</f>
        <v>53.63636363636364</v>
      </c>
      <c r="CC54" s="92">
        <v>55</v>
      </c>
      <c r="CD54" s="93">
        <f>IF(CC54="","",RANK(CC54,CC$6:CC$5845))</f>
        <v>52</v>
      </c>
      <c r="CE54" s="93">
        <f>IF(CD54="",CH54,(CD54/CE$5)*100)</f>
        <v>49.056603773584904</v>
      </c>
      <c r="CF54" s="93">
        <v>63</v>
      </c>
      <c r="CG54" s="93">
        <f>IF(CF54="","",RANK(CF54,CF$6:CF$5845))</f>
        <v>43</v>
      </c>
      <c r="CH54" s="93">
        <f>IF(CG54="","",(CG54/CH$5)*100)</f>
        <v>40.566037735849058</v>
      </c>
      <c r="CI54" s="93">
        <v>66</v>
      </c>
      <c r="CJ54" s="93">
        <f>IF(CI54="","",RANK(CI54,CI$6:CI$5845))</f>
        <v>47</v>
      </c>
      <c r="CK54" s="93">
        <f>IF(CJ54="","",(CJ54/CK$5)*100)</f>
        <v>42.727272727272727</v>
      </c>
      <c r="CL54" s="92">
        <v>32</v>
      </c>
      <c r="CM54" s="93">
        <f>IF(CL54="","",RANK(CL54,CL$6:CL$5845))</f>
        <v>75</v>
      </c>
      <c r="CN54" s="93">
        <f>IF(CM54="",CQ54,(CM54/CN$5)*100)</f>
        <v>70.754716981132077</v>
      </c>
      <c r="CO54" s="93">
        <v>30</v>
      </c>
      <c r="CP54" s="93">
        <f>IF(CO54="","",RANK(CO54,CO$6:CO$5845))</f>
        <v>77</v>
      </c>
      <c r="CQ54" s="93">
        <f>IF(CP54="","",(CP54/CQ$5)*100)</f>
        <v>72.641509433962256</v>
      </c>
      <c r="CR54" s="93">
        <v>36</v>
      </c>
      <c r="CS54" s="93">
        <f>IF(CR54="","",RANK(CR54,CR$6:CR$5845))</f>
        <v>76</v>
      </c>
      <c r="CT54" s="93">
        <f>IF(CS54="","",(CS54/CT$5)*100)</f>
        <v>69.090909090909093</v>
      </c>
      <c r="CU54" s="92">
        <v>29</v>
      </c>
      <c r="CV54" s="93">
        <f>IF(CU54="","",RANK(CU54,CU$6:CU$5845))</f>
        <v>78</v>
      </c>
      <c r="CW54" s="93">
        <f>IF(CV54="","",(CV54/CW$5)*100)</f>
        <v>73.584905660377359</v>
      </c>
      <c r="CX54" s="93">
        <v>31</v>
      </c>
      <c r="CY54" s="93">
        <f>IF(CX54="","",RANK(CX54,CX$6:CX$5845))</f>
        <v>80</v>
      </c>
      <c r="CZ54" s="93">
        <f>IF(CY54="","",(CY54/CZ$5)*100)</f>
        <v>72.727272727272734</v>
      </c>
      <c r="DA54" s="93">
        <v>33</v>
      </c>
      <c r="DB54" s="93">
        <f>IF(DA54="","",RANK(DA54,DA$6:DA$5845))</f>
        <v>87</v>
      </c>
      <c r="DC54" s="93">
        <f>IF(DB54="","",(DB54/DC$5)*100)</f>
        <v>72.5</v>
      </c>
      <c r="DD54" s="93">
        <f>IFERROR((K54*I$2)+(N54*L$2)+(Q54*O$2)+(T54*R$2)+(W54*U$2)+(Z54*X$2)+(AC54*AA$2)+(AF54*AD$2)+(AI54*AG$2)+(AL54*AJ$2)+(AO54*AM$2)+(AR54*AP$2)+(AU54*AS$2)+(AX54*AV$2)+(BA54*AY$2)+(BD54*BB$2)+(BG54*BE$2)+(BJ54*BH$2)+(BM54*BK$2)+(BP54*BN$2)+(BS54*BQ$2)+(BV54*BT$2)+(BY54*BW$2)+(CB54*BZ$2)+(CE54*CC$2)+(CH54*CF$2)+(CK54*CI$2)+(CN54*CL$2)+(CQ54*CO$2)+(CT54*CR$2)+(CW54*CU$2)+(CZ54*CX$2)+(DC54*DA$2),"")</f>
        <v>46.326570285060846</v>
      </c>
      <c r="DE54" s="93">
        <f>IF(DD54="",1,RANK(DD54,DD$6:DD$1087,1))</f>
        <v>43</v>
      </c>
      <c r="DF54" s="94">
        <f>IF(DD54="","",RANK(DD54,DD$6:DD$4780))</f>
        <v>64</v>
      </c>
      <c r="DG54" s="93">
        <f>(DE54/DE$4)*100</f>
        <v>40.566037735849058</v>
      </c>
      <c r="DH54" s="95">
        <v>0</v>
      </c>
      <c r="DI54" s="93">
        <v>1</v>
      </c>
      <c r="DJ54" s="93">
        <v>100</v>
      </c>
      <c r="DK54" s="96">
        <v>0</v>
      </c>
      <c r="DL54" s="93">
        <v>1</v>
      </c>
      <c r="DM54" s="93">
        <v>100</v>
      </c>
      <c r="DN54" s="93">
        <v>0</v>
      </c>
      <c r="DO54" s="93">
        <v>1</v>
      </c>
      <c r="DP54" s="93">
        <v>100</v>
      </c>
      <c r="DQ54" s="93">
        <v>100</v>
      </c>
      <c r="DR54" s="93">
        <v>1</v>
      </c>
      <c r="DS54" s="97" t="s">
        <v>185</v>
      </c>
      <c r="DT54" s="98" t="s">
        <v>185</v>
      </c>
      <c r="DU54" s="98" t="s">
        <v>185</v>
      </c>
      <c r="DV54" s="98" t="s">
        <v>185</v>
      </c>
      <c r="DW54" s="98" t="s">
        <v>185</v>
      </c>
      <c r="DX54" s="98">
        <v>30</v>
      </c>
      <c r="DY54" s="98">
        <v>30</v>
      </c>
      <c r="DZ54" s="98">
        <v>30</v>
      </c>
      <c r="EA54" s="98">
        <v>30</v>
      </c>
      <c r="EB54" s="99">
        <v>37.168141592920357</v>
      </c>
      <c r="EC54" s="100">
        <v>30</v>
      </c>
      <c r="ED54" s="100">
        <v>30</v>
      </c>
      <c r="EE54" s="100">
        <v>30</v>
      </c>
      <c r="EF54" s="101">
        <v>65</v>
      </c>
      <c r="EG54" s="102">
        <v>76</v>
      </c>
      <c r="EH54" s="102">
        <v>26</v>
      </c>
      <c r="EI54" s="102">
        <v>115</v>
      </c>
      <c r="EJ54" s="102">
        <v>128</v>
      </c>
      <c r="EK54" s="103">
        <v>35</v>
      </c>
      <c r="EL54" s="104">
        <v>68.333333333333329</v>
      </c>
      <c r="EM54" s="104">
        <v>58.18181818181818</v>
      </c>
      <c r="EN54" s="104">
        <v>22.454953764861294</v>
      </c>
      <c r="EO54" s="105">
        <v>0.62857142857142856</v>
      </c>
      <c r="EP54" s="104">
        <v>85.582010582010582</v>
      </c>
      <c r="EQ54" s="106">
        <v>0.48571428571428571</v>
      </c>
      <c r="ER54" s="104">
        <v>82.848378615249786</v>
      </c>
      <c r="ES54" s="106">
        <v>0.34285714285714286</v>
      </c>
      <c r="ET54" s="104">
        <v>78.732106339468302</v>
      </c>
      <c r="EU54" s="106">
        <v>0.2</v>
      </c>
      <c r="EV54" s="104">
        <v>71.949556918882081</v>
      </c>
      <c r="EW54" s="106">
        <v>8.5714285714285715E-2</v>
      </c>
      <c r="EX54" s="104">
        <v>59.748758399065146</v>
      </c>
      <c r="EY54" s="106">
        <v>2.8571428571428571E-2</v>
      </c>
      <c r="EZ54" s="104">
        <v>52.045574057844</v>
      </c>
      <c r="FB54" s="108">
        <f>((H54*B$1)+(EL54*EL$1)+(EM54*EM$1)+(EN54*EN$1)+(EV54*EU$1)+(DQ54*DN$1)+(EX54*EW$1)+(DG54*DF$1)+(EA54*EA$1)+(EB54*EB$1)+(ER54*EQ$1)+(ET54*ES$1)+(EC54*EC$1)+(EP54*EO$1)+(EZ54*EY$1)+(ED54*ED$1)+(EE54*EE$1))*(1+FA54)</f>
        <v>51.074148239073942</v>
      </c>
      <c r="FC54" s="93">
        <f>RANK(FB54,FB$6:FB$5849)</f>
        <v>49</v>
      </c>
      <c r="FD54" s="109">
        <f>RANK(FJ54,$FJ$6:$FJ$1462)</f>
        <v>50</v>
      </c>
      <c r="FE54" s="109">
        <f>RANK(FN54,$FN$6:$FN$1462)</f>
        <v>49</v>
      </c>
      <c r="FF54" s="109">
        <f>RANK(B54,$B$6:$B$1462,1)</f>
        <v>34</v>
      </c>
      <c r="FG54" s="109">
        <f>RANK(B54,$B$6:$B$1462,1)</f>
        <v>34</v>
      </c>
      <c r="FH54" s="110" t="s">
        <v>185</v>
      </c>
      <c r="FI54" s="92"/>
      <c r="FJ54" s="111">
        <v>7000</v>
      </c>
      <c r="FK54" s="112" t="s">
        <v>185</v>
      </c>
      <c r="FL54" s="93">
        <f>IF(FJ54="",-50,FD54-FC54)</f>
        <v>1</v>
      </c>
      <c r="FM54" s="96">
        <f>IF(FJ54="",0,FB54/(FJ54/1000))</f>
        <v>7.2963068912962772</v>
      </c>
      <c r="FN54" s="111">
        <v>8400</v>
      </c>
      <c r="FO54" s="112" t="s">
        <v>185</v>
      </c>
      <c r="FP54" s="93">
        <f>FE54-FC54</f>
        <v>0</v>
      </c>
      <c r="FQ54" s="96">
        <f>(FB54/FN54)*1000</f>
        <v>6.080255742746898</v>
      </c>
    </row>
    <row r="55" spans="1:174" x14ac:dyDescent="0.2">
      <c r="A55" t="s">
        <v>112</v>
      </c>
      <c r="B55" s="90">
        <v>100</v>
      </c>
      <c r="C55" s="91" t="s">
        <v>185</v>
      </c>
      <c r="D55" s="91" t="s">
        <v>185</v>
      </c>
      <c r="E55" s="91" t="s">
        <v>185</v>
      </c>
      <c r="F55" s="91" t="s">
        <v>185</v>
      </c>
      <c r="G55" s="91">
        <f>RANK(B55,B$6:B$9554)</f>
        <v>69</v>
      </c>
      <c r="H55" s="91">
        <f>(G55/H$4)*100</f>
        <v>57.499999999999993</v>
      </c>
      <c r="I55" s="92">
        <v>84</v>
      </c>
      <c r="J55" s="93">
        <f>IF(I55="","",RANK(I55,I$6:I$5845))</f>
        <v>23</v>
      </c>
      <c r="K55" s="93">
        <f>IF(J55="",N55,(J55/K$5)*100)</f>
        <v>21.69811320754717</v>
      </c>
      <c r="L55" s="93">
        <v>80</v>
      </c>
      <c r="M55" s="93">
        <f>IF(L55="","",RANK(L55,L$6:L$5845))</f>
        <v>27</v>
      </c>
      <c r="N55" s="93">
        <f>IF(M55="","",(M55/N$5)*100)</f>
        <v>25.471698113207548</v>
      </c>
      <c r="O55" s="93">
        <v>77</v>
      </c>
      <c r="P55" s="93">
        <f>IF(O55="","",RANK(O55,O$6:O$5845))</f>
        <v>37</v>
      </c>
      <c r="Q55" s="93">
        <f>IF(P55="",N55,(P55/Q$5)*100)</f>
        <v>33.636363636363633</v>
      </c>
      <c r="R55" s="92">
        <v>32</v>
      </c>
      <c r="S55" s="93">
        <f>IF(R55="","",RANK(R55,R$6:R$5845))</f>
        <v>73</v>
      </c>
      <c r="T55" s="93">
        <f>IF(S55="",W55,(S55/T$5)*100)</f>
        <v>68.867924528301884</v>
      </c>
      <c r="U55" s="93">
        <v>27</v>
      </c>
      <c r="V55" s="93">
        <f>IF(U55="","",RANK(U55,U$6:U$5845))</f>
        <v>78</v>
      </c>
      <c r="W55" s="93">
        <f>IF(V55="","",(V55/W$5)*100)</f>
        <v>73.584905660377359</v>
      </c>
      <c r="X55" s="93">
        <v>44</v>
      </c>
      <c r="Y55" s="93">
        <f>IF(X55="","",RANK(X55,X$6:X$5845))</f>
        <v>68</v>
      </c>
      <c r="Z55" s="93">
        <f>IF(Y55="","",(Y55/Z$5)*100)</f>
        <v>61.818181818181813</v>
      </c>
      <c r="AA55" s="92">
        <v>6</v>
      </c>
      <c r="AB55" s="93">
        <f>IF(AA55="","",RANK(AA55,AA$6:AA$5845))</f>
        <v>100</v>
      </c>
      <c r="AC55" s="93">
        <f>IF(AB55="",AF55,(AB55/AC$5)*100)</f>
        <v>94.339622641509436</v>
      </c>
      <c r="AD55" s="93">
        <v>5</v>
      </c>
      <c r="AE55" s="93">
        <f>IF(AD55="","",RANK(AD55,AD$6:AD$5845))</f>
        <v>101</v>
      </c>
      <c r="AF55" s="93">
        <f>IF(AE55="","",(AE55/AF$5)*100)</f>
        <v>95.283018867924525</v>
      </c>
      <c r="AG55" s="93">
        <v>10</v>
      </c>
      <c r="AH55" s="93">
        <f>IF(AG55="","",RANK(AG55,AG$6:AG$5845))</f>
        <v>100</v>
      </c>
      <c r="AI55" s="93">
        <f>IF(AH55="","",(AH55/AI$5)*100)</f>
        <v>90.909090909090907</v>
      </c>
      <c r="AJ55" s="92">
        <v>84</v>
      </c>
      <c r="AK55" s="93">
        <f>IF(AJ55="","",RANK(AJ55,AJ$6:AJ$5845))</f>
        <v>23</v>
      </c>
      <c r="AL55" s="93">
        <f>IF(AK55="",AO55,(AK55/AL$5)*100)</f>
        <v>21.69811320754717</v>
      </c>
      <c r="AM55" s="93">
        <v>84</v>
      </c>
      <c r="AN55" s="93">
        <f>IF(AM55="","",RANK(AM55,AM$6:AM$5845))</f>
        <v>23</v>
      </c>
      <c r="AO55" s="93">
        <f>IF(AN55="","",(AN55/AO$5)*100)</f>
        <v>21.69811320754717</v>
      </c>
      <c r="AP55" s="93">
        <v>87</v>
      </c>
      <c r="AQ55" s="93">
        <f>IF(AP55="","",RANK(AP55,AP$6:AP$5845))</f>
        <v>27</v>
      </c>
      <c r="AR55" s="93">
        <f>IF(AQ55="","",(AQ55/AR$5)*100)</f>
        <v>24.545454545454547</v>
      </c>
      <c r="AS55" s="92">
        <v>87</v>
      </c>
      <c r="AT55" s="93">
        <f>IF(AS55="","",RANK(AS55,AS$6:AS$5845))</f>
        <v>20</v>
      </c>
      <c r="AU55" s="93">
        <f>IF(AT55="",AX55,(AT55/AU$5)*100)</f>
        <v>18.867924528301888</v>
      </c>
      <c r="AV55" s="93">
        <v>88</v>
      </c>
      <c r="AW55" s="93">
        <f>IF(AV55="","",RANK(AV55,AV$6:AV$5845))</f>
        <v>19</v>
      </c>
      <c r="AX55" s="93">
        <f>IF(AW55="","",(AW55/AX$5)*100)</f>
        <v>17.924528301886792</v>
      </c>
      <c r="AY55" s="93">
        <v>87</v>
      </c>
      <c r="AZ55" s="93">
        <f>IF(AY55="","",RANK(AY55,AY$6:AY$5845))</f>
        <v>27</v>
      </c>
      <c r="BA55" s="93">
        <f>IF(AZ55="","",(AZ55/BA$5)*100)</f>
        <v>24.545454545454547</v>
      </c>
      <c r="BB55" s="92" t="s">
        <v>185</v>
      </c>
      <c r="BC55" s="93" t="s">
        <v>185</v>
      </c>
      <c r="BD55" s="93">
        <v>10</v>
      </c>
      <c r="BE55" s="93" t="s">
        <v>185</v>
      </c>
      <c r="BF55" s="93" t="s">
        <v>185</v>
      </c>
      <c r="BG55" s="93">
        <v>10</v>
      </c>
      <c r="BH55" s="93" t="s">
        <v>185</v>
      </c>
      <c r="BI55" s="93" t="s">
        <v>185</v>
      </c>
      <c r="BJ55" s="93">
        <v>10</v>
      </c>
      <c r="BK55" s="92">
        <v>51</v>
      </c>
      <c r="BL55" s="93">
        <f>IF(BK55="","",RANK(BK55,BK$6:BK$5845))</f>
        <v>56</v>
      </c>
      <c r="BM55" s="93">
        <f>IF(BL55="",BP55,(BL55/BM$5)*100)</f>
        <v>52.830188679245282</v>
      </c>
      <c r="BN55" s="93">
        <v>60</v>
      </c>
      <c r="BO55" s="93">
        <f>IF(BN55="","",RANK(BN55,BN$6:BN$5845))</f>
        <v>46</v>
      </c>
      <c r="BP55" s="93">
        <f>IF(BO55="","",(BO55/BP$5)*100)</f>
        <v>43.39622641509434</v>
      </c>
      <c r="BQ55" s="93">
        <v>57</v>
      </c>
      <c r="BR55" s="93">
        <f>IF(BQ55="","",RANK(BQ55,BQ$6:BQ$5845))</f>
        <v>55</v>
      </c>
      <c r="BS55" s="93">
        <f>IF(BR55="","",(BR55/BS$5)*100)</f>
        <v>50</v>
      </c>
      <c r="BT55" s="92">
        <v>66</v>
      </c>
      <c r="BU55" s="93">
        <f>IF(BT55="","",RANK(BT55,BT$6:BT$5845))</f>
        <v>41</v>
      </c>
      <c r="BV55" s="93">
        <f>IF(BU55="",BY55,(BU55/BV$5)*100)</f>
        <v>38.679245283018872</v>
      </c>
      <c r="BW55" s="93">
        <v>59</v>
      </c>
      <c r="BX55" s="93">
        <f>IF(BW55="","",RANK(BW55,BW$6:BW$5845))</f>
        <v>48</v>
      </c>
      <c r="BY55" s="93">
        <f>IF(BX55="","",(BX55/BY$5)*100)</f>
        <v>45.714285714285715</v>
      </c>
      <c r="BZ55" s="93">
        <v>53</v>
      </c>
      <c r="CA55" s="93">
        <f>IF(BZ55="","",RANK(BZ55,BZ$6:BZ$5845))</f>
        <v>60</v>
      </c>
      <c r="CB55" s="93">
        <f>IF(CA55="","",(CA55/CB$5)*100)</f>
        <v>54.54545454545454</v>
      </c>
      <c r="CC55" s="92">
        <v>62</v>
      </c>
      <c r="CD55" s="93">
        <f>IF(CC55="","",RANK(CC55,CC$6:CC$5845))</f>
        <v>44</v>
      </c>
      <c r="CE55" s="93">
        <f>IF(CD55="",CH55,(CD55/CE$5)*100)</f>
        <v>41.509433962264154</v>
      </c>
      <c r="CF55" s="93">
        <v>77</v>
      </c>
      <c r="CG55" s="93">
        <f>IF(CF55="","",RANK(CF55,CF$6:CF$5845))</f>
        <v>30</v>
      </c>
      <c r="CH55" s="93">
        <f>IF(CG55="","",(CG55/CH$5)*100)</f>
        <v>28.30188679245283</v>
      </c>
      <c r="CI55" s="93">
        <v>84</v>
      </c>
      <c r="CJ55" s="93">
        <f>IF(CI55="","",RANK(CI55,CI$6:CI$5845))</f>
        <v>29</v>
      </c>
      <c r="CK55" s="93">
        <f>IF(CJ55="","",(CJ55/CK$5)*100)</f>
        <v>26.36363636363636</v>
      </c>
      <c r="CL55" s="92">
        <v>71</v>
      </c>
      <c r="CM55" s="93">
        <f>IF(CL55="","",RANK(CL55,CL$6:CL$5845))</f>
        <v>36</v>
      </c>
      <c r="CN55" s="93">
        <f>IF(CM55="",CQ55,(CM55/CN$5)*100)</f>
        <v>33.962264150943398</v>
      </c>
      <c r="CO55" s="93">
        <v>64</v>
      </c>
      <c r="CP55" s="93">
        <f>IF(CO55="","",RANK(CO55,CO$6:CO$5845))</f>
        <v>43</v>
      </c>
      <c r="CQ55" s="93">
        <f>IF(CP55="","",(CP55/CQ$5)*100)</f>
        <v>40.566037735849058</v>
      </c>
      <c r="CR55" s="93">
        <v>62</v>
      </c>
      <c r="CS55" s="93">
        <f>IF(CR55="","",RANK(CR55,CR$6:CR$5845))</f>
        <v>51</v>
      </c>
      <c r="CT55" s="93">
        <f>IF(CS55="","",(CS55/CT$5)*100)</f>
        <v>46.36363636363636</v>
      </c>
      <c r="CU55" s="92">
        <v>60</v>
      </c>
      <c r="CV55" s="93">
        <f>IF(CU55="","",RANK(CU55,CU$6:CU$5845))</f>
        <v>47</v>
      </c>
      <c r="CW55" s="93">
        <f>IF(CV55="","",(CV55/CW$5)*100)</f>
        <v>44.339622641509436</v>
      </c>
      <c r="CX55" s="93">
        <v>55</v>
      </c>
      <c r="CY55" s="93">
        <f>IF(CX55="","",RANK(CX55,CX$6:CX$5845))</f>
        <v>57</v>
      </c>
      <c r="CZ55" s="93">
        <f>IF(CY55="","",(CY55/CZ$5)*100)</f>
        <v>51.81818181818182</v>
      </c>
      <c r="DA55" s="93">
        <v>47</v>
      </c>
      <c r="DB55" s="93">
        <f>IF(DA55="","",RANK(DA55,DA$6:DA$5845))</f>
        <v>74</v>
      </c>
      <c r="DC55" s="93">
        <f>IF(DB55="","",(DB55/DC$5)*100)</f>
        <v>61.666666666666671</v>
      </c>
      <c r="DD55" s="93">
        <f>IFERROR((K55*I$2)+(N55*L$2)+(Q55*O$2)+(T55*R$2)+(W55*U$2)+(Z55*X$2)+(AC55*AA$2)+(AF55*AD$2)+(AI55*AG$2)+(AL55*AJ$2)+(AO55*AM$2)+(AR55*AP$2)+(AU55*AS$2)+(AX55*AV$2)+(BA55*AY$2)+(BD55*BB$2)+(BG55*BE$2)+(BJ55*BH$2)+(BM55*BK$2)+(BP55*BN$2)+(BS55*BQ$2)+(BV55*BT$2)+(BY55*BW$2)+(CB55*BZ$2)+(CE55*CC$2)+(CH55*CF$2)+(CK55*CI$2)+(CN55*CL$2)+(CQ55*CO$2)+(CT55*CR$2)+(CW55*CU$2)+(CZ55*CX$2)+(DC55*DA$2),"")</f>
        <v>38.198897329086009</v>
      </c>
      <c r="DE55" s="93">
        <f>IF(DD55="",1,RANK(DD55,DD$6:DD$1087,1))</f>
        <v>25</v>
      </c>
      <c r="DF55" s="94">
        <f>IF(DD55="","",RANK(DD55,DD$6:DD$4780))</f>
        <v>82</v>
      </c>
      <c r="DG55" s="93">
        <f>(DE55/DE$4)*100</f>
        <v>23.584905660377359</v>
      </c>
      <c r="DH55" s="95">
        <v>0</v>
      </c>
      <c r="DI55" s="93">
        <v>1</v>
      </c>
      <c r="DJ55" s="93">
        <v>100</v>
      </c>
      <c r="DK55" s="96">
        <v>0</v>
      </c>
      <c r="DL55" s="93">
        <v>1</v>
      </c>
      <c r="DM55" s="93">
        <v>100</v>
      </c>
      <c r="DN55" s="93">
        <v>0</v>
      </c>
      <c r="DO55" s="93">
        <v>1</v>
      </c>
      <c r="DP55" s="93">
        <v>100</v>
      </c>
      <c r="DQ55" s="93">
        <v>100</v>
      </c>
      <c r="DR55" s="93">
        <v>1</v>
      </c>
      <c r="DS55" s="97" t="s">
        <v>185</v>
      </c>
      <c r="DT55" s="98" t="s">
        <v>185</v>
      </c>
      <c r="DU55" s="98" t="s">
        <v>185</v>
      </c>
      <c r="DV55" s="98" t="s">
        <v>185</v>
      </c>
      <c r="DW55" s="98" t="s">
        <v>185</v>
      </c>
      <c r="DX55" s="98">
        <v>30</v>
      </c>
      <c r="DY55" s="98">
        <v>30</v>
      </c>
      <c r="DZ55" s="98">
        <v>30</v>
      </c>
      <c r="EA55" s="98">
        <v>30</v>
      </c>
      <c r="EB55" s="99">
        <v>66.371681415929203</v>
      </c>
      <c r="EC55" s="100">
        <v>79.43925233644859</v>
      </c>
      <c r="ED55" s="100">
        <v>30</v>
      </c>
      <c r="EE55" s="100">
        <v>30</v>
      </c>
      <c r="EF55" s="101">
        <v>72</v>
      </c>
      <c r="EG55" s="102">
        <v>21</v>
      </c>
      <c r="EH55" s="102">
        <v>102</v>
      </c>
      <c r="EI55" s="102">
        <v>58</v>
      </c>
      <c r="EJ55" s="102">
        <v>62</v>
      </c>
      <c r="EK55" s="103">
        <v>37</v>
      </c>
      <c r="EL55" s="104">
        <v>57.499999999999993</v>
      </c>
      <c r="EM55" s="104">
        <v>46.36363636363636</v>
      </c>
      <c r="EN55" s="104">
        <v>18.972301760148525</v>
      </c>
      <c r="EO55" s="105">
        <v>0.6216216216216216</v>
      </c>
      <c r="EP55" s="104">
        <v>84.839005672338999</v>
      </c>
      <c r="EQ55" s="106">
        <v>0.43243243243243246</v>
      </c>
      <c r="ER55" s="104">
        <v>74.78615389117013</v>
      </c>
      <c r="ES55" s="106">
        <v>0.43243243243243246</v>
      </c>
      <c r="ET55" s="104">
        <v>90.508299710753704</v>
      </c>
      <c r="EU55" s="106">
        <v>0.27027027027027029</v>
      </c>
      <c r="EV55" s="104">
        <v>85.697046739991521</v>
      </c>
      <c r="EW55" s="106">
        <v>0.16216216216216217</v>
      </c>
      <c r="EX55" s="104">
        <v>79.40363676559997</v>
      </c>
      <c r="EY55" s="106">
        <v>8.1081081081081086E-2</v>
      </c>
      <c r="EZ55" s="104">
        <v>76.64732216879456</v>
      </c>
      <c r="FB55" s="108">
        <f>((H55*B$1)+(EL55*EL$1)+(EM55*EM$1)+(EN55*EN$1)+(EV55*EU$1)+(DQ55*DN$1)+(EX55*EW$1)+(DG55*DF$1)+(EA55*EA$1)+(EB55*EB$1)+(ER55*EQ$1)+(ET55*ES$1)+(EC55*EC$1)+(EP55*EO$1)+(EZ55*EY$1)+(ED55*ED$1)+(EE55*EE$1))*(1+FA55)</f>
        <v>50.327989087069689</v>
      </c>
      <c r="FC55" s="93">
        <f>RANK(FB55,FB$6:FB$5849)</f>
        <v>50</v>
      </c>
      <c r="FD55" s="109">
        <f>RANK(FJ55,$FJ$6:$FJ$1462)</f>
        <v>45</v>
      </c>
      <c r="FE55" s="109">
        <f>RANK(FN55,$FN$6:$FN$1462)</f>
        <v>49</v>
      </c>
      <c r="FF55" s="109">
        <f>RANK(B55,$B$6:$B$1462,1)</f>
        <v>52</v>
      </c>
      <c r="FG55" s="109">
        <f>RANK(B55,$B$6:$B$1462,1)</f>
        <v>52</v>
      </c>
      <c r="FH55" s="110" t="s">
        <v>185</v>
      </c>
      <c r="FI55" s="92"/>
      <c r="FJ55" s="111">
        <v>7100</v>
      </c>
      <c r="FK55" s="112" t="s">
        <v>185</v>
      </c>
      <c r="FL55" s="93">
        <f>IF(FJ55="",-50,FD55-FC55)</f>
        <v>-5</v>
      </c>
      <c r="FM55" s="96">
        <f>IF(FJ55="",0,FB55/(FJ55/1000))</f>
        <v>7.0884491671929144</v>
      </c>
      <c r="FN55" s="111">
        <v>8400</v>
      </c>
      <c r="FO55" s="112" t="s">
        <v>185</v>
      </c>
      <c r="FP55" s="93">
        <f>FE55-FC55</f>
        <v>-1</v>
      </c>
      <c r="FQ55" s="96">
        <f>(FB55/FN55)*1000</f>
        <v>5.9914272722702009</v>
      </c>
      <c r="FR55" s="114"/>
    </row>
    <row r="56" spans="1:174" x14ac:dyDescent="0.2">
      <c r="A56" t="s">
        <v>119</v>
      </c>
      <c r="B56" s="90">
        <v>95</v>
      </c>
      <c r="C56" s="91" t="s">
        <v>185</v>
      </c>
      <c r="D56" s="91" t="s">
        <v>185</v>
      </c>
      <c r="E56" s="91" t="s">
        <v>185</v>
      </c>
      <c r="F56" s="91" t="s">
        <v>185</v>
      </c>
      <c r="G56" s="91">
        <f>RANK(B56,B$6:B$9554)</f>
        <v>70</v>
      </c>
      <c r="H56" s="91">
        <f>(G56/H$4)*100</f>
        <v>58.333333333333336</v>
      </c>
      <c r="I56" s="92">
        <v>2</v>
      </c>
      <c r="J56" s="93">
        <f>IF(I56="","",RANK(I56,I$6:I$5845))</f>
        <v>105</v>
      </c>
      <c r="K56" s="93">
        <f>IF(J56="",N56,(J56/K$5)*100)</f>
        <v>99.056603773584911</v>
      </c>
      <c r="L56" s="93">
        <v>6</v>
      </c>
      <c r="M56" s="93">
        <f>IF(L56="","",RANK(L56,L$6:L$5845))</f>
        <v>101</v>
      </c>
      <c r="N56" s="93">
        <f>IF(M56="","",(M56/N$5)*100)</f>
        <v>95.283018867924525</v>
      </c>
      <c r="O56" s="93">
        <v>9</v>
      </c>
      <c r="P56" s="93">
        <f>IF(O56="","",RANK(O56,O$6:O$5845))</f>
        <v>103</v>
      </c>
      <c r="Q56" s="93">
        <f>IF(P56="",N56,(P56/Q$5)*100)</f>
        <v>93.63636363636364</v>
      </c>
      <c r="R56" s="92">
        <v>5</v>
      </c>
      <c r="S56" s="93">
        <f>IF(R56="","",RANK(R56,R$6:R$5845))</f>
        <v>102</v>
      </c>
      <c r="T56" s="93">
        <f>IF(S56="",W56,(S56/T$5)*100)</f>
        <v>96.226415094339629</v>
      </c>
      <c r="U56" s="93">
        <v>21</v>
      </c>
      <c r="V56" s="93">
        <f>IF(U56="","",RANK(U56,U$6:U$5845))</f>
        <v>84</v>
      </c>
      <c r="W56" s="93">
        <f>IF(V56="","",(V56/W$5)*100)</f>
        <v>79.245283018867923</v>
      </c>
      <c r="X56" s="93">
        <v>19</v>
      </c>
      <c r="Y56" s="93">
        <f>IF(X56="","",RANK(X56,X$6:X$5845))</f>
        <v>92</v>
      </c>
      <c r="Z56" s="93">
        <f>IF(Y56="","",(Y56/Z$5)*100)</f>
        <v>83.636363636363626</v>
      </c>
      <c r="AA56" s="92">
        <v>20</v>
      </c>
      <c r="AB56" s="93">
        <f>IF(AA56="","",RANK(AA56,AA$6:AA$5845))</f>
        <v>87</v>
      </c>
      <c r="AC56" s="93">
        <f>IF(AB56="",AF56,(AB56/AC$5)*100)</f>
        <v>82.075471698113205</v>
      </c>
      <c r="AD56" s="93">
        <v>27</v>
      </c>
      <c r="AE56" s="93">
        <f>IF(AD56="","",RANK(AD56,AD$6:AD$5845))</f>
        <v>80</v>
      </c>
      <c r="AF56" s="93">
        <f>IF(AE56="","",(AE56/AF$5)*100)</f>
        <v>75.471698113207552</v>
      </c>
      <c r="AG56" s="93">
        <v>28</v>
      </c>
      <c r="AH56" s="93">
        <f>IF(AG56="","",RANK(AG56,AG$6:AG$5845))</f>
        <v>80</v>
      </c>
      <c r="AI56" s="93">
        <f>IF(AH56="","",(AH56/AI$5)*100)</f>
        <v>72.727272727272734</v>
      </c>
      <c r="AJ56" s="92">
        <v>67</v>
      </c>
      <c r="AK56" s="93">
        <f>IF(AJ56="","",RANK(AJ56,AJ$6:AJ$5845))</f>
        <v>40</v>
      </c>
      <c r="AL56" s="93">
        <f>IF(AK56="",AO56,(AK56/AL$5)*100)</f>
        <v>37.735849056603776</v>
      </c>
      <c r="AM56" s="93">
        <v>65</v>
      </c>
      <c r="AN56" s="93">
        <f>IF(AM56="","",RANK(AM56,AM$6:AM$5845))</f>
        <v>42</v>
      </c>
      <c r="AO56" s="93">
        <f>IF(AN56="","",(AN56/AO$5)*100)</f>
        <v>39.622641509433961</v>
      </c>
      <c r="AP56" s="93">
        <v>58</v>
      </c>
      <c r="AQ56" s="93">
        <f>IF(AP56="","",RANK(AP56,AP$6:AP$5845))</f>
        <v>55</v>
      </c>
      <c r="AR56" s="93">
        <f>IF(AQ56="","",(AQ56/AR$5)*100)</f>
        <v>50</v>
      </c>
      <c r="AS56" s="92">
        <v>17</v>
      </c>
      <c r="AT56" s="93">
        <f>IF(AS56="","",RANK(AS56,AS$6:AS$5845))</f>
        <v>90</v>
      </c>
      <c r="AU56" s="93">
        <f>IF(AT56="",AX56,(AT56/AU$5)*100)</f>
        <v>84.905660377358487</v>
      </c>
      <c r="AV56" s="93">
        <v>30</v>
      </c>
      <c r="AW56" s="93">
        <f>IF(AV56="","",RANK(AV56,AV$6:AV$5845))</f>
        <v>77</v>
      </c>
      <c r="AX56" s="93">
        <f>IF(AW56="","",(AW56/AX$5)*100)</f>
        <v>72.641509433962256</v>
      </c>
      <c r="AY56" s="93">
        <v>32</v>
      </c>
      <c r="AZ56" s="93">
        <f>IF(AY56="","",RANK(AY56,AY$6:AY$5845))</f>
        <v>80</v>
      </c>
      <c r="BA56" s="93">
        <f>IF(AZ56="","",(AZ56/BA$5)*100)</f>
        <v>72.727272727272734</v>
      </c>
      <c r="BB56" s="92" t="s">
        <v>185</v>
      </c>
      <c r="BC56" s="93" t="s">
        <v>185</v>
      </c>
      <c r="BD56" s="93">
        <v>10</v>
      </c>
      <c r="BE56" s="93" t="s">
        <v>185</v>
      </c>
      <c r="BF56" s="93" t="s">
        <v>185</v>
      </c>
      <c r="BG56" s="93">
        <v>10</v>
      </c>
      <c r="BH56" s="93" t="s">
        <v>185</v>
      </c>
      <c r="BI56" s="93" t="s">
        <v>185</v>
      </c>
      <c r="BJ56" s="93">
        <v>10</v>
      </c>
      <c r="BK56" s="92">
        <v>23</v>
      </c>
      <c r="BL56" s="93">
        <f>IF(BK56="","",RANK(BK56,BK$6:BK$5845))</f>
        <v>83</v>
      </c>
      <c r="BM56" s="93">
        <f>IF(BL56="",BP56,(BL56/BM$5)*100)</f>
        <v>78.301886792452834</v>
      </c>
      <c r="BN56" s="93">
        <v>50</v>
      </c>
      <c r="BO56" s="93">
        <f>IF(BN56="","",RANK(BN56,BN$6:BN$5845))</f>
        <v>57</v>
      </c>
      <c r="BP56" s="93">
        <f>IF(BO56="","",(BO56/BP$5)*100)</f>
        <v>53.773584905660378</v>
      </c>
      <c r="BQ56" s="93">
        <v>52</v>
      </c>
      <c r="BR56" s="93">
        <f>IF(BQ56="","",RANK(BQ56,BQ$6:BQ$5845))</f>
        <v>60</v>
      </c>
      <c r="BS56" s="93">
        <f>IF(BR56="","",(BR56/BS$5)*100)</f>
        <v>54.54545454545454</v>
      </c>
      <c r="BT56" s="92">
        <v>83</v>
      </c>
      <c r="BU56" s="93">
        <f>IF(BT56="","",RANK(BT56,BT$6:BT$5845))</f>
        <v>23</v>
      </c>
      <c r="BV56" s="93">
        <f>IF(BU56="",BY56,(BU56/BV$5)*100)</f>
        <v>21.69811320754717</v>
      </c>
      <c r="BW56" s="93">
        <v>97</v>
      </c>
      <c r="BX56" s="93">
        <f>IF(BW56="","",RANK(BW56,BW$6:BW$5845))</f>
        <v>10</v>
      </c>
      <c r="BY56" s="93">
        <f>IF(BX56="","",(BX56/BY$5)*100)</f>
        <v>9.5238095238095237</v>
      </c>
      <c r="BZ56" s="93">
        <v>94</v>
      </c>
      <c r="CA56" s="93">
        <f>IF(BZ56="","",RANK(BZ56,BZ$6:BZ$5845))</f>
        <v>17</v>
      </c>
      <c r="CB56" s="93">
        <f>IF(CA56="","",(CA56/CB$5)*100)</f>
        <v>15.454545454545453</v>
      </c>
      <c r="CC56" s="92">
        <v>53</v>
      </c>
      <c r="CD56" s="93">
        <f>IF(CC56="","",RANK(CC56,CC$6:CC$5845))</f>
        <v>54</v>
      </c>
      <c r="CE56" s="93">
        <f>IF(CD56="",CH56,(CD56/CE$5)*100)</f>
        <v>50.943396226415096</v>
      </c>
      <c r="CF56" s="93">
        <v>79</v>
      </c>
      <c r="CG56" s="93">
        <f>IF(CF56="","",RANK(CF56,CF$6:CF$5845))</f>
        <v>28</v>
      </c>
      <c r="CH56" s="93">
        <f>IF(CG56="","",(CG56/CH$5)*100)</f>
        <v>26.415094339622641</v>
      </c>
      <c r="CI56" s="93">
        <v>77</v>
      </c>
      <c r="CJ56" s="93">
        <f>IF(CI56="","",RANK(CI56,CI$6:CI$5845))</f>
        <v>34</v>
      </c>
      <c r="CK56" s="93">
        <f>IF(CJ56="","",(CJ56/CK$5)*100)</f>
        <v>30.909090909090907</v>
      </c>
      <c r="CL56" s="92">
        <v>72</v>
      </c>
      <c r="CM56" s="93">
        <f>IF(CL56="","",RANK(CL56,CL$6:CL$5845))</f>
        <v>35</v>
      </c>
      <c r="CN56" s="93">
        <f>IF(CM56="",CQ56,(CM56/CN$5)*100)</f>
        <v>33.018867924528301</v>
      </c>
      <c r="CO56" s="93">
        <v>82</v>
      </c>
      <c r="CP56" s="93">
        <f>IF(CO56="","",RANK(CO56,CO$6:CO$5845))</f>
        <v>25</v>
      </c>
      <c r="CQ56" s="93">
        <f>IF(CP56="","",(CP56/CQ$5)*100)</f>
        <v>23.584905660377359</v>
      </c>
      <c r="CR56" s="93">
        <v>86</v>
      </c>
      <c r="CS56" s="93">
        <f>IF(CR56="","",RANK(CR56,CR$6:CR$5845))</f>
        <v>28</v>
      </c>
      <c r="CT56" s="93">
        <f>IF(CS56="","",(CS56/CT$5)*100)</f>
        <v>25.454545454545453</v>
      </c>
      <c r="CU56" s="92">
        <v>84</v>
      </c>
      <c r="CV56" s="93">
        <f>IF(CU56="","",RANK(CU56,CU$6:CU$5845))</f>
        <v>23</v>
      </c>
      <c r="CW56" s="93">
        <f>IF(CV56="","",(CV56/CW$5)*100)</f>
        <v>21.69811320754717</v>
      </c>
      <c r="CX56" s="93">
        <v>85</v>
      </c>
      <c r="CY56" s="93">
        <f>IF(CX56="","",RANK(CX56,CX$6:CX$5845))</f>
        <v>27</v>
      </c>
      <c r="CZ56" s="93">
        <f>IF(CY56="","",(CY56/CZ$5)*100)</f>
        <v>24.545454545454547</v>
      </c>
      <c r="DA56" s="93">
        <v>64</v>
      </c>
      <c r="DB56" s="93">
        <f>IF(DA56="","",RANK(DA56,DA$6:DA$5845))</f>
        <v>53</v>
      </c>
      <c r="DC56" s="93">
        <f>IF(DB56="","",(DB56/DC$5)*100)</f>
        <v>44.166666666666664</v>
      </c>
      <c r="DD56" s="93">
        <f>IFERROR((K56*I$2)+(N56*L$2)+(Q56*O$2)+(T56*R$2)+(W56*U$2)+(Z56*X$2)+(AC56*AA$2)+(AF56*AD$2)+(AI56*AG$2)+(AL56*AJ$2)+(AO56*AM$2)+(AR56*AP$2)+(AU56*AS$2)+(AX56*AV$2)+(BA56*AY$2)+(BD56*BB$2)+(BG56*BE$2)+(BJ56*BH$2)+(BM56*BK$2)+(BP56*BN$2)+(BS56*BQ$2)+(BV56*BT$2)+(BY56*BW$2)+(CB56*BZ$2)+(CE56*CC$2)+(CH56*CF$2)+(CK56*CI$2)+(CN56*CL$2)+(CQ56*CO$2)+(CT56*CR$2)+(CW56*CU$2)+(CZ56*CX$2)+(DC56*DA$2),"")</f>
        <v>48.100677938413774</v>
      </c>
      <c r="DE56" s="93">
        <f>IF(DD56="",1,RANK(DD56,DD$6:DD$1087,1))</f>
        <v>47</v>
      </c>
      <c r="DF56" s="94">
        <f>IF(DD56="","",RANK(DD56,DD$6:DD$4780))</f>
        <v>60</v>
      </c>
      <c r="DG56" s="93">
        <f>(DE56/DE$4)*100</f>
        <v>44.339622641509436</v>
      </c>
      <c r="DH56" s="95">
        <v>0</v>
      </c>
      <c r="DI56" s="93">
        <v>1</v>
      </c>
      <c r="DJ56" s="93">
        <v>100</v>
      </c>
      <c r="DK56" s="96">
        <v>0</v>
      </c>
      <c r="DL56" s="93">
        <v>1</v>
      </c>
      <c r="DM56" s="93">
        <v>100</v>
      </c>
      <c r="DN56" s="93">
        <v>0</v>
      </c>
      <c r="DO56" s="93">
        <v>1</v>
      </c>
      <c r="DP56" s="93">
        <v>100</v>
      </c>
      <c r="DQ56" s="93">
        <v>100</v>
      </c>
      <c r="DR56" s="93">
        <v>1</v>
      </c>
      <c r="DS56" s="97" t="s">
        <v>185</v>
      </c>
      <c r="DT56" s="98" t="s">
        <v>185</v>
      </c>
      <c r="DU56" s="98" t="s">
        <v>185</v>
      </c>
      <c r="DV56" s="98" t="s">
        <v>185</v>
      </c>
      <c r="DW56" s="98" t="s">
        <v>185</v>
      </c>
      <c r="DX56" s="98">
        <v>30</v>
      </c>
      <c r="DY56" s="98">
        <v>30</v>
      </c>
      <c r="DZ56" s="98">
        <v>30</v>
      </c>
      <c r="EA56" s="98">
        <v>30</v>
      </c>
      <c r="EB56" s="99">
        <v>63.716814159292035</v>
      </c>
      <c r="EC56" s="100">
        <v>65.420560747663544</v>
      </c>
      <c r="ED56" s="100">
        <v>30</v>
      </c>
      <c r="EE56" s="100">
        <v>30</v>
      </c>
      <c r="EF56" s="101">
        <v>119</v>
      </c>
      <c r="EG56" s="102">
        <v>3</v>
      </c>
      <c r="EH56" s="102">
        <v>29</v>
      </c>
      <c r="EI56" s="102" t="s">
        <v>186</v>
      </c>
      <c r="EJ56" s="102">
        <v>128</v>
      </c>
      <c r="EK56" s="103">
        <v>39</v>
      </c>
      <c r="EL56" s="104">
        <v>58.333333333333336</v>
      </c>
      <c r="EM56" s="104">
        <v>61.818181818181813</v>
      </c>
      <c r="EN56" s="104">
        <v>18.598760288588558</v>
      </c>
      <c r="EO56" s="105">
        <v>0.41025641025641024</v>
      </c>
      <c r="EP56" s="104">
        <v>54.036087369420699</v>
      </c>
      <c r="EQ56" s="106">
        <v>0.35897435897435898</v>
      </c>
      <c r="ER56" s="104">
        <v>64.87429327559245</v>
      </c>
      <c r="ES56" s="106">
        <v>0.28205128205128205</v>
      </c>
      <c r="ET56" s="104">
        <v>69.75294076521071</v>
      </c>
      <c r="EU56" s="106">
        <v>0.10256410256410256</v>
      </c>
      <c r="EV56" s="104">
        <v>49.214339398388475</v>
      </c>
      <c r="EW56" s="106">
        <v>5.128205128205128E-2</v>
      </c>
      <c r="EX56" s="104">
        <v>44.962683306241587</v>
      </c>
      <c r="EY56" s="106">
        <v>5.128205128205128E-2</v>
      </c>
      <c r="EZ56" s="104">
        <v>63.141418908290078</v>
      </c>
      <c r="FB56" s="108">
        <f>((H56*B$1)+(EL56*EL$1)+(EM56*EM$1)+(EN56*EN$1)+(EV56*EU$1)+(DQ56*DN$1)+(EX56*EW$1)+(DG56*DF$1)+(EA56*EA$1)+(EB56*EB$1)+(ER56*EQ$1)+(ET56*ES$1)+(EC56*EC$1)+(EP56*EO$1)+(EZ56*EY$1)+(ED56*ED$1)+(EE56*EE$1))*(1+FA56)</f>
        <v>50.227620711112579</v>
      </c>
      <c r="FC56" s="93">
        <f>RANK(FB56,FB$6:FB$5849)</f>
        <v>51</v>
      </c>
      <c r="FD56" s="109">
        <f>RANK(FJ56,$FJ$6:$FJ$1462)</f>
        <v>50</v>
      </c>
      <c r="FE56" s="109">
        <f>RANK(FN56,$FN$6:$FN$1462)</f>
        <v>53</v>
      </c>
      <c r="FF56" s="109">
        <f>RANK(B56,$B$6:$B$1462,1)</f>
        <v>49</v>
      </c>
      <c r="FG56" s="109">
        <f>RANK(B56,$B$6:$B$1462,1)</f>
        <v>49</v>
      </c>
      <c r="FH56" s="110" t="s">
        <v>185</v>
      </c>
      <c r="FI56" s="92"/>
      <c r="FJ56" s="111">
        <v>7000</v>
      </c>
      <c r="FK56" s="112" t="s">
        <v>185</v>
      </c>
      <c r="FL56" s="93">
        <f>IF(FJ56="",-50,FD56-FC56)</f>
        <v>-1</v>
      </c>
      <c r="FM56" s="96">
        <f>IF(FJ56="",0,FB56/(FJ56/1000))</f>
        <v>7.1753743873017966</v>
      </c>
      <c r="FN56" s="111">
        <v>8300</v>
      </c>
      <c r="FO56" s="112" t="s">
        <v>185</v>
      </c>
      <c r="FP56" s="93">
        <f>FE56-FC56</f>
        <v>2</v>
      </c>
      <c r="FQ56" s="96">
        <f>(FB56/FN56)*1000</f>
        <v>6.0515205676039248</v>
      </c>
    </row>
    <row r="57" spans="1:174" x14ac:dyDescent="0.2">
      <c r="A57" t="s">
        <v>111</v>
      </c>
      <c r="B57" s="90">
        <v>110</v>
      </c>
      <c r="C57" s="91" t="s">
        <v>185</v>
      </c>
      <c r="D57" s="91" t="s">
        <v>185</v>
      </c>
      <c r="E57" s="91" t="s">
        <v>185</v>
      </c>
      <c r="F57" s="91" t="s">
        <v>185</v>
      </c>
      <c r="G57" s="91">
        <f>RANK(B57,B$6:B$9554)</f>
        <v>61</v>
      </c>
      <c r="H57" s="91">
        <f>(G57/H$4)*100</f>
        <v>50.833333333333329</v>
      </c>
      <c r="I57" s="92">
        <v>57</v>
      </c>
      <c r="J57" s="93">
        <f>IF(I57="","",RANK(I57,I$6:I$5845))</f>
        <v>50</v>
      </c>
      <c r="K57" s="93">
        <f>IF(J57="",N57,(J57/K$5)*100)</f>
        <v>47.169811320754718</v>
      </c>
      <c r="L57" s="93">
        <v>55</v>
      </c>
      <c r="M57" s="93">
        <f>IF(L57="","",RANK(L57,L$6:L$5845))</f>
        <v>52</v>
      </c>
      <c r="N57" s="93">
        <f>IF(M57="","",(M57/N$5)*100)</f>
        <v>49.056603773584904</v>
      </c>
      <c r="O57" s="93">
        <v>33</v>
      </c>
      <c r="P57" s="93">
        <f>IF(O57="","",RANK(O57,O$6:O$5845))</f>
        <v>80</v>
      </c>
      <c r="Q57" s="93">
        <f>IF(P57="",N57,(P57/Q$5)*100)</f>
        <v>72.727272727272734</v>
      </c>
      <c r="R57" s="92">
        <v>62</v>
      </c>
      <c r="S57" s="93">
        <f>IF(R57="","",RANK(R57,R$6:R$5845))</f>
        <v>43</v>
      </c>
      <c r="T57" s="93">
        <f>IF(S57="",W57,(S57/T$5)*100)</f>
        <v>40.566037735849058</v>
      </c>
      <c r="U57" s="93">
        <v>41</v>
      </c>
      <c r="V57" s="93">
        <f>IF(U57="","",RANK(U57,U$6:U$5845))</f>
        <v>62</v>
      </c>
      <c r="W57" s="93">
        <f>IF(V57="","",(V57/W$5)*100)</f>
        <v>58.490566037735846</v>
      </c>
      <c r="X57" s="93">
        <v>36</v>
      </c>
      <c r="Y57" s="93">
        <f>IF(X57="","",RANK(X57,X$6:X$5845))</f>
        <v>74</v>
      </c>
      <c r="Z57" s="93">
        <f>IF(Y57="","",(Y57/Z$5)*100)</f>
        <v>67.272727272727266</v>
      </c>
      <c r="AA57" s="92">
        <v>69</v>
      </c>
      <c r="AB57" s="93">
        <f>IF(AA57="","",RANK(AA57,AA$6:AA$5845))</f>
        <v>36</v>
      </c>
      <c r="AC57" s="93">
        <f>IF(AB57="",AF57,(AB57/AC$5)*100)</f>
        <v>33.962264150943398</v>
      </c>
      <c r="AD57" s="93">
        <v>60</v>
      </c>
      <c r="AE57" s="93">
        <f>IF(AD57="","",RANK(AD57,AD$6:AD$5845))</f>
        <v>46</v>
      </c>
      <c r="AF57" s="93">
        <f>IF(AE57="","",(AE57/AF$5)*100)</f>
        <v>43.39622641509434</v>
      </c>
      <c r="AG57" s="93">
        <v>76</v>
      </c>
      <c r="AH57" s="93">
        <f>IF(AG57="","",RANK(AG57,AG$6:AG$5845))</f>
        <v>36</v>
      </c>
      <c r="AI57" s="93">
        <f>IF(AH57="","",(AH57/AI$5)*100)</f>
        <v>32.727272727272727</v>
      </c>
      <c r="AJ57" s="92">
        <v>28</v>
      </c>
      <c r="AK57" s="93">
        <f>IF(AJ57="","",RANK(AJ57,AJ$6:AJ$5845))</f>
        <v>79</v>
      </c>
      <c r="AL57" s="93">
        <f>IF(AK57="",AO57,(AK57/AL$5)*100)</f>
        <v>74.528301886792448</v>
      </c>
      <c r="AM57" s="93">
        <v>29</v>
      </c>
      <c r="AN57" s="93">
        <f>IF(AM57="","",RANK(AM57,AM$6:AM$5845))</f>
        <v>78</v>
      </c>
      <c r="AO57" s="93">
        <f>IF(AN57="","",(AN57/AO$5)*100)</f>
        <v>73.584905660377359</v>
      </c>
      <c r="AP57" s="93">
        <v>52</v>
      </c>
      <c r="AQ57" s="93">
        <f>IF(AP57="","",RANK(AP57,AP$6:AP$5845))</f>
        <v>61</v>
      </c>
      <c r="AR57" s="93">
        <f>IF(AQ57="","",(AQ57/AR$5)*100)</f>
        <v>55.454545454545453</v>
      </c>
      <c r="AS57" s="92">
        <v>32</v>
      </c>
      <c r="AT57" s="93">
        <f>IF(AS57="","",RANK(AS57,AS$6:AS$5845))</f>
        <v>75</v>
      </c>
      <c r="AU57" s="93">
        <f>IF(AT57="",AX57,(AT57/AU$5)*100)</f>
        <v>70.754716981132077</v>
      </c>
      <c r="AV57" s="93">
        <v>32</v>
      </c>
      <c r="AW57" s="93">
        <f>IF(AV57="","",RANK(AV57,AV$6:AV$5845))</f>
        <v>75</v>
      </c>
      <c r="AX57" s="93">
        <f>IF(AW57="","",(AW57/AX$5)*100)</f>
        <v>70.754716981132077</v>
      </c>
      <c r="AY57" s="93">
        <v>45</v>
      </c>
      <c r="AZ57" s="93">
        <f>IF(AY57="","",RANK(AY57,AY$6:AY$5845))</f>
        <v>68</v>
      </c>
      <c r="BA57" s="93">
        <f>IF(AZ57="","",(AZ57/BA$5)*100)</f>
        <v>61.818181818181813</v>
      </c>
      <c r="BB57" s="92" t="s">
        <v>185</v>
      </c>
      <c r="BC57" s="93" t="s">
        <v>185</v>
      </c>
      <c r="BD57" s="93">
        <v>10</v>
      </c>
      <c r="BE57" s="93" t="s">
        <v>185</v>
      </c>
      <c r="BF57" s="93" t="s">
        <v>185</v>
      </c>
      <c r="BG57" s="93">
        <v>10</v>
      </c>
      <c r="BH57" s="93" t="s">
        <v>185</v>
      </c>
      <c r="BI57" s="93" t="s">
        <v>185</v>
      </c>
      <c r="BJ57" s="93">
        <v>10</v>
      </c>
      <c r="BK57" s="92">
        <v>50</v>
      </c>
      <c r="BL57" s="93">
        <f>IF(BK57="","",RANK(BK57,BK$6:BK$5845))</f>
        <v>57</v>
      </c>
      <c r="BM57" s="93">
        <f>IF(BL57="",BP57,(BL57/BM$5)*100)</f>
        <v>53.773584905660378</v>
      </c>
      <c r="BN57" s="93">
        <v>71</v>
      </c>
      <c r="BO57" s="93">
        <f>IF(BN57="","",RANK(BN57,BN$6:BN$5845))</f>
        <v>36</v>
      </c>
      <c r="BP57" s="93">
        <f>IF(BO57="","",(BO57/BP$5)*100)</f>
        <v>33.962264150943398</v>
      </c>
      <c r="BQ57" s="93">
        <v>73</v>
      </c>
      <c r="BR57" s="93">
        <f>IF(BQ57="","",RANK(BQ57,BQ$6:BQ$5845))</f>
        <v>40</v>
      </c>
      <c r="BS57" s="93">
        <f>IF(BR57="","",(BR57/BS$5)*100)</f>
        <v>36.363636363636367</v>
      </c>
      <c r="BT57" s="92">
        <v>49</v>
      </c>
      <c r="BU57" s="93">
        <f>IF(BT57="","",RANK(BT57,BT$6:BT$5845))</f>
        <v>58</v>
      </c>
      <c r="BV57" s="93">
        <f>IF(BU57="",BY57,(BU57/BV$5)*100)</f>
        <v>54.716981132075468</v>
      </c>
      <c r="BW57" s="93">
        <v>87</v>
      </c>
      <c r="BX57" s="93">
        <f>IF(BW57="","",RANK(BW57,BW$6:BW$5845))</f>
        <v>19</v>
      </c>
      <c r="BY57" s="93">
        <f>IF(BX57="","",(BX57/BY$5)*100)</f>
        <v>18.095238095238095</v>
      </c>
      <c r="BZ57" s="93">
        <v>30</v>
      </c>
      <c r="CA57" s="93">
        <f>IF(BZ57="","",RANK(BZ57,BZ$6:BZ$5845))</f>
        <v>82</v>
      </c>
      <c r="CB57" s="93">
        <f>IF(CA57="","",(CA57/CB$5)*100)</f>
        <v>74.545454545454547</v>
      </c>
      <c r="CC57" s="92">
        <v>88</v>
      </c>
      <c r="CD57" s="93">
        <f>IF(CC57="","",RANK(CC57,CC$6:CC$5845))</f>
        <v>19</v>
      </c>
      <c r="CE57" s="93">
        <f>IF(CD57="",CH57,(CD57/CE$5)*100)</f>
        <v>17.924528301886792</v>
      </c>
      <c r="CF57" s="93">
        <v>85</v>
      </c>
      <c r="CG57" s="93">
        <f>IF(CF57="","",RANK(CF57,CF$6:CF$5845))</f>
        <v>22</v>
      </c>
      <c r="CH57" s="93">
        <f>IF(CG57="","",(CG57/CH$5)*100)</f>
        <v>20.754716981132077</v>
      </c>
      <c r="CI57" s="93">
        <v>99</v>
      </c>
      <c r="CJ57" s="93">
        <f>IF(CI57="","",RANK(CI57,CI$6:CI$5845))</f>
        <v>15</v>
      </c>
      <c r="CK57" s="93">
        <f>IF(CJ57="","",(CJ57/CK$5)*100)</f>
        <v>13.636363636363635</v>
      </c>
      <c r="CL57" s="92">
        <v>31</v>
      </c>
      <c r="CM57" s="93">
        <f>IF(CL57="","",RANK(CL57,CL$6:CL$5845))</f>
        <v>76</v>
      </c>
      <c r="CN57" s="93">
        <f>IF(CM57="",CQ57,(CM57/CN$5)*100)</f>
        <v>71.698113207547166</v>
      </c>
      <c r="CO57" s="93">
        <v>28</v>
      </c>
      <c r="CP57" s="93">
        <f>IF(CO57="","",RANK(CO57,CO$6:CO$5845))</f>
        <v>79</v>
      </c>
      <c r="CQ57" s="93">
        <f>IF(CP57="","",(CP57/CQ$5)*100)</f>
        <v>74.528301886792448</v>
      </c>
      <c r="CR57" s="93">
        <v>46</v>
      </c>
      <c r="CS57" s="93">
        <f>IF(CR57="","",RANK(CR57,CR$6:CR$5845))</f>
        <v>66</v>
      </c>
      <c r="CT57" s="93">
        <f>IF(CS57="","",(CS57/CT$5)*100)</f>
        <v>60</v>
      </c>
      <c r="CU57" s="92">
        <v>63</v>
      </c>
      <c r="CV57" s="93">
        <f>IF(CU57="","",RANK(CU57,CU$6:CU$5845))</f>
        <v>44</v>
      </c>
      <c r="CW57" s="93">
        <f>IF(CV57="","",(CV57/CW$5)*100)</f>
        <v>41.509433962264154</v>
      </c>
      <c r="CX57" s="93">
        <v>52</v>
      </c>
      <c r="CY57" s="93">
        <f>IF(CX57="","",RANK(CX57,CX$6:CX$5845))</f>
        <v>60</v>
      </c>
      <c r="CZ57" s="93">
        <f>IF(CY57="","",(CY57/CZ$5)*100)</f>
        <v>54.54545454545454</v>
      </c>
      <c r="DA57" s="93">
        <v>51</v>
      </c>
      <c r="DB57" s="93">
        <f>IF(DA57="","",RANK(DA57,DA$6:DA$5845))</f>
        <v>70</v>
      </c>
      <c r="DC57" s="93">
        <f>IF(DB57="","",(DB57/DC$5)*100)</f>
        <v>58.333333333333336</v>
      </c>
      <c r="DD57" s="93">
        <f>IFERROR((K57*I$2)+(N57*L$2)+(Q57*O$2)+(T57*R$2)+(W57*U$2)+(Z57*X$2)+(AC57*AA$2)+(AF57*AD$2)+(AI57*AG$2)+(AL57*AJ$2)+(AO57*AM$2)+(AR57*AP$2)+(AU57*AS$2)+(AX57*AV$2)+(BA57*AY$2)+(BD57*BB$2)+(BG57*BE$2)+(BJ57*BH$2)+(BM57*BK$2)+(BP57*BN$2)+(BS57*BQ$2)+(BV57*BT$2)+(BY57*BW$2)+(CB57*BZ$2)+(CE57*CC$2)+(CH57*CF$2)+(CK57*CI$2)+(CN57*CL$2)+(CQ57*CO$2)+(CT57*CR$2)+(CW57*CU$2)+(CZ57*CX$2)+(DC57*DA$2),"")</f>
        <v>52.373895287102826</v>
      </c>
      <c r="DE57" s="93">
        <f>IF(DD57="",1,RANK(DD57,DD$6:DD$1087,1))</f>
        <v>59</v>
      </c>
      <c r="DF57" s="94">
        <f>IF(DD57="","",RANK(DD57,DD$6:DD$4780))</f>
        <v>48</v>
      </c>
      <c r="DG57" s="93">
        <f>(DE57/DE$4)*100</f>
        <v>55.660377358490564</v>
      </c>
      <c r="DH57" s="95">
        <v>0</v>
      </c>
      <c r="DI57" s="93">
        <v>1</v>
      </c>
      <c r="DJ57" s="93">
        <v>100</v>
      </c>
      <c r="DK57" s="96">
        <v>0</v>
      </c>
      <c r="DL57" s="93">
        <v>1</v>
      </c>
      <c r="DM57" s="93">
        <v>100</v>
      </c>
      <c r="DN57" s="93">
        <v>0</v>
      </c>
      <c r="DO57" s="93">
        <v>1</v>
      </c>
      <c r="DP57" s="93">
        <v>100</v>
      </c>
      <c r="DQ57" s="93">
        <v>100</v>
      </c>
      <c r="DR57" s="93">
        <v>1</v>
      </c>
      <c r="DS57" s="97">
        <v>15</v>
      </c>
      <c r="DT57" s="98" t="s">
        <v>185</v>
      </c>
      <c r="DU57" s="98">
        <v>74</v>
      </c>
      <c r="DV57" s="98" t="s">
        <v>185</v>
      </c>
      <c r="DW57" s="98" t="s">
        <v>185</v>
      </c>
      <c r="DX57" s="98">
        <v>55.909134300303897</v>
      </c>
      <c r="DY57" s="98">
        <v>71.604938271604937</v>
      </c>
      <c r="DZ57" s="98">
        <v>67.857142857142861</v>
      </c>
      <c r="EA57" s="98">
        <v>65.123738476350567</v>
      </c>
      <c r="EB57" s="99">
        <v>67.256637168141594</v>
      </c>
      <c r="EC57" s="100">
        <v>79.43925233644859</v>
      </c>
      <c r="ED57" s="100">
        <v>30</v>
      </c>
      <c r="EE57" s="100">
        <v>30</v>
      </c>
      <c r="EF57" s="101">
        <v>15</v>
      </c>
      <c r="EG57" s="102">
        <v>29</v>
      </c>
      <c r="EH57" s="102">
        <v>76</v>
      </c>
      <c r="EI57" s="102">
        <v>145</v>
      </c>
      <c r="EJ57" s="102">
        <v>138</v>
      </c>
      <c r="EK57" s="103">
        <v>27</v>
      </c>
      <c r="EL57" s="104">
        <v>50.833333333333329</v>
      </c>
      <c r="EM57" s="104">
        <v>69.090909090909093</v>
      </c>
      <c r="EN57" s="104">
        <v>48.755261999119334</v>
      </c>
      <c r="EO57" s="105">
        <v>0.48148148148148145</v>
      </c>
      <c r="EP57" s="104">
        <v>65.586419753086417</v>
      </c>
      <c r="EQ57" s="106">
        <v>0.29629629629629628</v>
      </c>
      <c r="ER57" s="104">
        <v>55.48003795928733</v>
      </c>
      <c r="ES57" s="106">
        <v>0.18518518518518517</v>
      </c>
      <c r="ET57" s="104">
        <v>48.678961852104322</v>
      </c>
      <c r="EU57" s="106">
        <v>0</v>
      </c>
      <c r="EV57" s="104">
        <v>0.30674846625766872</v>
      </c>
      <c r="EW57" s="106">
        <v>0</v>
      </c>
      <c r="EX57" s="104">
        <v>0.30674846625766872</v>
      </c>
      <c r="EY57" s="106">
        <v>0</v>
      </c>
      <c r="EZ57" s="104">
        <v>0.30674846625766872</v>
      </c>
      <c r="FB57" s="108">
        <f>((H57*B$1)+(EL57*EL$1)+(EM57*EM$1)+(EN57*EN$1)+(EV57*EU$1)+(DQ57*DN$1)+(EX57*EW$1)+(DG57*DF$1)+(EA57*EA$1)+(EB57*EB$1)+(ER57*EQ$1)+(ET57*ES$1)+(EC57*EC$1)+(EP57*EO$1)+(EZ57*EY$1)+(ED57*ED$1)+(EE57*EE$1))*(1+FA57)</f>
        <v>49.656882219348944</v>
      </c>
      <c r="FC57" s="93">
        <f>RANK(FB57,FB$6:FB$5849)</f>
        <v>52</v>
      </c>
      <c r="FD57" s="109">
        <f>RANK(FJ57,$FJ$6:$FJ$1462)</f>
        <v>45</v>
      </c>
      <c r="FE57" s="109">
        <f>RANK(FN57,$FN$6:$FN$1462)</f>
        <v>57</v>
      </c>
      <c r="FF57" s="109">
        <f>RANK(B57,$B$6:$B$1462,1)</f>
        <v>53</v>
      </c>
      <c r="FG57" s="109">
        <f>RANK(B57,$B$6:$B$1462,1)</f>
        <v>53</v>
      </c>
      <c r="FH57" s="110" t="s">
        <v>185</v>
      </c>
      <c r="FI57" s="92"/>
      <c r="FJ57" s="111">
        <v>7100</v>
      </c>
      <c r="FK57" s="112" t="s">
        <v>185</v>
      </c>
      <c r="FL57" s="93">
        <f>IF(FJ57="",-50,FD57-FC57)</f>
        <v>-7</v>
      </c>
      <c r="FM57" s="96">
        <f>IF(FJ57="",0,FB57/(FJ57/1000))</f>
        <v>6.9939270731477388</v>
      </c>
      <c r="FN57" s="111">
        <v>8200</v>
      </c>
      <c r="FO57" s="112" t="s">
        <v>185</v>
      </c>
      <c r="FP57" s="93">
        <f>FE57-FC57</f>
        <v>5</v>
      </c>
      <c r="FQ57" s="96">
        <f>(FB57/FN57)*1000</f>
        <v>6.0557173438230416</v>
      </c>
    </row>
    <row r="58" spans="1:174" x14ac:dyDescent="0.2">
      <c r="A58" t="s">
        <v>145</v>
      </c>
      <c r="B58" s="90">
        <v>170</v>
      </c>
      <c r="C58" s="91" t="s">
        <v>185</v>
      </c>
      <c r="D58" s="91" t="s">
        <v>185</v>
      </c>
      <c r="E58" s="91" t="s">
        <v>185</v>
      </c>
      <c r="F58" s="91" t="s">
        <v>185</v>
      </c>
      <c r="G58" s="91">
        <f>RANK(B58,B$6:B$9554)</f>
        <v>41</v>
      </c>
      <c r="H58" s="91">
        <f>(G58/H$4)*100</f>
        <v>34.166666666666664</v>
      </c>
      <c r="I58" s="92">
        <v>23</v>
      </c>
      <c r="J58" s="93">
        <f>IF(I58="","",RANK(I58,I$6:I$5845))</f>
        <v>84</v>
      </c>
      <c r="K58" s="93">
        <f>IF(J58="",N58,(J58/K$5)*100)</f>
        <v>79.245283018867923</v>
      </c>
      <c r="L58" s="93">
        <v>17</v>
      </c>
      <c r="M58" s="93">
        <f>IF(L58="","",RANK(L58,L$6:L$5845))</f>
        <v>90</v>
      </c>
      <c r="N58" s="93">
        <f>IF(M58="","",(M58/N$5)*100)</f>
        <v>84.905660377358487</v>
      </c>
      <c r="O58" s="93">
        <v>21</v>
      </c>
      <c r="P58" s="93">
        <f>IF(O58="","",RANK(O58,O$6:O$5845))</f>
        <v>92</v>
      </c>
      <c r="Q58" s="93">
        <f>IF(P58="",N58,(P58/Q$5)*100)</f>
        <v>83.636363636363626</v>
      </c>
      <c r="R58" s="92">
        <v>25</v>
      </c>
      <c r="S58" s="93">
        <f>IF(R58="","",RANK(R58,R$6:R$5845))</f>
        <v>81</v>
      </c>
      <c r="T58" s="93">
        <f>IF(S58="",W58,(S58/T$5)*100)</f>
        <v>76.415094339622641</v>
      </c>
      <c r="U58" s="93">
        <v>27</v>
      </c>
      <c r="V58" s="93">
        <f>IF(U58="","",RANK(U58,U$6:U$5845))</f>
        <v>78</v>
      </c>
      <c r="W58" s="93">
        <f>IF(V58="","",(V58/W$5)*100)</f>
        <v>73.584905660377359</v>
      </c>
      <c r="X58" s="93">
        <v>21</v>
      </c>
      <c r="Y58" s="93">
        <f>IF(X58="","",RANK(X58,X$6:X$5845))</f>
        <v>89</v>
      </c>
      <c r="Z58" s="93">
        <f>IF(Y58="","",(Y58/Z$5)*100)</f>
        <v>80.909090909090907</v>
      </c>
      <c r="AA58" s="92">
        <v>77</v>
      </c>
      <c r="AB58" s="93">
        <f>IF(AA58="","",RANK(AA58,AA$6:AA$5845))</f>
        <v>28</v>
      </c>
      <c r="AC58" s="93">
        <f>IF(AB58="",AF58,(AB58/AC$5)*100)</f>
        <v>26.415094339622641</v>
      </c>
      <c r="AD58" s="93">
        <v>82</v>
      </c>
      <c r="AE58" s="93">
        <f>IF(AD58="","",RANK(AD58,AD$6:AD$5845))</f>
        <v>22</v>
      </c>
      <c r="AF58" s="93">
        <f>IF(AE58="","",(AE58/AF$5)*100)</f>
        <v>20.754716981132077</v>
      </c>
      <c r="AG58" s="93">
        <v>77</v>
      </c>
      <c r="AH58" s="93">
        <f>IF(AG58="","",RANK(AG58,AG$6:AG$5845))</f>
        <v>35</v>
      </c>
      <c r="AI58" s="93">
        <f>IF(AH58="","",(AH58/AI$5)*100)</f>
        <v>31.818181818181817</v>
      </c>
      <c r="AJ58" s="92">
        <v>78</v>
      </c>
      <c r="AK58" s="93">
        <f>IF(AJ58="","",RANK(AJ58,AJ$6:AJ$5845))</f>
        <v>29</v>
      </c>
      <c r="AL58" s="93">
        <f>IF(AK58="",AO58,(AK58/AL$5)*100)</f>
        <v>27.358490566037734</v>
      </c>
      <c r="AM58" s="93">
        <v>78</v>
      </c>
      <c r="AN58" s="93">
        <f>IF(AM58="","",RANK(AM58,AM$6:AM$5845))</f>
        <v>29</v>
      </c>
      <c r="AO58" s="93">
        <f>IF(AN58="","",(AN58/AO$5)*100)</f>
        <v>27.358490566037734</v>
      </c>
      <c r="AP58" s="93">
        <v>76</v>
      </c>
      <c r="AQ58" s="93">
        <f>IF(AP58="","",RANK(AP58,AP$6:AP$5845))</f>
        <v>38</v>
      </c>
      <c r="AR58" s="93">
        <f>IF(AQ58="","",(AQ58/AR$5)*100)</f>
        <v>34.545454545454547</v>
      </c>
      <c r="AS58" s="92">
        <v>67</v>
      </c>
      <c r="AT58" s="93">
        <f>IF(AS58="","",RANK(AS58,AS$6:AS$5845))</f>
        <v>40</v>
      </c>
      <c r="AU58" s="93">
        <f>IF(AT58="",AX58,(AT58/AU$5)*100)</f>
        <v>37.735849056603776</v>
      </c>
      <c r="AV58" s="93">
        <v>63</v>
      </c>
      <c r="AW58" s="93">
        <f>IF(AV58="","",RANK(AV58,AV$6:AV$5845))</f>
        <v>44</v>
      </c>
      <c r="AX58" s="93">
        <f>IF(AW58="","",(AW58/AX$5)*100)</f>
        <v>41.509433962264154</v>
      </c>
      <c r="AY58" s="93">
        <v>59</v>
      </c>
      <c r="AZ58" s="93">
        <f>IF(AY58="","",RANK(AY58,AY$6:AY$5845))</f>
        <v>55</v>
      </c>
      <c r="BA58" s="93">
        <f>IF(AZ58="","",(AZ58/BA$5)*100)</f>
        <v>50</v>
      </c>
      <c r="BB58" s="92" t="s">
        <v>185</v>
      </c>
      <c r="BC58" s="93" t="s">
        <v>185</v>
      </c>
      <c r="BD58" s="93">
        <v>10</v>
      </c>
      <c r="BE58" s="93" t="s">
        <v>185</v>
      </c>
      <c r="BF58" s="93" t="s">
        <v>185</v>
      </c>
      <c r="BG58" s="93">
        <v>10</v>
      </c>
      <c r="BH58" s="93" t="s">
        <v>185</v>
      </c>
      <c r="BI58" s="93" t="s">
        <v>185</v>
      </c>
      <c r="BJ58" s="93">
        <v>10</v>
      </c>
      <c r="BK58" s="92">
        <v>26</v>
      </c>
      <c r="BL58" s="93">
        <f>IF(BK58="","",RANK(BK58,BK$6:BK$5845))</f>
        <v>79</v>
      </c>
      <c r="BM58" s="93">
        <f>IF(BL58="",BP58,(BL58/BM$5)*100)</f>
        <v>74.528301886792448</v>
      </c>
      <c r="BN58" s="93">
        <v>13</v>
      </c>
      <c r="BO58" s="93">
        <f>IF(BN58="","",RANK(BN58,BN$6:BN$5845))</f>
        <v>93</v>
      </c>
      <c r="BP58" s="93">
        <f>IF(BO58="","",(BO58/BP$5)*100)</f>
        <v>87.735849056603783</v>
      </c>
      <c r="BQ58" s="93">
        <v>11</v>
      </c>
      <c r="BR58" s="93">
        <f>IF(BQ58="","",RANK(BQ58,BQ$6:BQ$5845))</f>
        <v>100</v>
      </c>
      <c r="BS58" s="93">
        <f>IF(BR58="","",(BR58/BS$5)*100)</f>
        <v>90.909090909090907</v>
      </c>
      <c r="BT58" s="92">
        <v>72</v>
      </c>
      <c r="BU58" s="93">
        <f>IF(BT58="","",RANK(BT58,BT$6:BT$5845))</f>
        <v>35</v>
      </c>
      <c r="BV58" s="93">
        <f>IF(BU58="",BY58,(BU58/BV$5)*100)</f>
        <v>33.018867924528301</v>
      </c>
      <c r="BW58" s="93">
        <v>72</v>
      </c>
      <c r="BX58" s="93">
        <f>IF(BW58="","",RANK(BW58,BW$6:BW$5845))</f>
        <v>35</v>
      </c>
      <c r="BY58" s="93">
        <f>IF(BX58="","",(BX58/BY$5)*100)</f>
        <v>33.333333333333329</v>
      </c>
      <c r="BZ58" s="93">
        <v>61</v>
      </c>
      <c r="CA58" s="93">
        <f>IF(BZ58="","",RANK(BZ58,BZ$6:BZ$5845))</f>
        <v>53</v>
      </c>
      <c r="CB58" s="93">
        <f>IF(CA58="","",(CA58/CB$5)*100)</f>
        <v>48.18181818181818</v>
      </c>
      <c r="CC58" s="92">
        <v>49</v>
      </c>
      <c r="CD58" s="93">
        <f>IF(CC58="","",RANK(CC58,CC$6:CC$5845))</f>
        <v>56</v>
      </c>
      <c r="CE58" s="93">
        <f>IF(CD58="",CH58,(CD58/CE$5)*100)</f>
        <v>52.830188679245282</v>
      </c>
      <c r="CF58" s="93">
        <v>36</v>
      </c>
      <c r="CG58" s="93">
        <f>IF(CF58="","",RANK(CF58,CF$6:CF$5845))</f>
        <v>68</v>
      </c>
      <c r="CH58" s="93">
        <f>IF(CG58="","",(CG58/CH$5)*100)</f>
        <v>64.15094339622641</v>
      </c>
      <c r="CI58" s="93">
        <v>28</v>
      </c>
      <c r="CJ58" s="93">
        <f>IF(CI58="","",RANK(CI58,CI$6:CI$5845))</f>
        <v>82</v>
      </c>
      <c r="CK58" s="93">
        <f>IF(CJ58="","",(CJ58/CK$5)*100)</f>
        <v>74.545454545454547</v>
      </c>
      <c r="CL58" s="92">
        <v>55</v>
      </c>
      <c r="CM58" s="93">
        <f>IF(CL58="","",RANK(CL58,CL$6:CL$5845))</f>
        <v>52</v>
      </c>
      <c r="CN58" s="93">
        <f>IF(CM58="",CQ58,(CM58/CN$5)*100)</f>
        <v>49.056603773584904</v>
      </c>
      <c r="CO58" s="93">
        <v>57</v>
      </c>
      <c r="CP58" s="93">
        <f>IF(CO58="","",RANK(CO58,CO$6:CO$5845))</f>
        <v>50</v>
      </c>
      <c r="CQ58" s="93">
        <f>IF(CP58="","",(CP58/CQ$5)*100)</f>
        <v>47.169811320754718</v>
      </c>
      <c r="CR58" s="93">
        <v>56</v>
      </c>
      <c r="CS58" s="93">
        <f>IF(CR58="","",RANK(CR58,CR$6:CR$5845))</f>
        <v>57</v>
      </c>
      <c r="CT58" s="93">
        <f>IF(CS58="","",(CS58/CT$5)*100)</f>
        <v>51.81818181818182</v>
      </c>
      <c r="CU58" s="92">
        <v>67</v>
      </c>
      <c r="CV58" s="93">
        <f>IF(CU58="","",RANK(CU58,CU$6:CU$5845))</f>
        <v>40</v>
      </c>
      <c r="CW58" s="93">
        <f>IF(CV58="","",(CV58/CW$5)*100)</f>
        <v>37.735849056603776</v>
      </c>
      <c r="CX58" s="93">
        <v>67</v>
      </c>
      <c r="CY58" s="93">
        <f>IF(CX58="","",RANK(CX58,CX$6:CX$5845))</f>
        <v>45</v>
      </c>
      <c r="CZ58" s="93">
        <f>IF(CY58="","",(CY58/CZ$5)*100)</f>
        <v>40.909090909090914</v>
      </c>
      <c r="DA58" s="93">
        <v>59</v>
      </c>
      <c r="DB58" s="93">
        <f>IF(DA58="","",RANK(DA58,DA$6:DA$5845))</f>
        <v>59</v>
      </c>
      <c r="DC58" s="93">
        <f>IF(DB58="","",(DB58/DC$5)*100)</f>
        <v>49.166666666666664</v>
      </c>
      <c r="DD58" s="93">
        <f>IFERROR((K58*I$2)+(N58*L$2)+(Q58*O$2)+(T58*R$2)+(W58*U$2)+(Z58*X$2)+(AC58*AA$2)+(AF58*AD$2)+(AI58*AG$2)+(AL58*AJ$2)+(AO58*AM$2)+(AR58*AP$2)+(AU58*AS$2)+(AX58*AV$2)+(BA58*AY$2)+(BD58*BB$2)+(BG58*BE$2)+(BJ58*BH$2)+(BM58*BK$2)+(BP58*BN$2)+(BS58*BQ$2)+(BV58*BT$2)+(BY58*BW$2)+(CB58*BZ$2)+(CE58*CC$2)+(CH58*CF$2)+(CK58*CI$2)+(CN58*CL$2)+(CQ58*CO$2)+(CT58*CR$2)+(CW58*CU$2)+(CZ58*CX$2)+(DC58*DA$2),"")</f>
        <v>53.831103487707267</v>
      </c>
      <c r="DE58" s="93">
        <f>IF(DD58="",1,RANK(DD58,DD$6:DD$1087,1))</f>
        <v>62</v>
      </c>
      <c r="DF58" s="94">
        <f>IF(DD58="","",RANK(DD58,DD$6:DD$4780))</f>
        <v>45</v>
      </c>
      <c r="DG58" s="93">
        <f>(DE58/DE$4)*100</f>
        <v>58.490566037735846</v>
      </c>
      <c r="DH58" s="95">
        <v>0</v>
      </c>
      <c r="DI58" s="93">
        <v>1</v>
      </c>
      <c r="DJ58" s="93">
        <v>100</v>
      </c>
      <c r="DK58" s="96">
        <v>0</v>
      </c>
      <c r="DL58" s="93">
        <v>1</v>
      </c>
      <c r="DM58" s="93">
        <v>100</v>
      </c>
      <c r="DN58" s="93">
        <v>0</v>
      </c>
      <c r="DO58" s="93">
        <v>1</v>
      </c>
      <c r="DP58" s="93">
        <v>100</v>
      </c>
      <c r="DQ58" s="93">
        <v>100</v>
      </c>
      <c r="DR58" s="93">
        <v>1</v>
      </c>
      <c r="DS58" s="97" t="s">
        <v>185</v>
      </c>
      <c r="DT58" s="98" t="s">
        <v>185</v>
      </c>
      <c r="DU58" s="98" t="s">
        <v>185</v>
      </c>
      <c r="DV58" s="98" t="s">
        <v>185</v>
      </c>
      <c r="DW58" s="98" t="s">
        <v>185</v>
      </c>
      <c r="DX58" s="98">
        <v>30</v>
      </c>
      <c r="DY58" s="98">
        <v>30</v>
      </c>
      <c r="DZ58" s="98">
        <v>30</v>
      </c>
      <c r="EA58" s="98">
        <v>30</v>
      </c>
      <c r="EB58" s="99">
        <v>46.902654867256636</v>
      </c>
      <c r="EC58" s="100">
        <v>20</v>
      </c>
      <c r="ED58" s="100">
        <v>30</v>
      </c>
      <c r="EE58" s="100">
        <v>30</v>
      </c>
      <c r="EF58" s="101">
        <v>65</v>
      </c>
      <c r="EG58" s="102">
        <v>70</v>
      </c>
      <c r="EH58" s="102">
        <v>74</v>
      </c>
      <c r="EI58" s="102">
        <v>76</v>
      </c>
      <c r="EJ58" s="102">
        <v>99</v>
      </c>
      <c r="EK58" s="103">
        <v>34</v>
      </c>
      <c r="EL58" s="104">
        <v>34.166666666666664</v>
      </c>
      <c r="EM58" s="104">
        <v>28.18181818181818</v>
      </c>
      <c r="EN58" s="104">
        <v>16.536731680783276</v>
      </c>
      <c r="EO58" s="105">
        <v>0.61764705882352944</v>
      </c>
      <c r="EP58" s="104">
        <v>84.281953522149593</v>
      </c>
      <c r="EQ58" s="106">
        <v>0.38235294117647056</v>
      </c>
      <c r="ER58" s="104">
        <v>67.88906107372577</v>
      </c>
      <c r="ES58" s="106">
        <v>0.20588235294117646</v>
      </c>
      <c r="ET58" s="104">
        <v>52.838425758851599</v>
      </c>
      <c r="EU58" s="106">
        <v>0.11764705882352941</v>
      </c>
      <c r="EV58" s="104">
        <v>54.683427563254341</v>
      </c>
      <c r="EW58" s="106">
        <v>5.8823529411764705E-2</v>
      </c>
      <c r="EX58" s="104">
        <v>49.761417859577364</v>
      </c>
      <c r="EY58" s="106">
        <v>2.9411764705882353E-2</v>
      </c>
      <c r="EZ58" s="104">
        <v>53.558282208588956</v>
      </c>
      <c r="FB58" s="108">
        <f>((H58*B$1)+(EL58*EL$1)+(EM58*EM$1)+(EN58*EN$1)+(EV58*EU$1)+(DQ58*DN$1)+(EX58*EW$1)+(DG58*DF$1)+(EA58*EA$1)+(EB58*EB$1)+(ER58*EQ$1)+(ET58*ES$1)+(EC58*EC$1)+(EP58*EO$1)+(EZ58*EY$1)+(ED58*ED$1)+(EE58*EE$1))*(1+FA58)</f>
        <v>47.992586145759695</v>
      </c>
      <c r="FC58" s="93">
        <f>RANK(FB58,FB$6:FB$5849)</f>
        <v>53</v>
      </c>
      <c r="FD58" s="109">
        <f>RANK(FJ58,$FJ$6:$FJ$1462)</f>
        <v>79</v>
      </c>
      <c r="FE58" s="109">
        <f>RANK(FN58,$FN$6:$FN$1462)</f>
        <v>81</v>
      </c>
      <c r="FF58" s="109">
        <f>RANK(B58,$B$6:$B$1462,1)</f>
        <v>79</v>
      </c>
      <c r="FG58" s="109">
        <f>RANK(B58,$B$6:$B$1462,1)</f>
        <v>79</v>
      </c>
      <c r="FH58" s="110" t="s">
        <v>185</v>
      </c>
      <c r="FI58" s="92"/>
      <c r="FJ58" s="111">
        <v>6500</v>
      </c>
      <c r="FK58" s="112" t="s">
        <v>185</v>
      </c>
      <c r="FL58" s="93">
        <f>IF(FJ58="",-50,FD58-FC58)</f>
        <v>26</v>
      </c>
      <c r="FM58" s="96">
        <f>IF(FJ58="",0,FB58/(FJ58/1000))</f>
        <v>7.3834747916553374</v>
      </c>
      <c r="FN58" s="111">
        <v>7600</v>
      </c>
      <c r="FO58" s="112" t="s">
        <v>185</v>
      </c>
      <c r="FP58" s="93">
        <f>FE58-FC58</f>
        <v>28</v>
      </c>
      <c r="FQ58" s="96">
        <f>(FB58/FN58)*1000</f>
        <v>6.3148139665473284</v>
      </c>
    </row>
    <row r="59" spans="1:174" x14ac:dyDescent="0.2">
      <c r="A59" t="s">
        <v>113</v>
      </c>
      <c r="B59" s="90">
        <v>75</v>
      </c>
      <c r="C59" s="91" t="s">
        <v>185</v>
      </c>
      <c r="D59" s="91" t="s">
        <v>185</v>
      </c>
      <c r="E59" s="91" t="s">
        <v>185</v>
      </c>
      <c r="F59" s="91" t="s">
        <v>185</v>
      </c>
      <c r="G59" s="91">
        <f>RANK(B59,B$6:B$9554)</f>
        <v>78</v>
      </c>
      <c r="H59" s="91">
        <f>(G59/H$4)*100</f>
        <v>65</v>
      </c>
      <c r="I59" s="92">
        <v>91</v>
      </c>
      <c r="J59" s="93">
        <f>IF(I59="","",RANK(I59,I$6:I$5845))</f>
        <v>16</v>
      </c>
      <c r="K59" s="93">
        <f>IF(J59="",N59,(J59/K$5)*100)</f>
        <v>15.09433962264151</v>
      </c>
      <c r="L59" s="93">
        <v>91</v>
      </c>
      <c r="M59" s="93">
        <f>IF(L59="","",RANK(L59,L$6:L$5845))</f>
        <v>16</v>
      </c>
      <c r="N59" s="93">
        <f>IF(M59="","",(M59/N$5)*100)</f>
        <v>15.09433962264151</v>
      </c>
      <c r="O59" s="93">
        <v>82</v>
      </c>
      <c r="P59" s="93">
        <f>IF(O59="","",RANK(O59,O$6:O$5845))</f>
        <v>32</v>
      </c>
      <c r="Q59" s="93">
        <f>IF(P59="",N59,(P59/Q$5)*100)</f>
        <v>29.09090909090909</v>
      </c>
      <c r="R59" s="92">
        <v>49</v>
      </c>
      <c r="S59" s="93">
        <f>IF(R59="","",RANK(R59,R$6:R$5845))</f>
        <v>56</v>
      </c>
      <c r="T59" s="93">
        <f>IF(S59="",W59,(S59/T$5)*100)</f>
        <v>52.830188679245282</v>
      </c>
      <c r="U59" s="93">
        <v>49</v>
      </c>
      <c r="V59" s="93">
        <f>IF(U59="","",RANK(U59,U$6:U$5845))</f>
        <v>57</v>
      </c>
      <c r="W59" s="93">
        <f>IF(V59="","",(V59/W$5)*100)</f>
        <v>53.773584905660378</v>
      </c>
      <c r="X59" s="93">
        <v>58</v>
      </c>
      <c r="Y59" s="93">
        <f>IF(X59="","",RANK(X59,X$6:X$5845))</f>
        <v>55</v>
      </c>
      <c r="Z59" s="93">
        <f>IF(Y59="","",(Y59/Z$5)*100)</f>
        <v>50</v>
      </c>
      <c r="AA59" s="92">
        <v>28</v>
      </c>
      <c r="AB59" s="93">
        <f>IF(AA59="","",RANK(AA59,AA$6:AA$5845))</f>
        <v>79</v>
      </c>
      <c r="AC59" s="93">
        <f>IF(AB59="",AF59,(AB59/AC$5)*100)</f>
        <v>74.528301886792448</v>
      </c>
      <c r="AD59" s="93">
        <v>13</v>
      </c>
      <c r="AE59" s="93">
        <f>IF(AD59="","",RANK(AD59,AD$6:AD$5845))</f>
        <v>94</v>
      </c>
      <c r="AF59" s="93">
        <f>IF(AE59="","",(AE59/AF$5)*100)</f>
        <v>88.679245283018872</v>
      </c>
      <c r="AG59" s="93">
        <v>9</v>
      </c>
      <c r="AH59" s="93">
        <f>IF(AG59="","",RANK(AG59,AG$6:AG$5845))</f>
        <v>102</v>
      </c>
      <c r="AI59" s="93">
        <f>IF(AH59="","",(AH59/AI$5)*100)</f>
        <v>92.72727272727272</v>
      </c>
      <c r="AJ59" s="92">
        <v>16</v>
      </c>
      <c r="AK59" s="93">
        <f>IF(AJ59="","",RANK(AJ59,AJ$6:AJ$5845))</f>
        <v>91</v>
      </c>
      <c r="AL59" s="93">
        <f>IF(AK59="",AO59,(AK59/AL$5)*100)</f>
        <v>85.84905660377359</v>
      </c>
      <c r="AM59" s="93">
        <v>13</v>
      </c>
      <c r="AN59" s="93">
        <f>IF(AM59="","",RANK(AM59,AM$6:AM$5845))</f>
        <v>94</v>
      </c>
      <c r="AO59" s="93">
        <f>IF(AN59="","",(AN59/AO$5)*100)</f>
        <v>88.679245283018872</v>
      </c>
      <c r="AP59" s="93">
        <v>13</v>
      </c>
      <c r="AQ59" s="93">
        <f>IF(AP59="","",RANK(AP59,AP$6:AP$5845))</f>
        <v>98</v>
      </c>
      <c r="AR59" s="93">
        <f>IF(AQ59="","",(AQ59/AR$5)*100)</f>
        <v>89.090909090909093</v>
      </c>
      <c r="AS59" s="92">
        <v>56</v>
      </c>
      <c r="AT59" s="93">
        <f>IF(AS59="","",RANK(AS59,AS$6:AS$5845))</f>
        <v>51</v>
      </c>
      <c r="AU59" s="93">
        <f>IF(AT59="",AX59,(AT59/AU$5)*100)</f>
        <v>48.113207547169814</v>
      </c>
      <c r="AV59" s="93">
        <v>51</v>
      </c>
      <c r="AW59" s="93">
        <f>IF(AV59="","",RANK(AV59,AV$6:AV$5845))</f>
        <v>56</v>
      </c>
      <c r="AX59" s="93">
        <f>IF(AW59="","",(AW59/AX$5)*100)</f>
        <v>52.830188679245282</v>
      </c>
      <c r="AY59" s="93">
        <v>40</v>
      </c>
      <c r="AZ59" s="93">
        <f>IF(AY59="","",RANK(AY59,AY$6:AY$5845))</f>
        <v>73</v>
      </c>
      <c r="BA59" s="93">
        <f>IF(AZ59="","",(AZ59/BA$5)*100)</f>
        <v>66.363636363636374</v>
      </c>
      <c r="BB59" s="92" t="s">
        <v>185</v>
      </c>
      <c r="BC59" s="93" t="s">
        <v>185</v>
      </c>
      <c r="BD59" s="93">
        <v>10</v>
      </c>
      <c r="BE59" s="93" t="s">
        <v>185</v>
      </c>
      <c r="BF59" s="93" t="s">
        <v>185</v>
      </c>
      <c r="BG59" s="93">
        <v>10</v>
      </c>
      <c r="BH59" s="93" t="s">
        <v>185</v>
      </c>
      <c r="BI59" s="93" t="s">
        <v>185</v>
      </c>
      <c r="BJ59" s="93">
        <v>10</v>
      </c>
      <c r="BK59" s="92">
        <v>13</v>
      </c>
      <c r="BL59" s="93">
        <f>IF(BK59="","",RANK(BK59,BK$6:BK$5845))</f>
        <v>93</v>
      </c>
      <c r="BM59" s="93">
        <f>IF(BL59="",BP59,(BL59/BM$5)*100)</f>
        <v>87.735849056603783</v>
      </c>
      <c r="BN59" s="93">
        <v>5</v>
      </c>
      <c r="BO59" s="93">
        <f>IF(BN59="","",RANK(BN59,BN$6:BN$5845))</f>
        <v>102</v>
      </c>
      <c r="BP59" s="93">
        <f>IF(BO59="","",(BO59/BP$5)*100)</f>
        <v>96.226415094339629</v>
      </c>
      <c r="BQ59" s="93">
        <v>2</v>
      </c>
      <c r="BR59" s="93">
        <f>IF(BQ59="","",RANK(BQ59,BQ$6:BQ$5845))</f>
        <v>109</v>
      </c>
      <c r="BS59" s="93">
        <f>IF(BR59="","",(BR59/BS$5)*100)</f>
        <v>99.090909090909093</v>
      </c>
      <c r="BT59" s="92">
        <v>98</v>
      </c>
      <c r="BU59" s="93">
        <f>IF(BT59="","",RANK(BT59,BT$6:BT$5845))</f>
        <v>8</v>
      </c>
      <c r="BV59" s="93">
        <f>IF(BU59="",BY59,(BU59/BV$5)*100)</f>
        <v>7.5471698113207548</v>
      </c>
      <c r="BW59" s="93">
        <v>77</v>
      </c>
      <c r="BX59" s="93">
        <f>IF(BW59="","",RANK(BW59,BW$6:BW$5845))</f>
        <v>30</v>
      </c>
      <c r="BY59" s="93">
        <f>IF(BX59="","",(BX59/BY$5)*100)</f>
        <v>28.571428571428569</v>
      </c>
      <c r="BZ59" s="93">
        <v>90</v>
      </c>
      <c r="CA59" s="93">
        <f>IF(BZ59="","",RANK(BZ59,BZ$6:BZ$5845))</f>
        <v>22</v>
      </c>
      <c r="CB59" s="93">
        <f>IF(CA59="","",(CA59/CB$5)*100)</f>
        <v>20</v>
      </c>
      <c r="CC59" s="92">
        <v>83</v>
      </c>
      <c r="CD59" s="93">
        <f>IF(CC59="","",RANK(CC59,CC$6:CC$5845))</f>
        <v>24</v>
      </c>
      <c r="CE59" s="93">
        <f>IF(CD59="",CH59,(CD59/CE$5)*100)</f>
        <v>22.641509433962266</v>
      </c>
      <c r="CF59" s="93">
        <v>75</v>
      </c>
      <c r="CG59" s="93">
        <f>IF(CF59="","",RANK(CF59,CF$6:CF$5845))</f>
        <v>31</v>
      </c>
      <c r="CH59" s="93">
        <f>IF(CG59="","",(CG59/CH$5)*100)</f>
        <v>29.245283018867923</v>
      </c>
      <c r="CI59" s="93">
        <v>53</v>
      </c>
      <c r="CJ59" s="93">
        <f>IF(CI59="","",RANK(CI59,CI$6:CI$5845))</f>
        <v>59</v>
      </c>
      <c r="CK59" s="93">
        <f>IF(CJ59="","",(CJ59/CK$5)*100)</f>
        <v>53.63636363636364</v>
      </c>
      <c r="CL59" s="92">
        <v>76</v>
      </c>
      <c r="CM59" s="93">
        <f>IF(CL59="","",RANK(CL59,CL$6:CL$5845))</f>
        <v>31</v>
      </c>
      <c r="CN59" s="93">
        <f>IF(CM59="",CQ59,(CM59/CN$5)*100)</f>
        <v>29.245283018867923</v>
      </c>
      <c r="CO59" s="93">
        <v>71</v>
      </c>
      <c r="CP59" s="93">
        <f>IF(CO59="","",RANK(CO59,CO$6:CO$5845))</f>
        <v>36</v>
      </c>
      <c r="CQ59" s="93">
        <f>IF(CP59="","",(CP59/CQ$5)*100)</f>
        <v>33.962264150943398</v>
      </c>
      <c r="CR59" s="93">
        <v>72</v>
      </c>
      <c r="CS59" s="93">
        <f>IF(CR59="","",RANK(CR59,CR$6:CR$5845))</f>
        <v>42</v>
      </c>
      <c r="CT59" s="93">
        <f>IF(CS59="","",(CS59/CT$5)*100)</f>
        <v>38.181818181818187</v>
      </c>
      <c r="CU59" s="92">
        <v>101</v>
      </c>
      <c r="CV59" s="93">
        <f>IF(CU59="","",RANK(CU59,CU$6:CU$5845))</f>
        <v>6</v>
      </c>
      <c r="CW59" s="93">
        <f>IF(CV59="","",(CV59/CW$5)*100)</f>
        <v>5.6603773584905666</v>
      </c>
      <c r="CX59" s="93">
        <v>107</v>
      </c>
      <c r="CY59" s="93">
        <f>IF(CX59="","",RANK(CX59,CX$6:CX$5845))</f>
        <v>7</v>
      </c>
      <c r="CZ59" s="93">
        <f>IF(CY59="","",(CY59/CZ$5)*100)</f>
        <v>6.3636363636363633</v>
      </c>
      <c r="DA59" s="93">
        <v>91</v>
      </c>
      <c r="DB59" s="93">
        <f>IF(DA59="","",RANK(DA59,DA$6:DA$5845))</f>
        <v>26</v>
      </c>
      <c r="DC59" s="93">
        <f>IF(DB59="","",(DB59/DC$5)*100)</f>
        <v>21.666666666666668</v>
      </c>
      <c r="DD59" s="93">
        <f>IFERROR((K59*I$2)+(N59*L$2)+(Q59*O$2)+(T59*R$2)+(W59*U$2)+(Z59*X$2)+(AC59*AA$2)+(AF59*AD$2)+(AI59*AG$2)+(AL59*AJ$2)+(AO59*AM$2)+(AR59*AP$2)+(AU59*AS$2)+(AX59*AV$2)+(BA59*AY$2)+(BD59*BB$2)+(BG59*BE$2)+(BJ59*BH$2)+(BM59*BK$2)+(BP59*BN$2)+(BS59*BQ$2)+(BV59*BT$2)+(BY59*BW$2)+(CB59*BZ$2)+(CE59*CC$2)+(CH59*CF$2)+(CK59*CI$2)+(CN59*CL$2)+(CQ59*CO$2)+(CT59*CR$2)+(CW59*CU$2)+(CZ59*CX$2)+(DC59*DA$2),"")</f>
        <v>44.551948051948067</v>
      </c>
      <c r="DE59" s="93">
        <f>IF(DD59="",1,RANK(DD59,DD$6:DD$1087,1))</f>
        <v>37</v>
      </c>
      <c r="DF59" s="94">
        <f>IF(DD59="","",RANK(DD59,DD$6:DD$4780))</f>
        <v>70</v>
      </c>
      <c r="DG59" s="93">
        <f>(DE59/DE$4)*100</f>
        <v>34.905660377358487</v>
      </c>
      <c r="DH59" s="95">
        <v>0</v>
      </c>
      <c r="DI59" s="93">
        <v>1</v>
      </c>
      <c r="DJ59" s="93">
        <v>100</v>
      </c>
      <c r="DK59" s="96">
        <v>0</v>
      </c>
      <c r="DL59" s="93">
        <v>1</v>
      </c>
      <c r="DM59" s="93">
        <v>100</v>
      </c>
      <c r="DN59" s="93">
        <v>0</v>
      </c>
      <c r="DO59" s="93">
        <v>1</v>
      </c>
      <c r="DP59" s="93">
        <v>100</v>
      </c>
      <c r="DQ59" s="93">
        <v>100</v>
      </c>
      <c r="DR59" s="93">
        <v>1</v>
      </c>
      <c r="DS59" s="97" t="s">
        <v>185</v>
      </c>
      <c r="DT59" s="98" t="s">
        <v>185</v>
      </c>
      <c r="DU59" s="98" t="s">
        <v>185</v>
      </c>
      <c r="DV59" s="98" t="s">
        <v>185</v>
      </c>
      <c r="DW59" s="98" t="s">
        <v>185</v>
      </c>
      <c r="DX59" s="98">
        <v>30</v>
      </c>
      <c r="DY59" s="98">
        <v>30</v>
      </c>
      <c r="DZ59" s="98">
        <v>30</v>
      </c>
      <c r="EA59" s="98">
        <v>30</v>
      </c>
      <c r="EB59" s="99">
        <v>39.823008849557525</v>
      </c>
      <c r="EC59" s="100">
        <v>58.878504672897193</v>
      </c>
      <c r="ED59" s="100">
        <v>30</v>
      </c>
      <c r="EE59" s="100">
        <v>30</v>
      </c>
      <c r="EF59" s="101">
        <v>130</v>
      </c>
      <c r="EG59" s="102">
        <v>121</v>
      </c>
      <c r="EH59" s="102">
        <v>127</v>
      </c>
      <c r="EI59" s="102">
        <v>111</v>
      </c>
      <c r="EJ59" s="102">
        <v>88</v>
      </c>
      <c r="EK59" s="103">
        <v>36</v>
      </c>
      <c r="EL59" s="104">
        <v>65</v>
      </c>
      <c r="EM59" s="104">
        <v>33.636363636363633</v>
      </c>
      <c r="EN59" s="104">
        <v>86.078731836195516</v>
      </c>
      <c r="EO59" s="105">
        <v>0.63888888888888884</v>
      </c>
      <c r="EP59" s="104">
        <v>87.152777777777771</v>
      </c>
      <c r="EQ59" s="106">
        <v>0.44444444444444442</v>
      </c>
      <c r="ER59" s="104">
        <v>76.931713380648773</v>
      </c>
      <c r="ES59" s="106">
        <v>0.27777777777777779</v>
      </c>
      <c r="ET59" s="104">
        <v>69.030712716806789</v>
      </c>
      <c r="EU59" s="106">
        <v>5.5555555555555552E-2</v>
      </c>
      <c r="EV59" s="104">
        <v>35.630159812163903</v>
      </c>
      <c r="EW59" s="106">
        <v>5.5555555555555552E-2</v>
      </c>
      <c r="EX59" s="104">
        <v>48.530636976444754</v>
      </c>
      <c r="EY59" s="106">
        <v>0</v>
      </c>
      <c r="EZ59" s="104">
        <v>0.30674846625766872</v>
      </c>
      <c r="FB59" s="108">
        <f>((H59*B$1)+(EL59*EL$1)+(EM59*EM$1)+(EN59*EN$1)+(EV59*EU$1)+(DQ59*DN$1)+(EX59*EW$1)+(DG59*DF$1)+(EA59*EA$1)+(EB59*EB$1)+(ER59*EQ$1)+(ET59*ES$1)+(EC59*EC$1)+(EP59*EO$1)+(EZ59*EY$1)+(ED59*ED$1)+(EE59*EE$1))*(1+FA59)</f>
        <v>47.770677132953764</v>
      </c>
      <c r="FC59" s="93">
        <f>RANK(FB59,FB$6:FB$5849)</f>
        <v>54</v>
      </c>
      <c r="FD59" s="109">
        <f>RANK(FJ59,$FJ$6:$FJ$1462)</f>
        <v>45</v>
      </c>
      <c r="FE59" s="109">
        <f>RANK(FN59,$FN$6:$FN$1462)</f>
        <v>41</v>
      </c>
      <c r="FF59" s="109">
        <f>RANK(B59,$B$6:$B$1462,1)</f>
        <v>40</v>
      </c>
      <c r="FG59" s="109">
        <f>RANK(B59,$B$6:$B$1462,1)</f>
        <v>40</v>
      </c>
      <c r="FH59" s="110" t="s">
        <v>185</v>
      </c>
      <c r="FI59" s="92"/>
      <c r="FJ59" s="111">
        <v>7100</v>
      </c>
      <c r="FK59" s="112" t="s">
        <v>185</v>
      </c>
      <c r="FL59" s="93">
        <f>IF(FJ59="",-50,FD59-FC59)</f>
        <v>-9</v>
      </c>
      <c r="FM59" s="96">
        <f>IF(FJ59="",0,FB59/(FJ59/1000))</f>
        <v>6.7282643849230661</v>
      </c>
      <c r="FN59" s="111">
        <v>8600</v>
      </c>
      <c r="FO59" s="112" t="s">
        <v>185</v>
      </c>
      <c r="FP59" s="93">
        <f>FE59-FC59</f>
        <v>-13</v>
      </c>
      <c r="FQ59" s="96">
        <f>(FB59/FN59)*1000</f>
        <v>5.5547298991806704</v>
      </c>
    </row>
    <row r="60" spans="1:174" x14ac:dyDescent="0.2">
      <c r="A60" t="s">
        <v>104</v>
      </c>
      <c r="B60" s="90">
        <v>60</v>
      </c>
      <c r="C60" s="91" t="s">
        <v>185</v>
      </c>
      <c r="D60" s="91" t="s">
        <v>185</v>
      </c>
      <c r="E60" s="91" t="s">
        <v>185</v>
      </c>
      <c r="F60" s="91" t="s">
        <v>185</v>
      </c>
      <c r="G60" s="91">
        <f>RANK(B60,B$6:B$9554)</f>
        <v>88</v>
      </c>
      <c r="H60" s="91">
        <f>(G60/H$4)*100</f>
        <v>73.333333333333329</v>
      </c>
      <c r="I60" s="92">
        <v>87</v>
      </c>
      <c r="J60" s="93">
        <f>IF(I60="","",RANK(I60,I$6:I$5845))</f>
        <v>20</v>
      </c>
      <c r="K60" s="93">
        <f>IF(J60="",N60,(J60/K$5)*100)</f>
        <v>18.867924528301888</v>
      </c>
      <c r="L60" s="93">
        <v>85</v>
      </c>
      <c r="M60" s="93">
        <f>IF(L60="","",RANK(L60,L$6:L$5845))</f>
        <v>22</v>
      </c>
      <c r="N60" s="93">
        <f>IF(M60="","",(M60/N$5)*100)</f>
        <v>20.754716981132077</v>
      </c>
      <c r="O60" s="93">
        <v>80</v>
      </c>
      <c r="P60" s="93">
        <f>IF(O60="","",RANK(O60,O$6:O$5845))</f>
        <v>34</v>
      </c>
      <c r="Q60" s="93">
        <f>IF(P60="",N60,(P60/Q$5)*100)</f>
        <v>30.909090909090907</v>
      </c>
      <c r="R60" s="92">
        <v>40</v>
      </c>
      <c r="S60" s="93">
        <f>IF(R60="","",RANK(R60,R$6:R$5845))</f>
        <v>64</v>
      </c>
      <c r="T60" s="93">
        <f>IF(S60="",W60,(S60/T$5)*100)</f>
        <v>60.377358490566039</v>
      </c>
      <c r="U60" s="93">
        <v>51</v>
      </c>
      <c r="V60" s="93">
        <f>IF(U60="","",RANK(U60,U$6:U$5845))</f>
        <v>52</v>
      </c>
      <c r="W60" s="93">
        <f>IF(V60="","",(V60/W$5)*100)</f>
        <v>49.056603773584904</v>
      </c>
      <c r="X60" s="93">
        <v>82</v>
      </c>
      <c r="Y60" s="93">
        <f>IF(X60="","",RANK(X60,X$6:X$5845))</f>
        <v>30</v>
      </c>
      <c r="Z60" s="93">
        <f>IF(Y60="","",(Y60/Z$5)*100)</f>
        <v>27.27272727272727</v>
      </c>
      <c r="AA60" s="92">
        <v>45</v>
      </c>
      <c r="AB60" s="93">
        <f>IF(AA60="","",RANK(AA60,AA$6:AA$5845))</f>
        <v>62</v>
      </c>
      <c r="AC60" s="93">
        <f>IF(AB60="",AF60,(AB60/AC$5)*100)</f>
        <v>58.490566037735846</v>
      </c>
      <c r="AD60" s="93">
        <v>32</v>
      </c>
      <c r="AE60" s="93">
        <f>IF(AD60="","",RANK(AD60,AD$6:AD$5845))</f>
        <v>73</v>
      </c>
      <c r="AF60" s="93">
        <f>IF(AE60="","",(AE60/AF$5)*100)</f>
        <v>68.867924528301884</v>
      </c>
      <c r="AG60" s="93">
        <v>54</v>
      </c>
      <c r="AH60" s="93">
        <f>IF(AG60="","",RANK(AG60,AG$6:AG$5845))</f>
        <v>58</v>
      </c>
      <c r="AI60" s="93">
        <f>IF(AH60="","",(AH60/AI$5)*100)</f>
        <v>52.72727272727272</v>
      </c>
      <c r="AJ60" s="92">
        <v>63</v>
      </c>
      <c r="AK60" s="93">
        <f>IF(AJ60="","",RANK(AJ60,AJ$6:AJ$5845))</f>
        <v>44</v>
      </c>
      <c r="AL60" s="93">
        <f>IF(AK60="",AO60,(AK60/AL$5)*100)</f>
        <v>41.509433962264154</v>
      </c>
      <c r="AM60" s="93">
        <v>62</v>
      </c>
      <c r="AN60" s="93">
        <f>IF(AM60="","",RANK(AM60,AM$6:AM$5845))</f>
        <v>45</v>
      </c>
      <c r="AO60" s="93">
        <f>IF(AN60="","",(AN60/AO$5)*100)</f>
        <v>42.452830188679243</v>
      </c>
      <c r="AP60" s="93">
        <v>50</v>
      </c>
      <c r="AQ60" s="93">
        <f>IF(AP60="","",RANK(AP60,AP$6:AP$5845))</f>
        <v>63</v>
      </c>
      <c r="AR60" s="93">
        <f>IF(AQ60="","",(AQ60/AR$5)*100)</f>
        <v>57.272727272727273</v>
      </c>
      <c r="AS60" s="92">
        <v>74</v>
      </c>
      <c r="AT60" s="93">
        <f>IF(AS60="","",RANK(AS60,AS$6:AS$5845))</f>
        <v>33</v>
      </c>
      <c r="AU60" s="93">
        <f>IF(AT60="",AX60,(AT60/AU$5)*100)</f>
        <v>31.132075471698112</v>
      </c>
      <c r="AV60" s="93">
        <v>73</v>
      </c>
      <c r="AW60" s="93">
        <f>IF(AV60="","",RANK(AV60,AV$6:AV$5845))</f>
        <v>34</v>
      </c>
      <c r="AX60" s="93">
        <f>IF(AW60="","",(AW60/AX$5)*100)</f>
        <v>32.075471698113205</v>
      </c>
      <c r="AY60" s="93">
        <v>64</v>
      </c>
      <c r="AZ60" s="93">
        <f>IF(AY60="","",RANK(AY60,AY$6:AY$5845))</f>
        <v>50</v>
      </c>
      <c r="BA60" s="93">
        <f>IF(AZ60="","",(AZ60/BA$5)*100)</f>
        <v>45.454545454545453</v>
      </c>
      <c r="BB60" s="92" t="s">
        <v>185</v>
      </c>
      <c r="BC60" s="93" t="s">
        <v>185</v>
      </c>
      <c r="BD60" s="93">
        <v>10</v>
      </c>
      <c r="BE60" s="93" t="s">
        <v>185</v>
      </c>
      <c r="BF60" s="93" t="s">
        <v>185</v>
      </c>
      <c r="BG60" s="93">
        <v>10</v>
      </c>
      <c r="BH60" s="93" t="s">
        <v>185</v>
      </c>
      <c r="BI60" s="93" t="s">
        <v>185</v>
      </c>
      <c r="BJ60" s="93">
        <v>10</v>
      </c>
      <c r="BK60" s="92">
        <v>100</v>
      </c>
      <c r="BL60" s="93">
        <f>IF(BK60="","",RANK(BK60,BK$6:BK$5845))</f>
        <v>5</v>
      </c>
      <c r="BM60" s="93">
        <f>IF(BL60="",BP60,(BL60/BM$5)*100)</f>
        <v>4.716981132075472</v>
      </c>
      <c r="BN60" s="93">
        <v>73</v>
      </c>
      <c r="BO60" s="93">
        <f>IF(BN60="","",RANK(BN60,BN$6:BN$5845))</f>
        <v>34</v>
      </c>
      <c r="BP60" s="93">
        <f>IF(BO60="","",(BO60/BP$5)*100)</f>
        <v>32.075471698113205</v>
      </c>
      <c r="BQ60" s="93">
        <v>32</v>
      </c>
      <c r="BR60" s="93">
        <f>IF(BQ60="","",RANK(BQ60,BQ$6:BQ$5845))</f>
        <v>78</v>
      </c>
      <c r="BS60" s="93">
        <f>IF(BR60="","",(BR60/BS$5)*100)</f>
        <v>70.909090909090907</v>
      </c>
      <c r="BT60" s="92">
        <v>101</v>
      </c>
      <c r="BU60" s="93">
        <f>IF(BT60="","",RANK(BT60,BT$6:BT$5845))</f>
        <v>6</v>
      </c>
      <c r="BV60" s="93">
        <f>IF(BU60="",BY60,(BU60/BV$5)*100)</f>
        <v>5.6603773584905666</v>
      </c>
      <c r="BW60" s="93">
        <v>102</v>
      </c>
      <c r="BX60" s="93">
        <f>IF(BW60="","",RANK(BW60,BW$6:BW$5845))</f>
        <v>4</v>
      </c>
      <c r="BY60" s="93">
        <f>IF(BX60="","",(BX60/BY$5)*100)</f>
        <v>3.8095238095238098</v>
      </c>
      <c r="BZ60" s="93">
        <v>103</v>
      </c>
      <c r="CA60" s="93">
        <f>IF(BZ60="","",RANK(BZ60,BZ$6:BZ$5845))</f>
        <v>11</v>
      </c>
      <c r="CB60" s="93">
        <f>IF(CA60="","",(CA60/CB$5)*100)</f>
        <v>10</v>
      </c>
      <c r="CC60" s="92">
        <v>44</v>
      </c>
      <c r="CD60" s="93">
        <f>IF(CC60="","",RANK(CC60,CC$6:CC$5845))</f>
        <v>62</v>
      </c>
      <c r="CE60" s="93">
        <f>IF(CD60="",CH60,(CD60/CE$5)*100)</f>
        <v>58.490566037735846</v>
      </c>
      <c r="CF60" s="93">
        <v>47</v>
      </c>
      <c r="CG60" s="93">
        <f>IF(CF60="","",RANK(CF60,CF$6:CF$5845))</f>
        <v>60</v>
      </c>
      <c r="CH60" s="93">
        <f>IF(CG60="","",(CG60/CH$5)*100)</f>
        <v>56.60377358490566</v>
      </c>
      <c r="CI60" s="93">
        <v>60</v>
      </c>
      <c r="CJ60" s="93">
        <f>IF(CI60="","",RANK(CI60,CI$6:CI$5845))</f>
        <v>53</v>
      </c>
      <c r="CK60" s="93">
        <f>IF(CJ60="","",(CJ60/CK$5)*100)</f>
        <v>48.18181818181818</v>
      </c>
      <c r="CL60" s="92">
        <v>12</v>
      </c>
      <c r="CM60" s="93">
        <f>IF(CL60="","",RANK(CL60,CL$6:CL$5845))</f>
        <v>95</v>
      </c>
      <c r="CN60" s="93">
        <f>IF(CM60="",CQ60,(CM60/CN$5)*100)</f>
        <v>89.622641509433961</v>
      </c>
      <c r="CO60" s="93">
        <v>18</v>
      </c>
      <c r="CP60" s="93">
        <f>IF(CO60="","",RANK(CO60,CO$6:CO$5845))</f>
        <v>89</v>
      </c>
      <c r="CQ60" s="93">
        <f>IF(CP60="","",(CP60/CQ$5)*100)</f>
        <v>83.962264150943398</v>
      </c>
      <c r="CR60" s="93">
        <v>19</v>
      </c>
      <c r="CS60" s="93">
        <f>IF(CR60="","",RANK(CR60,CR$6:CR$5845))</f>
        <v>93</v>
      </c>
      <c r="CT60" s="93">
        <f>IF(CS60="","",(CS60/CT$5)*100)</f>
        <v>84.545454545454547</v>
      </c>
      <c r="CU60" s="92">
        <v>66</v>
      </c>
      <c r="CV60" s="93">
        <f>IF(CU60="","",RANK(CU60,CU$6:CU$5845))</f>
        <v>41</v>
      </c>
      <c r="CW60" s="93">
        <f>IF(CV60="","",(CV60/CW$5)*100)</f>
        <v>38.679245283018872</v>
      </c>
      <c r="CX60" s="93">
        <v>64</v>
      </c>
      <c r="CY60" s="93">
        <f>IF(CX60="","",RANK(CX60,CX$6:CX$5845))</f>
        <v>48</v>
      </c>
      <c r="CZ60" s="93">
        <f>IF(CY60="","",(CY60/CZ$5)*100)</f>
        <v>43.636363636363633</v>
      </c>
      <c r="DA60" s="93">
        <v>89</v>
      </c>
      <c r="DB60" s="93">
        <f>IF(DA60="","",RANK(DA60,DA$6:DA$5845))</f>
        <v>29</v>
      </c>
      <c r="DC60" s="93">
        <f>IF(DB60="","",(DB60/DC$5)*100)</f>
        <v>24.166666666666668</v>
      </c>
      <c r="DD60" s="93">
        <f>IFERROR((K60*I$2)+(N60*L$2)+(Q60*O$2)+(T60*R$2)+(W60*U$2)+(Z60*X$2)+(AC60*AA$2)+(AF60*AD$2)+(AI60*AG$2)+(AL60*AJ$2)+(AO60*AM$2)+(AR60*AP$2)+(AU60*AS$2)+(AX60*AV$2)+(BA60*AY$2)+(BD60*BB$2)+(BG60*BE$2)+(BJ60*BH$2)+(BM60*BK$2)+(BP60*BN$2)+(BS60*BQ$2)+(BV60*BT$2)+(BY60*BW$2)+(CB60*BZ$2)+(CE60*CC$2)+(CH60*CF$2)+(CK60*CI$2)+(CN60*CL$2)+(CQ60*CO$2)+(CT60*CR$2)+(CW60*CU$2)+(CZ60*CX$2)+(DC60*DA$2),"")</f>
        <v>41.06250102099159</v>
      </c>
      <c r="DE60" s="93">
        <f>IF(DD60="",1,RANK(DD60,DD$6:DD$1087,1))</f>
        <v>30</v>
      </c>
      <c r="DF60" s="94">
        <f>IF(DD60="","",RANK(DD60,DD$6:DD$4780))</f>
        <v>77</v>
      </c>
      <c r="DG60" s="93">
        <f>(DE60/DE$4)*100</f>
        <v>28.30188679245283</v>
      </c>
      <c r="DH60" s="95">
        <v>0</v>
      </c>
      <c r="DI60" s="93">
        <v>1</v>
      </c>
      <c r="DJ60" s="93">
        <v>100</v>
      </c>
      <c r="DK60" s="96">
        <v>0</v>
      </c>
      <c r="DL60" s="93">
        <v>1</v>
      </c>
      <c r="DM60" s="93">
        <v>100</v>
      </c>
      <c r="DN60" s="93">
        <v>0</v>
      </c>
      <c r="DO60" s="93">
        <v>1</v>
      </c>
      <c r="DP60" s="93">
        <v>100</v>
      </c>
      <c r="DQ60" s="93">
        <v>100</v>
      </c>
      <c r="DR60" s="93">
        <v>1</v>
      </c>
      <c r="DS60" s="97">
        <v>44</v>
      </c>
      <c r="DT60" s="98" t="s">
        <v>185</v>
      </c>
      <c r="DU60" s="98">
        <v>56</v>
      </c>
      <c r="DV60" s="98" t="s">
        <v>185</v>
      </c>
      <c r="DW60" s="98" t="s">
        <v>185</v>
      </c>
      <c r="DX60" s="98">
        <v>52.246021424825472</v>
      </c>
      <c r="DY60" s="98">
        <v>44.444444444444443</v>
      </c>
      <c r="DZ60" s="98">
        <v>50</v>
      </c>
      <c r="EA60" s="98">
        <v>48.89682195642331</v>
      </c>
      <c r="EB60" s="99">
        <v>64.601769911504419</v>
      </c>
      <c r="EC60" s="100">
        <v>70.09345794392523</v>
      </c>
      <c r="ED60" s="100">
        <v>30</v>
      </c>
      <c r="EE60" s="100">
        <v>30</v>
      </c>
      <c r="EF60" s="101">
        <v>135</v>
      </c>
      <c r="EG60" s="102">
        <v>54</v>
      </c>
      <c r="EH60" s="102">
        <v>60</v>
      </c>
      <c r="EI60" s="102">
        <v>50</v>
      </c>
      <c r="EJ60" s="102">
        <v>88</v>
      </c>
      <c r="EK60" s="103">
        <v>35</v>
      </c>
      <c r="EL60" s="104">
        <v>73.333333333333329</v>
      </c>
      <c r="EM60" s="104">
        <v>52.72727272727272</v>
      </c>
      <c r="EN60" s="104">
        <v>61.002060766182296</v>
      </c>
      <c r="EO60" s="105">
        <v>0.5714285714285714</v>
      </c>
      <c r="EP60" s="104">
        <v>77.072310405643734</v>
      </c>
      <c r="EQ60" s="106">
        <v>0.25714285714285712</v>
      </c>
      <c r="ER60" s="104">
        <v>48.19147290818168</v>
      </c>
      <c r="ES60" s="106">
        <v>0.17142857142857143</v>
      </c>
      <c r="ET60" s="104">
        <v>46.114519427402868</v>
      </c>
      <c r="EU60" s="106">
        <v>0.11428571428571428</v>
      </c>
      <c r="EV60" s="104">
        <v>53.909825688966798</v>
      </c>
      <c r="EW60" s="106">
        <v>8.5714285714285715E-2</v>
      </c>
      <c r="EX60" s="104">
        <v>59.748758399065146</v>
      </c>
      <c r="EY60" s="106">
        <v>0</v>
      </c>
      <c r="EZ60" s="104">
        <v>0.30674846625766872</v>
      </c>
      <c r="FB60" s="108">
        <f>((H60*B$1)+(EL60*EL$1)+(EM60*EM$1)+(EN60*EN$1)+(EV60*EU$1)+(DQ60*DN$1)+(EX60*EW$1)+(DG60*DF$1)+(EA60*EA$1)+(EB60*EB$1)+(ER60*EQ$1)+(ET60*ES$1)+(EC60*EC$1)+(EP60*EO$1)+(EZ60*EY$1)+(ED60*ED$1)+(EE60*EE$1))*(1+FA60)</f>
        <v>46.924516275208077</v>
      </c>
      <c r="FC60" s="93">
        <f>RANK(FB60,FB$6:FB$5849)</f>
        <v>55</v>
      </c>
      <c r="FD60" s="109">
        <f>RANK(FJ60,$FJ$6:$FJ$1462)</f>
        <v>36</v>
      </c>
      <c r="FE60" s="109">
        <f>RANK(FN60,$FN$6:$FN$1462)</f>
        <v>35</v>
      </c>
      <c r="FF60" s="109">
        <f>RANK(B60,$B$6:$B$1462,1)</f>
        <v>31</v>
      </c>
      <c r="FG60" s="109">
        <f>RANK(B60,$B$6:$B$1462,1)</f>
        <v>31</v>
      </c>
      <c r="FH60" s="110" t="s">
        <v>185</v>
      </c>
      <c r="FI60" s="92"/>
      <c r="FJ60" s="111">
        <v>7300</v>
      </c>
      <c r="FK60" s="112" t="s">
        <v>185</v>
      </c>
      <c r="FL60" s="93">
        <f>IF(FJ60="",-50,FD60-FC60)</f>
        <v>-19</v>
      </c>
      <c r="FM60" s="96">
        <f>IF(FJ60="",0,FB60/(FJ60/1000))</f>
        <v>6.4280159281106961</v>
      </c>
      <c r="FN60" s="111">
        <v>8800</v>
      </c>
      <c r="FO60" s="112" t="s">
        <v>185</v>
      </c>
      <c r="FP60" s="93">
        <f>FE60-FC60</f>
        <v>-20</v>
      </c>
      <c r="FQ60" s="96">
        <f>(FB60/FN60)*1000</f>
        <v>5.3323313949100086</v>
      </c>
    </row>
    <row r="61" spans="1:174" x14ac:dyDescent="0.2">
      <c r="A61" t="s">
        <v>132</v>
      </c>
      <c r="B61" s="90">
        <v>140</v>
      </c>
      <c r="C61" s="91" t="s">
        <v>185</v>
      </c>
      <c r="D61" s="91" t="s">
        <v>185</v>
      </c>
      <c r="E61" s="91" t="s">
        <v>185</v>
      </c>
      <c r="F61" s="91" t="s">
        <v>185</v>
      </c>
      <c r="G61" s="91">
        <f>RANK(B61,B$6:B$9554)</f>
        <v>43</v>
      </c>
      <c r="H61" s="91">
        <f>(G61/H$4)*100</f>
        <v>35.833333333333336</v>
      </c>
      <c r="I61" s="92">
        <v>67</v>
      </c>
      <c r="J61" s="93">
        <f>IF(I61="","",RANK(I61,I$6:I$5845))</f>
        <v>40</v>
      </c>
      <c r="K61" s="93">
        <f>IF(J61="",N61,(J61/K$5)*100)</f>
        <v>37.735849056603776</v>
      </c>
      <c r="L61" s="93">
        <v>76</v>
      </c>
      <c r="M61" s="93">
        <f>IF(L61="","",RANK(L61,L$6:L$5845))</f>
        <v>31</v>
      </c>
      <c r="N61" s="93">
        <f>IF(M61="","",(M61/N$5)*100)</f>
        <v>29.245283018867923</v>
      </c>
      <c r="O61" s="93">
        <v>67</v>
      </c>
      <c r="P61" s="93">
        <f>IF(O61="","",RANK(O61,O$6:O$5845))</f>
        <v>47</v>
      </c>
      <c r="Q61" s="93">
        <f>IF(P61="",N61,(P61/Q$5)*100)</f>
        <v>42.727272727272727</v>
      </c>
      <c r="R61" s="92">
        <v>90</v>
      </c>
      <c r="S61" s="93">
        <f>IF(R61="","",RANK(R61,R$6:R$5845))</f>
        <v>17</v>
      </c>
      <c r="T61" s="93">
        <f>IF(S61="",W61,(S61/T$5)*100)</f>
        <v>16.037735849056602</v>
      </c>
      <c r="U61" s="93">
        <v>89</v>
      </c>
      <c r="V61" s="93">
        <f>IF(U61="","",RANK(U61,U$6:U$5845))</f>
        <v>17</v>
      </c>
      <c r="W61" s="93">
        <f>IF(V61="","",(V61/W$5)*100)</f>
        <v>16.037735849056602</v>
      </c>
      <c r="X61" s="93">
        <v>84</v>
      </c>
      <c r="Y61" s="93">
        <f>IF(X61="","",RANK(X61,X$6:X$5845))</f>
        <v>28</v>
      </c>
      <c r="Z61" s="93">
        <f>IF(Y61="","",(Y61/Z$5)*100)</f>
        <v>25.454545454545453</v>
      </c>
      <c r="AA61" s="92">
        <v>95</v>
      </c>
      <c r="AB61" s="93">
        <f>IF(AA61="","",RANK(AA61,AA$6:AA$5845))</f>
        <v>11</v>
      </c>
      <c r="AC61" s="93">
        <f>IF(AB61="",AF61,(AB61/AC$5)*100)</f>
        <v>10.377358490566039</v>
      </c>
      <c r="AD61" s="93">
        <v>103</v>
      </c>
      <c r="AE61" s="93">
        <f>IF(AD61="","",RANK(AD61,AD$6:AD$5845))</f>
        <v>4</v>
      </c>
      <c r="AF61" s="93">
        <f>IF(AE61="","",(AE61/AF$5)*100)</f>
        <v>3.7735849056603774</v>
      </c>
      <c r="AG61" s="93">
        <v>106</v>
      </c>
      <c r="AH61" s="93">
        <f>IF(AG61="","",RANK(AG61,AG$6:AG$5845))</f>
        <v>7</v>
      </c>
      <c r="AI61" s="93">
        <f>IF(AH61="","",(AH61/AI$5)*100)</f>
        <v>6.3636363636363633</v>
      </c>
      <c r="AJ61" s="92">
        <v>74</v>
      </c>
      <c r="AK61" s="93">
        <f>IF(AJ61="","",RANK(AJ61,AJ$6:AJ$5845))</f>
        <v>33</v>
      </c>
      <c r="AL61" s="93">
        <f>IF(AK61="",AO61,(AK61/AL$5)*100)</f>
        <v>31.132075471698112</v>
      </c>
      <c r="AM61" s="93">
        <v>81</v>
      </c>
      <c r="AN61" s="93">
        <f>IF(AM61="","",RANK(AM61,AM$6:AM$5845))</f>
        <v>26</v>
      </c>
      <c r="AO61" s="93">
        <f>IF(AN61="","",(AN61/AO$5)*100)</f>
        <v>24.528301886792452</v>
      </c>
      <c r="AP61" s="93">
        <v>81</v>
      </c>
      <c r="AQ61" s="93">
        <f>IF(AP61="","",RANK(AP61,AP$6:AP$5845))</f>
        <v>33</v>
      </c>
      <c r="AR61" s="93">
        <f>IF(AQ61="","",(AQ61/AR$5)*100)</f>
        <v>30</v>
      </c>
      <c r="AS61" s="92">
        <v>72</v>
      </c>
      <c r="AT61" s="93">
        <f>IF(AS61="","",RANK(AS61,AS$6:AS$5845))</f>
        <v>35</v>
      </c>
      <c r="AU61" s="93">
        <f>IF(AT61="",AX61,(AT61/AU$5)*100)</f>
        <v>33.018867924528301</v>
      </c>
      <c r="AV61" s="93">
        <v>83</v>
      </c>
      <c r="AW61" s="93">
        <f>IF(AV61="","",RANK(AV61,AV$6:AV$5845))</f>
        <v>24</v>
      </c>
      <c r="AX61" s="93">
        <f>IF(AW61="","",(AW61/AX$5)*100)</f>
        <v>22.641509433962266</v>
      </c>
      <c r="AY61" s="93">
        <v>77</v>
      </c>
      <c r="AZ61" s="93">
        <f>IF(AY61="","",RANK(AY61,AY$6:AY$5845))</f>
        <v>37</v>
      </c>
      <c r="BA61" s="93">
        <f>IF(AZ61="","",(AZ61/BA$5)*100)</f>
        <v>33.636363636363633</v>
      </c>
      <c r="BB61" s="92" t="s">
        <v>185</v>
      </c>
      <c r="BC61" s="93" t="s">
        <v>185</v>
      </c>
      <c r="BD61" s="93">
        <v>10</v>
      </c>
      <c r="BE61" s="93" t="s">
        <v>185</v>
      </c>
      <c r="BF61" s="93" t="s">
        <v>185</v>
      </c>
      <c r="BG61" s="93">
        <v>10</v>
      </c>
      <c r="BH61" s="93" t="s">
        <v>185</v>
      </c>
      <c r="BI61" s="93" t="s">
        <v>185</v>
      </c>
      <c r="BJ61" s="93">
        <v>10</v>
      </c>
      <c r="BK61" s="92">
        <v>59</v>
      </c>
      <c r="BL61" s="93">
        <f>IF(BK61="","",RANK(BK61,BK$6:BK$5845))</f>
        <v>47</v>
      </c>
      <c r="BM61" s="93">
        <f>IF(BL61="",BP61,(BL61/BM$5)*100)</f>
        <v>44.339622641509436</v>
      </c>
      <c r="BN61" s="93">
        <v>84</v>
      </c>
      <c r="BO61" s="93">
        <f>IF(BN61="","",RANK(BN61,BN$6:BN$5845))</f>
        <v>23</v>
      </c>
      <c r="BP61" s="93">
        <f>IF(BO61="","",(BO61/BP$5)*100)</f>
        <v>21.69811320754717</v>
      </c>
      <c r="BQ61" s="93">
        <v>78</v>
      </c>
      <c r="BR61" s="93">
        <f>IF(BQ61="","",RANK(BQ61,BQ$6:BQ$5845))</f>
        <v>34</v>
      </c>
      <c r="BS61" s="93">
        <f>IF(BR61="","",(BR61/BS$5)*100)</f>
        <v>30.909090909090907</v>
      </c>
      <c r="BT61" s="92">
        <v>57</v>
      </c>
      <c r="BU61" s="93">
        <f>IF(BT61="","",RANK(BT61,BT$6:BT$5845))</f>
        <v>50</v>
      </c>
      <c r="BV61" s="93">
        <f>IF(BU61="",BY61,(BU61/BV$5)*100)</f>
        <v>47.169811320754718</v>
      </c>
      <c r="BW61" s="93">
        <v>90</v>
      </c>
      <c r="BX61" s="93">
        <f>IF(BW61="","",RANK(BW61,BW$6:BW$5845))</f>
        <v>17</v>
      </c>
      <c r="BY61" s="93">
        <f>IF(BX61="","",(BX61/BY$5)*100)</f>
        <v>16.19047619047619</v>
      </c>
      <c r="BZ61" s="93">
        <v>83</v>
      </c>
      <c r="CA61" s="93">
        <f>IF(BZ61="","",RANK(BZ61,BZ$6:BZ$5845))</f>
        <v>31</v>
      </c>
      <c r="CB61" s="93">
        <f>IF(CA61="","",(CA61/CB$5)*100)</f>
        <v>28.18181818181818</v>
      </c>
      <c r="CC61" s="92">
        <v>15</v>
      </c>
      <c r="CD61" s="93">
        <f>IF(CC61="","",RANK(CC61,CC$6:CC$5845))</f>
        <v>92</v>
      </c>
      <c r="CE61" s="93">
        <f>IF(CD61="",CH61,(CD61/CE$5)*100)</f>
        <v>86.79245283018868</v>
      </c>
      <c r="CF61" s="93">
        <v>43</v>
      </c>
      <c r="CG61" s="93">
        <f>IF(CF61="","",RANK(CF61,CF$6:CF$5845))</f>
        <v>63</v>
      </c>
      <c r="CH61" s="93">
        <f>IF(CG61="","",(CG61/CH$5)*100)</f>
        <v>59.433962264150942</v>
      </c>
      <c r="CI61" s="93">
        <v>38</v>
      </c>
      <c r="CJ61" s="93">
        <f>IF(CI61="","",RANK(CI61,CI$6:CI$5845))</f>
        <v>74</v>
      </c>
      <c r="CK61" s="93">
        <f>IF(CJ61="","",(CJ61/CK$5)*100)</f>
        <v>67.272727272727266</v>
      </c>
      <c r="CL61" s="92">
        <v>29</v>
      </c>
      <c r="CM61" s="93">
        <f>IF(CL61="","",RANK(CL61,CL$6:CL$5845))</f>
        <v>78</v>
      </c>
      <c r="CN61" s="93">
        <f>IF(CM61="",CQ61,(CM61/CN$5)*100)</f>
        <v>73.584905660377359</v>
      </c>
      <c r="CO61" s="93">
        <v>26</v>
      </c>
      <c r="CP61" s="93">
        <f>IF(CO61="","",RANK(CO61,CO$6:CO$5845))</f>
        <v>81</v>
      </c>
      <c r="CQ61" s="93">
        <f>IF(CP61="","",(CP61/CQ$5)*100)</f>
        <v>76.415094339622641</v>
      </c>
      <c r="CR61" s="93">
        <v>34</v>
      </c>
      <c r="CS61" s="93">
        <f>IF(CR61="","",RANK(CR61,CR$6:CR$5845))</f>
        <v>78</v>
      </c>
      <c r="CT61" s="93">
        <f>IF(CS61="","",(CS61/CT$5)*100)</f>
        <v>70.909090909090907</v>
      </c>
      <c r="CU61" s="92">
        <v>13</v>
      </c>
      <c r="CV61" s="93">
        <f>IF(CU61="","",RANK(CU61,CU$6:CU$5845))</f>
        <v>94</v>
      </c>
      <c r="CW61" s="93">
        <f>IF(CV61="","",(CV61/CW$5)*100)</f>
        <v>88.679245283018872</v>
      </c>
      <c r="CX61" s="93">
        <v>17</v>
      </c>
      <c r="CY61" s="93">
        <f>IF(CX61="","",RANK(CX61,CX$6:CX$5845))</f>
        <v>94</v>
      </c>
      <c r="CZ61" s="93">
        <f>IF(CY61="","",(CY61/CZ$5)*100)</f>
        <v>85.454545454545453</v>
      </c>
      <c r="DA61" s="93">
        <v>24</v>
      </c>
      <c r="DB61" s="93">
        <f>IF(DA61="","",RANK(DA61,DA$6:DA$5845))</f>
        <v>97</v>
      </c>
      <c r="DC61" s="93">
        <f>IF(DB61="","",(DB61/DC$5)*100)</f>
        <v>80.833333333333329</v>
      </c>
      <c r="DD61" s="93">
        <f>IFERROR((K61*I$2)+(N61*L$2)+(Q61*O$2)+(T61*R$2)+(W61*U$2)+(Z61*X$2)+(AC61*AA$2)+(AF61*AD$2)+(AI61*AG$2)+(AL61*AJ$2)+(AO61*AM$2)+(AR61*AP$2)+(AU61*AS$2)+(AX61*AV$2)+(BA61*AY$2)+(BD61*BB$2)+(BG61*BE$2)+(BJ61*BH$2)+(BM61*BK$2)+(BP61*BN$2)+(BS61*BQ$2)+(BV61*BT$2)+(BY61*BW$2)+(CB61*BZ$2)+(CE61*CC$2)+(CH61*CF$2)+(CK61*CI$2)+(CN61*CL$2)+(CQ61*CO$2)+(CT61*CR$2)+(CW61*CU$2)+(CZ61*CX$2)+(DC61*DA$2),"")</f>
        <v>46.773862615372053</v>
      </c>
      <c r="DE61" s="93">
        <f>IF(DD61="",1,RANK(DD61,DD$6:DD$1087,1))</f>
        <v>44</v>
      </c>
      <c r="DF61" s="94">
        <f>IF(DD61="","",RANK(DD61,DD$6:DD$4780))</f>
        <v>63</v>
      </c>
      <c r="DG61" s="93">
        <f>(DE61/DE$4)*100</f>
        <v>41.509433962264154</v>
      </c>
      <c r="DH61" s="95">
        <v>0</v>
      </c>
      <c r="DI61" s="93">
        <v>1</v>
      </c>
      <c r="DJ61" s="93">
        <v>100</v>
      </c>
      <c r="DK61" s="96">
        <v>0</v>
      </c>
      <c r="DL61" s="93">
        <v>1</v>
      </c>
      <c r="DM61" s="93">
        <v>100</v>
      </c>
      <c r="DN61" s="93">
        <v>0</v>
      </c>
      <c r="DO61" s="93">
        <v>1</v>
      </c>
      <c r="DP61" s="93">
        <v>100</v>
      </c>
      <c r="DQ61" s="93">
        <v>100</v>
      </c>
      <c r="DR61" s="93">
        <v>1</v>
      </c>
      <c r="DS61" s="97" t="s">
        <v>185</v>
      </c>
      <c r="DT61" s="98" t="s">
        <v>185</v>
      </c>
      <c r="DU61" s="98" t="s">
        <v>185</v>
      </c>
      <c r="DV61" s="98" t="s">
        <v>185</v>
      </c>
      <c r="DW61" s="98" t="s">
        <v>185</v>
      </c>
      <c r="DX61" s="98">
        <v>30</v>
      </c>
      <c r="DY61" s="98">
        <v>30</v>
      </c>
      <c r="DZ61" s="98">
        <v>30</v>
      </c>
      <c r="EA61" s="98">
        <v>30</v>
      </c>
      <c r="EB61" s="99">
        <v>23.893805309734514</v>
      </c>
      <c r="EC61" s="100">
        <v>39.252336448598129</v>
      </c>
      <c r="ED61" s="100">
        <v>30</v>
      </c>
      <c r="EE61" s="100">
        <v>30</v>
      </c>
      <c r="EF61" s="101">
        <v>27</v>
      </c>
      <c r="EG61" s="102">
        <v>40</v>
      </c>
      <c r="EH61" s="102">
        <v>49</v>
      </c>
      <c r="EI61" s="102">
        <v>58</v>
      </c>
      <c r="EJ61" s="102">
        <v>53</v>
      </c>
      <c r="EK61" s="103">
        <v>36</v>
      </c>
      <c r="EL61" s="104">
        <v>35.833333333333336</v>
      </c>
      <c r="EM61" s="104">
        <v>78.181818181818187</v>
      </c>
      <c r="EN61" s="104">
        <v>20.705944517833551</v>
      </c>
      <c r="EO61" s="105">
        <v>0.55555555555555558</v>
      </c>
      <c r="EP61" s="104">
        <v>75.462962962962962</v>
      </c>
      <c r="EQ61" s="106">
        <v>0.3888888888888889</v>
      </c>
      <c r="ER61" s="104">
        <v>68.695617306227206</v>
      </c>
      <c r="ES61" s="106">
        <v>0.19444444444444445</v>
      </c>
      <c r="ET61" s="104">
        <v>50.80616147845187</v>
      </c>
      <c r="EU61" s="106">
        <v>0.1111111111111111</v>
      </c>
      <c r="EV61" s="104">
        <v>52.241914716352341</v>
      </c>
      <c r="EW61" s="106">
        <v>8.3333333333333329E-2</v>
      </c>
      <c r="EX61" s="104">
        <v>58.685526016814364</v>
      </c>
      <c r="EY61" s="106">
        <v>5.5555555555555552E-2</v>
      </c>
      <c r="EZ61" s="104">
        <v>65.821404226312197</v>
      </c>
      <c r="FB61" s="108">
        <f>((H61*B$1)+(EL61*EL$1)+(EM61*EM$1)+(EN61*EN$1)+(EV61*EU$1)+(DQ61*DN$1)+(EX61*EW$1)+(DG61*DF$1)+(EA61*EA$1)+(EB61*EB$1)+(ER61*EQ$1)+(ET61*ES$1)+(EC61*EC$1)+(EP61*EO$1)+(EZ61*EY$1)+(ED61*ED$1)+(EE61*EE$1))*(1+FA61)</f>
        <v>46.850107662447371</v>
      </c>
      <c r="FC61" s="93">
        <f>RANK(FB61,FB$6:FB$5849)</f>
        <v>56</v>
      </c>
      <c r="FD61" s="109">
        <f>RANK(FJ61,$FJ$6:$FJ$1462)</f>
        <v>67</v>
      </c>
      <c r="FE61" s="109">
        <f>RANK(FN61,$FN$6:$FN$1462)</f>
        <v>61</v>
      </c>
      <c r="FF61" s="109">
        <f>RANK(B61,$B$6:$B$1462,1)</f>
        <v>72</v>
      </c>
      <c r="FG61" s="109">
        <f>RANK(B61,$B$6:$B$1462,1)</f>
        <v>72</v>
      </c>
      <c r="FH61" s="110" t="s">
        <v>185</v>
      </c>
      <c r="FI61" s="92"/>
      <c r="FJ61" s="111">
        <v>6700</v>
      </c>
      <c r="FK61" s="112" t="s">
        <v>185</v>
      </c>
      <c r="FL61" s="93">
        <f>IF(FJ61="",-50,FD61-FC61)</f>
        <v>11</v>
      </c>
      <c r="FM61" s="96">
        <f>IF(FJ61="",0,FB61/(FJ61/1000))</f>
        <v>6.9925533824548314</v>
      </c>
      <c r="FN61" s="111">
        <v>8100</v>
      </c>
      <c r="FO61" s="112" t="s">
        <v>185</v>
      </c>
      <c r="FP61" s="93">
        <f>FE61-FC61</f>
        <v>5</v>
      </c>
      <c r="FQ61" s="96">
        <f>(FB61/FN61)*1000</f>
        <v>5.7839639089441199</v>
      </c>
    </row>
    <row r="62" spans="1:174" x14ac:dyDescent="0.2">
      <c r="A62" t="s">
        <v>122</v>
      </c>
      <c r="B62" s="90">
        <v>110</v>
      </c>
      <c r="C62" s="91" t="s">
        <v>185</v>
      </c>
      <c r="D62" s="91" t="s">
        <v>185</v>
      </c>
      <c r="E62" s="91" t="s">
        <v>185</v>
      </c>
      <c r="F62" s="91" t="s">
        <v>185</v>
      </c>
      <c r="G62" s="91">
        <f>RANK(B62,B$6:B$9554)</f>
        <v>61</v>
      </c>
      <c r="H62" s="91">
        <f>(G62/H$4)*100</f>
        <v>50.833333333333329</v>
      </c>
      <c r="I62" s="92">
        <v>93</v>
      </c>
      <c r="J62" s="93">
        <f>IF(I62="","",RANK(I62,I$6:I$5845))</f>
        <v>14</v>
      </c>
      <c r="K62" s="93">
        <f>IF(J62="",N62,(J62/K$5)*100)</f>
        <v>13.20754716981132</v>
      </c>
      <c r="L62" s="93">
        <v>95</v>
      </c>
      <c r="M62" s="93">
        <f>IF(L62="","",RANK(L62,L$6:L$5845))</f>
        <v>12</v>
      </c>
      <c r="N62" s="93">
        <f>IF(M62="","",(M62/N$5)*100)</f>
        <v>11.320754716981133</v>
      </c>
      <c r="O62" s="93">
        <v>89</v>
      </c>
      <c r="P62" s="93">
        <f>IF(O62="","",RANK(O62,O$6:O$5845))</f>
        <v>25</v>
      </c>
      <c r="Q62" s="93">
        <f>IF(P62="",N62,(P62/Q$5)*100)</f>
        <v>22.727272727272727</v>
      </c>
      <c r="R62" s="92">
        <v>69</v>
      </c>
      <c r="S62" s="93">
        <f>IF(R62="","",RANK(R62,R$6:R$5845))</f>
        <v>37</v>
      </c>
      <c r="T62" s="93">
        <f>IF(S62="",W62,(S62/T$5)*100)</f>
        <v>34.905660377358487</v>
      </c>
      <c r="U62" s="93">
        <v>46</v>
      </c>
      <c r="V62" s="93">
        <f>IF(U62="","",RANK(U62,U$6:U$5845))</f>
        <v>60</v>
      </c>
      <c r="W62" s="93">
        <f>IF(V62="","",(V62/W$5)*100)</f>
        <v>56.60377358490566</v>
      </c>
      <c r="X62" s="93">
        <v>69</v>
      </c>
      <c r="Y62" s="93">
        <f>IF(X62="","",RANK(X62,X$6:X$5845))</f>
        <v>44</v>
      </c>
      <c r="Z62" s="93">
        <f>IF(Y62="","",(Y62/Z$5)*100)</f>
        <v>40</v>
      </c>
      <c r="AA62" s="92">
        <v>26</v>
      </c>
      <c r="AB62" s="93">
        <f>IF(AA62="","",RANK(AA62,AA$6:AA$5845))</f>
        <v>81</v>
      </c>
      <c r="AC62" s="93">
        <f>IF(AB62="",AF62,(AB62/AC$5)*100)</f>
        <v>76.415094339622641</v>
      </c>
      <c r="AD62" s="93">
        <v>7</v>
      </c>
      <c r="AE62" s="93">
        <f>IF(AD62="","",RANK(AD62,AD$6:AD$5845))</f>
        <v>100</v>
      </c>
      <c r="AF62" s="93">
        <f>IF(AE62="","",(AE62/AF$5)*100)</f>
        <v>94.339622641509436</v>
      </c>
      <c r="AG62" s="93">
        <v>14</v>
      </c>
      <c r="AH62" s="93">
        <f>IF(AG62="","",RANK(AG62,AG$6:AG$5845))</f>
        <v>97</v>
      </c>
      <c r="AI62" s="93">
        <f>IF(AH62="","",(AH62/AI$5)*100)</f>
        <v>88.181818181818187</v>
      </c>
      <c r="AJ62" s="92">
        <v>25</v>
      </c>
      <c r="AK62" s="93">
        <f>IF(AJ62="","",RANK(AJ62,AJ$6:AJ$5845))</f>
        <v>82</v>
      </c>
      <c r="AL62" s="93">
        <f>IF(AK62="",AO62,(AK62/AL$5)*100)</f>
        <v>77.358490566037744</v>
      </c>
      <c r="AM62" s="93">
        <v>22</v>
      </c>
      <c r="AN62" s="93">
        <f>IF(AM62="","",RANK(AM62,AM$6:AM$5845))</f>
        <v>85</v>
      </c>
      <c r="AO62" s="93">
        <f>IF(AN62="","",(AN62/AO$5)*100)</f>
        <v>80.188679245283026</v>
      </c>
      <c r="AP62" s="93">
        <v>23</v>
      </c>
      <c r="AQ62" s="93">
        <f>IF(AP62="","",RANK(AP62,AP$6:AP$5845))</f>
        <v>89</v>
      </c>
      <c r="AR62" s="93">
        <f>IF(AQ62="","",(AQ62/AR$5)*100)</f>
        <v>80.909090909090907</v>
      </c>
      <c r="AS62" s="92">
        <v>65</v>
      </c>
      <c r="AT62" s="93">
        <f>IF(AS62="","",RANK(AS62,AS$6:AS$5845))</f>
        <v>42</v>
      </c>
      <c r="AU62" s="93">
        <f>IF(AT62="",AX62,(AT62/AU$5)*100)</f>
        <v>39.622641509433961</v>
      </c>
      <c r="AV62" s="93">
        <v>66</v>
      </c>
      <c r="AW62" s="93">
        <f>IF(AV62="","",RANK(AV62,AV$6:AV$5845))</f>
        <v>41</v>
      </c>
      <c r="AX62" s="93">
        <f>IF(AW62="","",(AW62/AX$5)*100)</f>
        <v>38.679245283018872</v>
      </c>
      <c r="AY62" s="93">
        <v>60</v>
      </c>
      <c r="AZ62" s="93">
        <f>IF(AY62="","",RANK(AY62,AY$6:AY$5845))</f>
        <v>54</v>
      </c>
      <c r="BA62" s="93">
        <f>IF(AZ62="","",(AZ62/BA$5)*100)</f>
        <v>49.090909090909093</v>
      </c>
      <c r="BB62" s="92" t="s">
        <v>185</v>
      </c>
      <c r="BC62" s="93" t="s">
        <v>185</v>
      </c>
      <c r="BD62" s="93">
        <v>10</v>
      </c>
      <c r="BE62" s="93" t="s">
        <v>185</v>
      </c>
      <c r="BF62" s="93" t="s">
        <v>185</v>
      </c>
      <c r="BG62" s="93">
        <v>10</v>
      </c>
      <c r="BH62" s="93" t="s">
        <v>185</v>
      </c>
      <c r="BI62" s="93" t="s">
        <v>185</v>
      </c>
      <c r="BJ62" s="93">
        <v>10</v>
      </c>
      <c r="BK62" s="92">
        <v>81</v>
      </c>
      <c r="BL62" s="93">
        <f>IF(BK62="","",RANK(BK62,BK$6:BK$5845))</f>
        <v>26</v>
      </c>
      <c r="BM62" s="93">
        <f>IF(BL62="",BP62,(BL62/BM$5)*100)</f>
        <v>24.528301886792452</v>
      </c>
      <c r="BN62" s="93">
        <v>92</v>
      </c>
      <c r="BO62" s="93">
        <f>IF(BN62="","",RANK(BN62,BN$6:BN$5845))</f>
        <v>15</v>
      </c>
      <c r="BP62" s="93">
        <f>IF(BO62="","",(BO62/BP$5)*100)</f>
        <v>14.150943396226415</v>
      </c>
      <c r="BQ62" s="93">
        <v>95</v>
      </c>
      <c r="BR62" s="93">
        <f>IF(BQ62="","",RANK(BQ62,BQ$6:BQ$5845))</f>
        <v>18</v>
      </c>
      <c r="BS62" s="93">
        <f>IF(BR62="","",(BR62/BS$5)*100)</f>
        <v>16.363636363636363</v>
      </c>
      <c r="BT62" s="92">
        <v>85</v>
      </c>
      <c r="BU62" s="93">
        <f>IF(BT62="","",RANK(BT62,BT$6:BT$5845))</f>
        <v>21</v>
      </c>
      <c r="BV62" s="93">
        <f>IF(BU62="",BY62,(BU62/BV$5)*100)</f>
        <v>19.811320754716981</v>
      </c>
      <c r="BW62" s="93">
        <v>40</v>
      </c>
      <c r="BX62" s="93">
        <f>IF(BW62="","",RANK(BW62,BW$6:BW$5845))</f>
        <v>67</v>
      </c>
      <c r="BY62" s="93">
        <f>IF(BX62="","",(BX62/BY$5)*100)</f>
        <v>63.809523809523803</v>
      </c>
      <c r="BZ62" s="93">
        <v>45</v>
      </c>
      <c r="CA62" s="93">
        <f>IF(BZ62="","",RANK(BZ62,BZ$6:BZ$5845))</f>
        <v>66</v>
      </c>
      <c r="CB62" s="93">
        <f>IF(CA62="","",(CA62/CB$5)*100)</f>
        <v>60</v>
      </c>
      <c r="CC62" s="92">
        <v>23</v>
      </c>
      <c r="CD62" s="93">
        <f>IF(CC62="","",RANK(CC62,CC$6:CC$5845))</f>
        <v>83</v>
      </c>
      <c r="CE62" s="93">
        <f>IF(CD62="",CH62,(CD62/CE$5)*100)</f>
        <v>78.301886792452834</v>
      </c>
      <c r="CF62" s="93">
        <v>40</v>
      </c>
      <c r="CG62" s="93">
        <f>IF(CF62="","",RANK(CF62,CF$6:CF$5845))</f>
        <v>65</v>
      </c>
      <c r="CH62" s="93">
        <f>IF(CG62="","",(CG62/CH$5)*100)</f>
        <v>61.320754716981128</v>
      </c>
      <c r="CI62" s="93">
        <v>35</v>
      </c>
      <c r="CJ62" s="93">
        <f>IF(CI62="","",RANK(CI62,CI$6:CI$5845))</f>
        <v>77</v>
      </c>
      <c r="CK62" s="93">
        <f>IF(CJ62="","",(CJ62/CK$5)*100)</f>
        <v>70</v>
      </c>
      <c r="CL62" s="92">
        <v>23</v>
      </c>
      <c r="CM62" s="93">
        <f>IF(CL62="","",RANK(CL62,CL$6:CL$5845))</f>
        <v>84</v>
      </c>
      <c r="CN62" s="93">
        <f>IF(CM62="",CQ62,(CM62/CN$5)*100)</f>
        <v>79.245283018867923</v>
      </c>
      <c r="CO62" s="93">
        <v>22</v>
      </c>
      <c r="CP62" s="93">
        <f>IF(CO62="","",RANK(CO62,CO$6:CO$5845))</f>
        <v>85</v>
      </c>
      <c r="CQ62" s="93">
        <f>IF(CP62="","",(CP62/CQ$5)*100)</f>
        <v>80.188679245283026</v>
      </c>
      <c r="CR62" s="93">
        <v>28</v>
      </c>
      <c r="CS62" s="93">
        <f>IF(CR62="","",RANK(CR62,CR$6:CR$5845))</f>
        <v>84</v>
      </c>
      <c r="CT62" s="93">
        <f>IF(CS62="","",(CS62/CT$5)*100)</f>
        <v>76.363636363636374</v>
      </c>
      <c r="CU62" s="92">
        <v>77</v>
      </c>
      <c r="CV62" s="93">
        <f>IF(CU62="","",RANK(CU62,CU$6:CU$5845))</f>
        <v>30</v>
      </c>
      <c r="CW62" s="93">
        <f>IF(CV62="","",(CV62/CW$5)*100)</f>
        <v>28.30188679245283</v>
      </c>
      <c r="CX62" s="93">
        <v>56</v>
      </c>
      <c r="CY62" s="93">
        <f>IF(CX62="","",RANK(CX62,CX$6:CX$5845))</f>
        <v>56</v>
      </c>
      <c r="CZ62" s="93">
        <f>IF(CY62="","",(CY62/CZ$5)*100)</f>
        <v>50.909090909090907</v>
      </c>
      <c r="DA62" s="93">
        <v>12</v>
      </c>
      <c r="DB62" s="93">
        <f>IF(DA62="","",RANK(DA62,DA$6:DA$5845))</f>
        <v>109</v>
      </c>
      <c r="DC62" s="93">
        <f>IF(DB62="","",(DB62/DC$5)*100)</f>
        <v>90.833333333333329</v>
      </c>
      <c r="DD62" s="93">
        <f>IFERROR((K62*I$2)+(N62*L$2)+(Q62*O$2)+(T62*R$2)+(W62*U$2)+(Z62*X$2)+(AC62*AA$2)+(AF62*AD$2)+(AI62*AG$2)+(AL62*AJ$2)+(AO62*AM$2)+(AR62*AP$2)+(AU62*AS$2)+(AX62*AV$2)+(BA62*AY$2)+(BD62*BB$2)+(BG62*BE$2)+(BJ62*BH$2)+(BM62*BK$2)+(BP62*BN$2)+(BS62*BQ$2)+(BV62*BT$2)+(BY62*BW$2)+(CB62*BZ$2)+(CE62*CC$2)+(CH62*CF$2)+(CK62*CI$2)+(CN62*CL$2)+(CQ62*CO$2)+(CT62*CR$2)+(CW62*CU$2)+(CZ62*CX$2)+(DC62*DA$2),"")</f>
        <v>50.967475292003584</v>
      </c>
      <c r="DE62" s="93">
        <f>IF(DD62="",1,RANK(DD62,DD$6:DD$1087,1))</f>
        <v>57</v>
      </c>
      <c r="DF62" s="94">
        <f>IF(DD62="","",RANK(DD62,DD$6:DD$4780))</f>
        <v>50</v>
      </c>
      <c r="DG62" s="93">
        <f>(DE62/DE$4)*100</f>
        <v>53.773584905660378</v>
      </c>
      <c r="DH62" s="95">
        <v>0</v>
      </c>
      <c r="DI62" s="93">
        <v>1</v>
      </c>
      <c r="DJ62" s="93">
        <v>100</v>
      </c>
      <c r="DK62" s="96">
        <v>0</v>
      </c>
      <c r="DL62" s="93">
        <v>1</v>
      </c>
      <c r="DM62" s="93">
        <v>100</v>
      </c>
      <c r="DN62" s="93">
        <v>0</v>
      </c>
      <c r="DO62" s="93">
        <v>1</v>
      </c>
      <c r="DP62" s="93">
        <v>100</v>
      </c>
      <c r="DQ62" s="93">
        <v>100</v>
      </c>
      <c r="DR62" s="93">
        <v>1</v>
      </c>
      <c r="DS62" s="97">
        <v>58</v>
      </c>
      <c r="DT62" s="98" t="s">
        <v>185</v>
      </c>
      <c r="DU62" s="98" t="s">
        <v>185</v>
      </c>
      <c r="DV62" s="98" t="s">
        <v>185</v>
      </c>
      <c r="DW62" s="98" t="s">
        <v>185</v>
      </c>
      <c r="DX62" s="98">
        <v>34.192161824123012</v>
      </c>
      <c r="DY62" s="98">
        <v>20.987654320987652</v>
      </c>
      <c r="DZ62" s="98">
        <v>30</v>
      </c>
      <c r="EA62" s="98">
        <v>28.393272048370221</v>
      </c>
      <c r="EB62" s="99">
        <v>53.097345132743371</v>
      </c>
      <c r="EC62" s="100">
        <v>20</v>
      </c>
      <c r="ED62" s="100">
        <v>30</v>
      </c>
      <c r="EE62" s="100">
        <v>30</v>
      </c>
      <c r="EF62" s="101">
        <v>135</v>
      </c>
      <c r="EG62" s="102">
        <v>86</v>
      </c>
      <c r="EH62" s="102">
        <v>102</v>
      </c>
      <c r="EI62" s="102">
        <v>108</v>
      </c>
      <c r="EJ62" s="102">
        <v>53</v>
      </c>
      <c r="EK62" s="103">
        <v>37</v>
      </c>
      <c r="EL62" s="104">
        <v>50.833333333333329</v>
      </c>
      <c r="EM62" s="104">
        <v>37.272727272727273</v>
      </c>
      <c r="EN62" s="104">
        <v>49.116212645935235</v>
      </c>
      <c r="EO62" s="105">
        <v>0.48648648648648651</v>
      </c>
      <c r="EP62" s="104">
        <v>67.13380046713381</v>
      </c>
      <c r="EQ62" s="106">
        <v>0.32432432432432434</v>
      </c>
      <c r="ER62" s="104">
        <v>58.850351614696613</v>
      </c>
      <c r="ES62" s="106">
        <v>0.21621621621621623</v>
      </c>
      <c r="ET62" s="104">
        <v>55.683597708137583</v>
      </c>
      <c r="EU62" s="106">
        <v>8.1081081081081086E-2</v>
      </c>
      <c r="EV62" s="104">
        <v>43.469850218316473</v>
      </c>
      <c r="EW62" s="106">
        <v>2.7027027027027029E-2</v>
      </c>
      <c r="EX62" s="104">
        <v>35.166454798356639</v>
      </c>
      <c r="EY62" s="106">
        <v>0</v>
      </c>
      <c r="EZ62" s="104">
        <v>0.30674846625766872</v>
      </c>
      <c r="FB62" s="108">
        <f>((H62*B$1)+(EL62*EL$1)+(EM62*EM$1)+(EN62*EN$1)+(EV62*EU$1)+(DQ62*DN$1)+(EX62*EW$1)+(DG62*DF$1)+(EA62*EA$1)+(EB62*EB$1)+(ER62*EQ$1)+(ET62*ES$1)+(EC62*EC$1)+(EP62*EO$1)+(EZ62*EY$1)+(ED62*ED$1)+(EE62*EE$1))*(1+FA62)</f>
        <v>46.337440783515341</v>
      </c>
      <c r="FC62" s="93">
        <f>RANK(FB62,FB$6:FB$5849)</f>
        <v>57</v>
      </c>
      <c r="FD62" s="109">
        <f>RANK(FJ62,$FJ$6:$FJ$1462)</f>
        <v>55</v>
      </c>
      <c r="FE62" s="109">
        <f>RANK(FN62,$FN$6:$FN$1462)</f>
        <v>53</v>
      </c>
      <c r="FF62" s="109">
        <f>RANK(B62,$B$6:$B$1462,1)</f>
        <v>53</v>
      </c>
      <c r="FG62" s="109">
        <f>RANK(B62,$B$6:$B$1462,1)</f>
        <v>53</v>
      </c>
      <c r="FH62" s="110" t="s">
        <v>185</v>
      </c>
      <c r="FI62" s="92"/>
      <c r="FJ62" s="111">
        <v>6900</v>
      </c>
      <c r="FK62" s="112" t="s">
        <v>185</v>
      </c>
      <c r="FL62" s="93">
        <f>IF(FJ62="",-50,FD62-FC62)</f>
        <v>-2</v>
      </c>
      <c r="FM62" s="96">
        <f>IF(FJ62="",0,FB62/(FJ62/1000))</f>
        <v>6.7155711280457009</v>
      </c>
      <c r="FN62" s="111">
        <v>8300</v>
      </c>
      <c r="FO62" s="112" t="s">
        <v>185</v>
      </c>
      <c r="FP62" s="93">
        <f>FE62-FC62</f>
        <v>-4</v>
      </c>
      <c r="FQ62" s="96">
        <f>(FB62/FN62)*1000</f>
        <v>5.5828241907849812</v>
      </c>
    </row>
    <row r="63" spans="1:174" x14ac:dyDescent="0.2">
      <c r="A63" t="s">
        <v>123</v>
      </c>
      <c r="B63" s="90">
        <v>120</v>
      </c>
      <c r="C63" s="91" t="s">
        <v>185</v>
      </c>
      <c r="D63" s="91" t="s">
        <v>185</v>
      </c>
      <c r="E63" s="91" t="s">
        <v>185</v>
      </c>
      <c r="F63" s="91" t="s">
        <v>185</v>
      </c>
      <c r="G63" s="91">
        <f>RANK(B63,B$6:B$9554)</f>
        <v>50</v>
      </c>
      <c r="H63" s="91">
        <f>(G63/H$4)*100</f>
        <v>41.666666666666671</v>
      </c>
      <c r="I63" s="92">
        <v>5</v>
      </c>
      <c r="J63" s="93">
        <f>IF(I63="","",RANK(I63,I$6:I$5845))</f>
        <v>102</v>
      </c>
      <c r="K63" s="93">
        <f>IF(J63="",N63,(J63/K$5)*100)</f>
        <v>96.226415094339629</v>
      </c>
      <c r="L63" s="93">
        <v>3</v>
      </c>
      <c r="M63" s="93">
        <f>IF(L63="","",RANK(L63,L$6:L$5845))</f>
        <v>104</v>
      </c>
      <c r="N63" s="93">
        <f>IF(M63="","",(M63/N$5)*100)</f>
        <v>98.113207547169807</v>
      </c>
      <c r="O63" s="93">
        <v>4</v>
      </c>
      <c r="P63" s="93">
        <f>IF(O63="","",RANK(O63,O$6:O$5845))</f>
        <v>108</v>
      </c>
      <c r="Q63" s="93">
        <f>IF(P63="",N63,(P63/Q$5)*100)</f>
        <v>98.181818181818187</v>
      </c>
      <c r="R63" s="92">
        <v>1</v>
      </c>
      <c r="S63" s="93">
        <f>IF(R63="","",RANK(R63,R$6:R$5845))</f>
        <v>106</v>
      </c>
      <c r="T63" s="93">
        <f>IF(S63="",W63,(S63/T$5)*100)</f>
        <v>100</v>
      </c>
      <c r="U63" s="93">
        <v>1</v>
      </c>
      <c r="V63" s="93">
        <f>IF(U63="","",RANK(U63,U$6:U$5845))</f>
        <v>106</v>
      </c>
      <c r="W63" s="93">
        <f>IF(V63="","",(V63/W$5)*100)</f>
        <v>100</v>
      </c>
      <c r="X63" s="93">
        <v>1</v>
      </c>
      <c r="Y63" s="93">
        <f>IF(X63="","",RANK(X63,X$6:X$5845))</f>
        <v>110</v>
      </c>
      <c r="Z63" s="93">
        <f>IF(Y63="","",(Y63/Z$5)*100)</f>
        <v>100</v>
      </c>
      <c r="AA63" s="92">
        <v>15</v>
      </c>
      <c r="AB63" s="93">
        <f>IF(AA63="","",RANK(AA63,AA$6:AA$5845))</f>
        <v>90</v>
      </c>
      <c r="AC63" s="93">
        <f>IF(AB63="",AF63,(AB63/AC$5)*100)</f>
        <v>84.905660377358487</v>
      </c>
      <c r="AD63" s="93">
        <v>14</v>
      </c>
      <c r="AE63" s="93">
        <f>IF(AD63="","",RANK(AD63,AD$6:AD$5845))</f>
        <v>93</v>
      </c>
      <c r="AF63" s="93">
        <f>IF(AE63="","",(AE63/AF$5)*100)</f>
        <v>87.735849056603783</v>
      </c>
      <c r="AG63" s="93">
        <v>22</v>
      </c>
      <c r="AH63" s="93">
        <f>IF(AG63="","",RANK(AG63,AG$6:AG$5845))</f>
        <v>90</v>
      </c>
      <c r="AI63" s="93">
        <f>IF(AH63="","",(AH63/AI$5)*100)</f>
        <v>81.818181818181827</v>
      </c>
      <c r="AJ63" s="92">
        <v>69</v>
      </c>
      <c r="AK63" s="93">
        <f>IF(AJ63="","",RANK(AJ63,AJ$6:AJ$5845))</f>
        <v>38</v>
      </c>
      <c r="AL63" s="93">
        <f>IF(AK63="",AO63,(AK63/AL$5)*100)</f>
        <v>35.849056603773583</v>
      </c>
      <c r="AM63" s="93">
        <v>75</v>
      </c>
      <c r="AN63" s="93">
        <f>IF(AM63="","",RANK(AM63,AM$6:AM$5845))</f>
        <v>32</v>
      </c>
      <c r="AO63" s="93">
        <f>IF(AN63="","",(AN63/AO$5)*100)</f>
        <v>30.188679245283019</v>
      </c>
      <c r="AP63" s="93">
        <v>72</v>
      </c>
      <c r="AQ63" s="93">
        <f>IF(AP63="","",RANK(AP63,AP$6:AP$5845))</f>
        <v>42</v>
      </c>
      <c r="AR63" s="93">
        <f>IF(AQ63="","",(AQ63/AR$5)*100)</f>
        <v>38.181818181818187</v>
      </c>
      <c r="AS63" s="92">
        <v>33</v>
      </c>
      <c r="AT63" s="93">
        <f>IF(AS63="","",RANK(AS63,AS$6:AS$5845))</f>
        <v>74</v>
      </c>
      <c r="AU63" s="93">
        <f>IF(AT63="",AX63,(AT63/AU$5)*100)</f>
        <v>69.811320754716974</v>
      </c>
      <c r="AV63" s="93">
        <v>52</v>
      </c>
      <c r="AW63" s="93">
        <f>IF(AV63="","",RANK(AV63,AV$6:AV$5845))</f>
        <v>55</v>
      </c>
      <c r="AX63" s="93">
        <f>IF(AW63="","",(AW63/AX$5)*100)</f>
        <v>51.886792452830186</v>
      </c>
      <c r="AY63" s="93">
        <v>43</v>
      </c>
      <c r="AZ63" s="93">
        <f>IF(AY63="","",RANK(AY63,AY$6:AY$5845))</f>
        <v>70</v>
      </c>
      <c r="BA63" s="93">
        <f>IF(AZ63="","",(AZ63/BA$5)*100)</f>
        <v>63.636363636363633</v>
      </c>
      <c r="BB63" s="92" t="s">
        <v>185</v>
      </c>
      <c r="BC63" s="93" t="s">
        <v>185</v>
      </c>
      <c r="BD63" s="93">
        <v>10</v>
      </c>
      <c r="BE63" s="93" t="s">
        <v>185</v>
      </c>
      <c r="BF63" s="93" t="s">
        <v>185</v>
      </c>
      <c r="BG63" s="93">
        <v>10</v>
      </c>
      <c r="BH63" s="93" t="s">
        <v>185</v>
      </c>
      <c r="BI63" s="93" t="s">
        <v>185</v>
      </c>
      <c r="BJ63" s="93">
        <v>10</v>
      </c>
      <c r="BK63" s="92">
        <v>47</v>
      </c>
      <c r="BL63" s="93">
        <f>IF(BK63="","",RANK(BK63,BK$6:BK$5845))</f>
        <v>60</v>
      </c>
      <c r="BM63" s="93">
        <f>IF(BL63="",BP63,(BL63/BM$5)*100)</f>
        <v>56.60377358490566</v>
      </c>
      <c r="BN63" s="93">
        <v>72</v>
      </c>
      <c r="BO63" s="93">
        <f>IF(BN63="","",RANK(BN63,BN$6:BN$5845))</f>
        <v>35</v>
      </c>
      <c r="BP63" s="93">
        <f>IF(BO63="","",(BO63/BP$5)*100)</f>
        <v>33.018867924528301</v>
      </c>
      <c r="BQ63" s="93">
        <v>65</v>
      </c>
      <c r="BR63" s="93">
        <f>IF(BQ63="","",RANK(BQ63,BQ$6:BQ$5845))</f>
        <v>48</v>
      </c>
      <c r="BS63" s="93">
        <f>IF(BR63="","",(BR63/BS$5)*100)</f>
        <v>43.636363636363633</v>
      </c>
      <c r="BT63" s="92">
        <v>39</v>
      </c>
      <c r="BU63" s="93">
        <f>IF(BT63="","",RANK(BT63,BT$6:BT$5845))</f>
        <v>68</v>
      </c>
      <c r="BV63" s="93">
        <f>IF(BU63="",BY63,(BU63/BV$5)*100)</f>
        <v>64.15094339622641</v>
      </c>
      <c r="BW63" s="93">
        <v>16</v>
      </c>
      <c r="BX63" s="93">
        <f>IF(BW63="","",RANK(BW63,BW$6:BW$5845))</f>
        <v>90</v>
      </c>
      <c r="BY63" s="93">
        <f>IF(BX63="","",(BX63/BY$5)*100)</f>
        <v>85.714285714285708</v>
      </c>
      <c r="BZ63" s="93">
        <v>16</v>
      </c>
      <c r="CA63" s="93">
        <f>IF(BZ63="","",RANK(BZ63,BZ$6:BZ$5845))</f>
        <v>94</v>
      </c>
      <c r="CB63" s="93">
        <f>IF(CA63="","",(CA63/CB$5)*100)</f>
        <v>85.454545454545453</v>
      </c>
      <c r="CC63" s="92">
        <v>58</v>
      </c>
      <c r="CD63" s="93">
        <f>IF(CC63="","",RANK(CC63,CC$6:CC$5845))</f>
        <v>48</v>
      </c>
      <c r="CE63" s="93">
        <f>IF(CD63="",CH63,(CD63/CE$5)*100)</f>
        <v>45.283018867924532</v>
      </c>
      <c r="CF63" s="93">
        <v>103</v>
      </c>
      <c r="CG63" s="93">
        <f>IF(CF63="","",RANK(CF63,CF$6:CF$5845))</f>
        <v>3</v>
      </c>
      <c r="CH63" s="93">
        <f>IF(CG63="","",(CG63/CH$5)*100)</f>
        <v>2.8301886792452833</v>
      </c>
      <c r="CI63" s="93">
        <v>109</v>
      </c>
      <c r="CJ63" s="93">
        <f>IF(CI63="","",RANK(CI63,CI$6:CI$5845))</f>
        <v>5</v>
      </c>
      <c r="CK63" s="93">
        <f>IF(CJ63="","",(CJ63/CK$5)*100)</f>
        <v>4.5454545454545459</v>
      </c>
      <c r="CL63" s="92">
        <v>100</v>
      </c>
      <c r="CM63" s="93">
        <f>IF(CL63="","",RANK(CL63,CL$6:CL$5845))</f>
        <v>7</v>
      </c>
      <c r="CN63" s="93">
        <f>IF(CM63="",CQ63,(CM63/CN$5)*100)</f>
        <v>6.6037735849056602</v>
      </c>
      <c r="CO63" s="93">
        <v>100</v>
      </c>
      <c r="CP63" s="93">
        <f>IF(CO63="","",RANK(CO63,CO$6:CO$5845))</f>
        <v>7</v>
      </c>
      <c r="CQ63" s="93">
        <f>IF(CP63="","",(CP63/CQ$5)*100)</f>
        <v>6.6037735849056602</v>
      </c>
      <c r="CR63" s="93">
        <v>105</v>
      </c>
      <c r="CS63" s="93">
        <f>IF(CR63="","",RANK(CR63,CR$6:CR$5845))</f>
        <v>9</v>
      </c>
      <c r="CT63" s="93">
        <f>IF(CS63="","",(CS63/CT$5)*100)</f>
        <v>8.1818181818181817</v>
      </c>
      <c r="CU63" s="92">
        <v>98</v>
      </c>
      <c r="CV63" s="93">
        <f>IF(CU63="","",RANK(CU63,CU$6:CU$5845))</f>
        <v>9</v>
      </c>
      <c r="CW63" s="93">
        <f>IF(CV63="","",(CV63/CW$5)*100)</f>
        <v>8.4905660377358494</v>
      </c>
      <c r="CX63" s="93">
        <v>103</v>
      </c>
      <c r="CY63" s="93">
        <f>IF(CX63="","",RANK(CX63,CX$6:CX$5845))</f>
        <v>11</v>
      </c>
      <c r="CZ63" s="93">
        <f>IF(CY63="","",(CY63/CZ$5)*100)</f>
        <v>10</v>
      </c>
      <c r="DA63" s="93">
        <v>104</v>
      </c>
      <c r="DB63" s="93">
        <f>IF(DA63="","",RANK(DA63,DA$6:DA$5845))</f>
        <v>12</v>
      </c>
      <c r="DC63" s="93">
        <f>IF(DB63="","",(DB63/DC$5)*100)</f>
        <v>10</v>
      </c>
      <c r="DD63" s="93">
        <f>IFERROR((K63*I$2)+(N63*L$2)+(Q63*O$2)+(T63*R$2)+(W63*U$2)+(Z63*X$2)+(AC63*AA$2)+(AF63*AD$2)+(AI63*AG$2)+(AL63*AJ$2)+(AO63*AM$2)+(AR63*AP$2)+(AU63*AS$2)+(AX63*AV$2)+(BA63*AY$2)+(BD63*BB$2)+(BG63*BE$2)+(BJ63*BH$2)+(BM63*BK$2)+(BP63*BN$2)+(BS63*BQ$2)+(BV63*BT$2)+(BY63*BW$2)+(CB63*BZ$2)+(CE63*CC$2)+(CH63*CF$2)+(CK63*CI$2)+(CN63*CL$2)+(CQ63*CO$2)+(CT63*CR$2)+(CW63*CU$2)+(CZ63*CX$2)+(DC63*DA$2),"")</f>
        <v>47.128742955158046</v>
      </c>
      <c r="DE63" s="93">
        <f>IF(DD63="",1,RANK(DD63,DD$6:DD$1087,1))</f>
        <v>46</v>
      </c>
      <c r="DF63" s="94">
        <f>IF(DD63="","",RANK(DD63,DD$6:DD$4780))</f>
        <v>61</v>
      </c>
      <c r="DG63" s="93">
        <f>(DE63/DE$4)*100</f>
        <v>43.39622641509434</v>
      </c>
      <c r="DH63" s="95">
        <v>0</v>
      </c>
      <c r="DI63" s="93">
        <v>1</v>
      </c>
      <c r="DJ63" s="93">
        <v>100</v>
      </c>
      <c r="DK63" s="96">
        <v>0</v>
      </c>
      <c r="DL63" s="93">
        <v>1</v>
      </c>
      <c r="DM63" s="93">
        <v>100</v>
      </c>
      <c r="DN63" s="93">
        <v>0</v>
      </c>
      <c r="DO63" s="93">
        <v>1</v>
      </c>
      <c r="DP63" s="93">
        <v>100</v>
      </c>
      <c r="DQ63" s="93">
        <v>100</v>
      </c>
      <c r="DR63" s="93">
        <v>1</v>
      </c>
      <c r="DS63" s="97" t="s">
        <v>185</v>
      </c>
      <c r="DT63" s="98" t="s">
        <v>185</v>
      </c>
      <c r="DU63" s="98" t="s">
        <v>185</v>
      </c>
      <c r="DV63" s="98" t="s">
        <v>185</v>
      </c>
      <c r="DW63" s="98" t="s">
        <v>185</v>
      </c>
      <c r="DX63" s="98">
        <v>30</v>
      </c>
      <c r="DY63" s="98">
        <v>30</v>
      </c>
      <c r="DZ63" s="98">
        <v>30</v>
      </c>
      <c r="EA63" s="98">
        <v>30</v>
      </c>
      <c r="EB63" s="99">
        <v>33.628318584070797</v>
      </c>
      <c r="EC63" s="100">
        <v>55.140186915887845</v>
      </c>
      <c r="ED63" s="100">
        <v>30</v>
      </c>
      <c r="EE63" s="100">
        <v>30</v>
      </c>
      <c r="EF63" s="101">
        <v>72</v>
      </c>
      <c r="EG63" s="102">
        <v>40</v>
      </c>
      <c r="EH63" s="102" t="s">
        <v>186</v>
      </c>
      <c r="EI63" s="102">
        <v>20</v>
      </c>
      <c r="EJ63" s="102">
        <v>25</v>
      </c>
      <c r="EK63" s="103">
        <v>38</v>
      </c>
      <c r="EL63" s="104">
        <v>41.666666666666671</v>
      </c>
      <c r="EM63" s="104">
        <v>31.818181818181817</v>
      </c>
      <c r="EN63" s="104">
        <v>24.555433497879438</v>
      </c>
      <c r="EO63" s="105">
        <v>0.44736842105263158</v>
      </c>
      <c r="EP63" s="104">
        <v>60.059291747888238</v>
      </c>
      <c r="EQ63" s="106">
        <v>0.39473684210526316</v>
      </c>
      <c r="ER63" s="104">
        <v>70.369807593686488</v>
      </c>
      <c r="ES63" s="106">
        <v>0.23684210526315788</v>
      </c>
      <c r="ET63" s="104">
        <v>61.063125605424609</v>
      </c>
      <c r="EU63" s="106">
        <v>0.10526315789473684</v>
      </c>
      <c r="EV63" s="104">
        <v>50.202705126825236</v>
      </c>
      <c r="EW63" s="106">
        <v>5.2631578947368418E-2</v>
      </c>
      <c r="EX63" s="104">
        <v>45.524342553725823</v>
      </c>
      <c r="EY63" s="106">
        <v>2.6315789473684209E-2</v>
      </c>
      <c r="EZ63" s="104">
        <v>48.517920568291892</v>
      </c>
      <c r="FB63" s="108">
        <f>((H63*B$1)+(EL63*EL$1)+(EM63*EM$1)+(EN63*EN$1)+(EV63*EU$1)+(DQ63*DN$1)+(EX63*EW$1)+(DG63*DF$1)+(EA63*EA$1)+(EB63*EB$1)+(ER63*EQ$1)+(ET63*ES$1)+(EC63*EC$1)+(EP63*EO$1)+(EZ63*EY$1)+(ED63*ED$1)+(EE63*EE$1))*(1+FA63)</f>
        <v>43.940181262920291</v>
      </c>
      <c r="FC63" s="93">
        <f>RANK(FB63,FB$6:FB$5849)</f>
        <v>58</v>
      </c>
      <c r="FD63" s="109">
        <f>RANK(FJ63,$FJ$6:$FJ$1462)</f>
        <v>55</v>
      </c>
      <c r="FE63" s="109">
        <f>RANK(FN63,$FN$6:$FN$1462)</f>
        <v>65</v>
      </c>
      <c r="FF63" s="109">
        <f>RANK(B63,$B$6:$B$1462,1)</f>
        <v>61</v>
      </c>
      <c r="FG63" s="109">
        <f>RANK(B63,$B$6:$B$1462,1)</f>
        <v>61</v>
      </c>
      <c r="FH63" s="110" t="s">
        <v>185</v>
      </c>
      <c r="FI63" s="92"/>
      <c r="FJ63" s="111">
        <v>6900</v>
      </c>
      <c r="FK63" s="112" t="s">
        <v>185</v>
      </c>
      <c r="FL63" s="93">
        <f>IF(FJ63="",-50,FD63-FC63)</f>
        <v>-3</v>
      </c>
      <c r="FM63" s="96">
        <f>IF(FJ63="",0,FB63/(FJ63/1000))</f>
        <v>6.3681422120174327</v>
      </c>
      <c r="FN63" s="111">
        <v>8000</v>
      </c>
      <c r="FO63" s="112" t="s">
        <v>185</v>
      </c>
      <c r="FP63" s="93">
        <f>FE63-FC63</f>
        <v>7</v>
      </c>
      <c r="FQ63" s="96">
        <f>(FB63/FN63)*1000</f>
        <v>5.4925226578650364</v>
      </c>
    </row>
    <row r="64" spans="1:174" x14ac:dyDescent="0.2">
      <c r="A64" t="s">
        <v>138</v>
      </c>
      <c r="B64" s="90">
        <v>210</v>
      </c>
      <c r="C64" s="91" t="s">
        <v>185</v>
      </c>
      <c r="D64" s="91" t="s">
        <v>185</v>
      </c>
      <c r="E64" s="91" t="s">
        <v>185</v>
      </c>
      <c r="F64" s="91" t="s">
        <v>185</v>
      </c>
      <c r="G64" s="91">
        <f>RANK(B64,B$6:B$9554)</f>
        <v>36</v>
      </c>
      <c r="H64" s="91">
        <f>(G64/H$4)*100</f>
        <v>30</v>
      </c>
      <c r="I64" s="92">
        <v>60</v>
      </c>
      <c r="J64" s="93">
        <f>IF(I64="","",RANK(I64,I$6:I$5845))</f>
        <v>47</v>
      </c>
      <c r="K64" s="93">
        <f>IF(J64="",N64,(J64/K$5)*100)</f>
        <v>44.339622641509436</v>
      </c>
      <c r="L64" s="93">
        <v>65</v>
      </c>
      <c r="M64" s="93">
        <f>IF(L64="","",RANK(L64,L$6:L$5845))</f>
        <v>42</v>
      </c>
      <c r="N64" s="93">
        <f>IF(M64="","",(M64/N$5)*100)</f>
        <v>39.622641509433961</v>
      </c>
      <c r="O64" s="93">
        <v>64</v>
      </c>
      <c r="P64" s="93">
        <f>IF(O64="","",RANK(O64,O$6:O$5845))</f>
        <v>50</v>
      </c>
      <c r="Q64" s="93">
        <f>IF(P64="",N64,(P64/Q$5)*100)</f>
        <v>45.454545454545453</v>
      </c>
      <c r="R64" s="92">
        <v>40</v>
      </c>
      <c r="S64" s="93">
        <f>IF(R64="","",RANK(R64,R$6:R$5845))</f>
        <v>64</v>
      </c>
      <c r="T64" s="93">
        <f>IF(S64="",W64,(S64/T$5)*100)</f>
        <v>60.377358490566039</v>
      </c>
      <c r="U64" s="93">
        <v>37</v>
      </c>
      <c r="V64" s="93">
        <f>IF(U64="","",RANK(U64,U$6:U$5845))</f>
        <v>70</v>
      </c>
      <c r="W64" s="93">
        <f>IF(V64="","",(V64/W$5)*100)</f>
        <v>66.037735849056602</v>
      </c>
      <c r="X64" s="93">
        <v>70</v>
      </c>
      <c r="Y64" s="93">
        <f>IF(X64="","",RANK(X64,X$6:X$5845))</f>
        <v>43</v>
      </c>
      <c r="Z64" s="93">
        <f>IF(Y64="","",(Y64/Z$5)*100)</f>
        <v>39.090909090909093</v>
      </c>
      <c r="AA64" s="92">
        <v>6</v>
      </c>
      <c r="AB64" s="93">
        <f>IF(AA64="","",RANK(AA64,AA$6:AA$5845))</f>
        <v>100</v>
      </c>
      <c r="AC64" s="93">
        <f>IF(AB64="",AF64,(AB64/AC$5)*100)</f>
        <v>94.339622641509436</v>
      </c>
      <c r="AD64" s="93">
        <v>5</v>
      </c>
      <c r="AE64" s="93">
        <f>IF(AD64="","",RANK(AD64,AD$6:AD$5845))</f>
        <v>101</v>
      </c>
      <c r="AF64" s="93">
        <f>IF(AE64="","",(AE64/AF$5)*100)</f>
        <v>95.283018867924525</v>
      </c>
      <c r="AG64" s="93">
        <v>14</v>
      </c>
      <c r="AH64" s="93">
        <f>IF(AG64="","",RANK(AG64,AG$6:AG$5845))</f>
        <v>97</v>
      </c>
      <c r="AI64" s="93">
        <f>IF(AH64="","",(AH64/AI$5)*100)</f>
        <v>88.181818181818187</v>
      </c>
      <c r="AJ64" s="92">
        <v>85</v>
      </c>
      <c r="AK64" s="93">
        <f>IF(AJ64="","",RANK(AJ64,AJ$6:AJ$5845))</f>
        <v>22</v>
      </c>
      <c r="AL64" s="93">
        <f>IF(AK64="",AO64,(AK64/AL$5)*100)</f>
        <v>20.754716981132077</v>
      </c>
      <c r="AM64" s="93">
        <v>83</v>
      </c>
      <c r="AN64" s="93">
        <f>IF(AM64="","",RANK(AM64,AM$6:AM$5845))</f>
        <v>24</v>
      </c>
      <c r="AO64" s="93">
        <f>IF(AN64="","",(AN64/AO$5)*100)</f>
        <v>22.641509433962266</v>
      </c>
      <c r="AP64" s="93">
        <v>85</v>
      </c>
      <c r="AQ64" s="93">
        <f>IF(AP64="","",RANK(AP64,AP$6:AP$5845))</f>
        <v>29</v>
      </c>
      <c r="AR64" s="93">
        <f>IF(AQ64="","",(AQ64/AR$5)*100)</f>
        <v>26.36363636363636</v>
      </c>
      <c r="AS64" s="92">
        <v>81</v>
      </c>
      <c r="AT64" s="93">
        <f>IF(AS64="","",RANK(AS64,AS$6:AS$5845))</f>
        <v>26</v>
      </c>
      <c r="AU64" s="93">
        <f>IF(AT64="",AX64,(AT64/AU$5)*100)</f>
        <v>24.528301886792452</v>
      </c>
      <c r="AV64" s="93">
        <v>78</v>
      </c>
      <c r="AW64" s="93">
        <f>IF(AV64="","",RANK(AV64,AV$6:AV$5845))</f>
        <v>29</v>
      </c>
      <c r="AX64" s="93">
        <f>IF(AW64="","",(AW64/AX$5)*100)</f>
        <v>27.358490566037734</v>
      </c>
      <c r="AY64" s="93">
        <v>79</v>
      </c>
      <c r="AZ64" s="93">
        <f>IF(AY64="","",RANK(AY64,AY$6:AY$5845))</f>
        <v>35</v>
      </c>
      <c r="BA64" s="93">
        <f>IF(AZ64="","",(AZ64/BA$5)*100)</f>
        <v>31.818181818181817</v>
      </c>
      <c r="BB64" s="92" t="s">
        <v>185</v>
      </c>
      <c r="BC64" s="93" t="s">
        <v>185</v>
      </c>
      <c r="BD64" s="93">
        <v>10</v>
      </c>
      <c r="BE64" s="93" t="s">
        <v>185</v>
      </c>
      <c r="BF64" s="93" t="s">
        <v>185</v>
      </c>
      <c r="BG64" s="93">
        <v>10</v>
      </c>
      <c r="BH64" s="93" t="s">
        <v>185</v>
      </c>
      <c r="BI64" s="93" t="s">
        <v>185</v>
      </c>
      <c r="BJ64" s="93">
        <v>10</v>
      </c>
      <c r="BK64" s="92">
        <v>74</v>
      </c>
      <c r="BL64" s="93">
        <f>IF(BK64="","",RANK(BK64,BK$6:BK$5845))</f>
        <v>33</v>
      </c>
      <c r="BM64" s="93">
        <f>IF(BL64="",BP64,(BL64/BM$5)*100)</f>
        <v>31.132075471698112</v>
      </c>
      <c r="BN64" s="93">
        <v>77</v>
      </c>
      <c r="BO64" s="93">
        <f>IF(BN64="","",RANK(BN64,BN$6:BN$5845))</f>
        <v>29</v>
      </c>
      <c r="BP64" s="93">
        <f>IF(BO64="","",(BO64/BP$5)*100)</f>
        <v>27.358490566037734</v>
      </c>
      <c r="BQ64" s="93">
        <v>54</v>
      </c>
      <c r="BR64" s="93">
        <f>IF(BQ64="","",RANK(BQ64,BQ$6:BQ$5845))</f>
        <v>59</v>
      </c>
      <c r="BS64" s="93">
        <f>IF(BR64="","",(BR64/BS$5)*100)</f>
        <v>53.63636363636364</v>
      </c>
      <c r="BT64" s="92">
        <v>90</v>
      </c>
      <c r="BU64" s="93">
        <f>IF(BT64="","",RANK(BT64,BT$6:BT$5845))</f>
        <v>15</v>
      </c>
      <c r="BV64" s="93">
        <f>IF(BU64="",BY64,(BU64/BV$5)*100)</f>
        <v>14.150943396226415</v>
      </c>
      <c r="BW64" s="93">
        <v>82</v>
      </c>
      <c r="BX64" s="93">
        <f>IF(BW64="","",RANK(BW64,BW$6:BW$5845))</f>
        <v>25</v>
      </c>
      <c r="BY64" s="93">
        <f>IF(BX64="","",(BX64/BY$5)*100)</f>
        <v>23.809523809523807</v>
      </c>
      <c r="BZ64" s="93">
        <v>98</v>
      </c>
      <c r="CA64" s="93">
        <f>IF(BZ64="","",RANK(BZ64,BZ$6:BZ$5845))</f>
        <v>16</v>
      </c>
      <c r="CB64" s="93">
        <f>IF(CA64="","",(CA64/CB$5)*100)</f>
        <v>14.545454545454545</v>
      </c>
      <c r="CC64" s="92">
        <v>65</v>
      </c>
      <c r="CD64" s="93">
        <f>IF(CC64="","",RANK(CC64,CC$6:CC$5845))</f>
        <v>42</v>
      </c>
      <c r="CE64" s="93">
        <f>IF(CD64="",CH64,(CD64/CE$5)*100)</f>
        <v>39.622641509433961</v>
      </c>
      <c r="CF64" s="93">
        <v>23</v>
      </c>
      <c r="CG64" s="93">
        <f>IF(CF64="","",RANK(CF64,CF$6:CF$5845))</f>
        <v>84</v>
      </c>
      <c r="CH64" s="93">
        <f>IF(CG64="","",(CG64/CH$5)*100)</f>
        <v>79.245283018867923</v>
      </c>
      <c r="CI64" s="93">
        <v>32</v>
      </c>
      <c r="CJ64" s="93">
        <f>IF(CI64="","",RANK(CI64,CI$6:CI$5845))</f>
        <v>80</v>
      </c>
      <c r="CK64" s="93">
        <f>IF(CJ64="","",(CJ64/CK$5)*100)</f>
        <v>72.727272727272734</v>
      </c>
      <c r="CL64" s="92">
        <v>10</v>
      </c>
      <c r="CM64" s="93">
        <f>IF(CL64="","",RANK(CL64,CL$6:CL$5845))</f>
        <v>97</v>
      </c>
      <c r="CN64" s="93">
        <f>IF(CM64="",CQ64,(CM64/CN$5)*100)</f>
        <v>91.509433962264154</v>
      </c>
      <c r="CO64" s="93">
        <v>9</v>
      </c>
      <c r="CP64" s="93">
        <f>IF(CO64="","",RANK(CO64,CO$6:CO$5845))</f>
        <v>98</v>
      </c>
      <c r="CQ64" s="93">
        <f>IF(CP64="","",(CP64/CQ$5)*100)</f>
        <v>92.452830188679243</v>
      </c>
      <c r="CR64" s="93">
        <v>7</v>
      </c>
      <c r="CS64" s="93">
        <f>IF(CR64="","",RANK(CR64,CR$6:CR$5845))</f>
        <v>104</v>
      </c>
      <c r="CT64" s="93">
        <f>IF(CS64="","",(CS64/CT$5)*100)</f>
        <v>94.545454545454547</v>
      </c>
      <c r="CU64" s="92">
        <v>15</v>
      </c>
      <c r="CV64" s="93">
        <f>IF(CU64="","",RANK(CU64,CU$6:CU$5845))</f>
        <v>92</v>
      </c>
      <c r="CW64" s="93">
        <f>IF(CV64="","",(CV64/CW$5)*100)</f>
        <v>86.79245283018868</v>
      </c>
      <c r="CX64" s="93">
        <v>16</v>
      </c>
      <c r="CY64" s="93">
        <f>IF(CX64="","",RANK(CX64,CX$6:CX$5845))</f>
        <v>95</v>
      </c>
      <c r="CZ64" s="93">
        <f>IF(CY64="","",(CY64/CZ$5)*100)</f>
        <v>86.36363636363636</v>
      </c>
      <c r="DA64" s="93">
        <v>41</v>
      </c>
      <c r="DB64" s="93">
        <f>IF(DA64="","",RANK(DA64,DA$6:DA$5845))</f>
        <v>80</v>
      </c>
      <c r="DC64" s="93">
        <f>IF(DB64="","",(DB64/DC$5)*100)</f>
        <v>66.666666666666657</v>
      </c>
      <c r="DD64" s="93">
        <f>IFERROR((K64*I$2)+(N64*L$2)+(Q64*O$2)+(T64*R$2)+(W64*U$2)+(Z64*X$2)+(AC64*AA$2)+(AF64*AD$2)+(AI64*AG$2)+(AL64*AJ$2)+(AO64*AM$2)+(AR64*AP$2)+(AU64*AS$2)+(AX64*AV$2)+(BA64*AY$2)+(BD64*BB$2)+(BG64*BE$2)+(BJ64*BH$2)+(BM64*BK$2)+(BP64*BN$2)+(BS64*BQ$2)+(BV64*BT$2)+(BY64*BW$2)+(CB64*BZ$2)+(CE64*CC$2)+(CH64*CF$2)+(CK64*CI$2)+(CN64*CL$2)+(CQ64*CO$2)+(CT64*CR$2)+(CW64*CU$2)+(CZ64*CX$2)+(DC64*DA$2),"")</f>
        <v>48.997492444662257</v>
      </c>
      <c r="DE64" s="93">
        <f>IF(DD64="",1,RANK(DD64,DD$6:DD$1087,1))</f>
        <v>49</v>
      </c>
      <c r="DF64" s="94">
        <f>IF(DD64="","",RANK(DD64,DD$6:DD$4780))</f>
        <v>58</v>
      </c>
      <c r="DG64" s="93">
        <f>(DE64/DE$4)*100</f>
        <v>46.226415094339622</v>
      </c>
      <c r="DH64" s="95">
        <v>0</v>
      </c>
      <c r="DI64" s="93">
        <v>1</v>
      </c>
      <c r="DJ64" s="93">
        <v>100</v>
      </c>
      <c r="DK64" s="96">
        <v>0</v>
      </c>
      <c r="DL64" s="93">
        <v>1</v>
      </c>
      <c r="DM64" s="93">
        <v>100</v>
      </c>
      <c r="DN64" s="93">
        <v>0</v>
      </c>
      <c r="DO64" s="93">
        <v>1</v>
      </c>
      <c r="DP64" s="93">
        <v>100</v>
      </c>
      <c r="DQ64" s="93">
        <v>100</v>
      </c>
      <c r="DR64" s="93">
        <v>1</v>
      </c>
      <c r="DS64" s="97" t="s">
        <v>185</v>
      </c>
      <c r="DT64" s="98" t="s">
        <v>185</v>
      </c>
      <c r="DU64" s="98" t="s">
        <v>185</v>
      </c>
      <c r="DV64" s="98" t="s">
        <v>185</v>
      </c>
      <c r="DW64" s="98" t="s">
        <v>185</v>
      </c>
      <c r="DX64" s="98">
        <v>30</v>
      </c>
      <c r="DY64" s="98">
        <v>30</v>
      </c>
      <c r="DZ64" s="98">
        <v>30</v>
      </c>
      <c r="EA64" s="98">
        <v>30</v>
      </c>
      <c r="EB64" s="99">
        <v>65.486725663716811</v>
      </c>
      <c r="EC64" s="100">
        <v>33.644859813084111</v>
      </c>
      <c r="ED64" s="100">
        <v>30</v>
      </c>
      <c r="EE64" s="100">
        <v>30</v>
      </c>
      <c r="EF64" s="101">
        <v>57</v>
      </c>
      <c r="EG64" s="102">
        <v>29</v>
      </c>
      <c r="EH64" s="102">
        <v>128</v>
      </c>
      <c r="EI64" s="102">
        <v>122</v>
      </c>
      <c r="EJ64" s="102">
        <v>81</v>
      </c>
      <c r="EK64" s="103">
        <v>22</v>
      </c>
      <c r="EL64" s="104">
        <v>30</v>
      </c>
      <c r="EM64" s="104">
        <v>33.636363636363633</v>
      </c>
      <c r="EN64" s="104">
        <v>58.305368079740596</v>
      </c>
      <c r="EO64" s="105">
        <v>0.45454545454545453</v>
      </c>
      <c r="EP64" s="104">
        <v>61.125140291806957</v>
      </c>
      <c r="EQ64" s="106">
        <v>0.27272727272727271</v>
      </c>
      <c r="ER64" s="104">
        <v>51.223713132771238</v>
      </c>
      <c r="ES64" s="106">
        <v>0.18181818181818182</v>
      </c>
      <c r="ET64" s="104">
        <v>47.738117370019211</v>
      </c>
      <c r="EU64" s="106">
        <v>9.0909090909090912E-2</v>
      </c>
      <c r="EV64" s="104">
        <v>46.36859391460618</v>
      </c>
      <c r="EW64" s="106">
        <v>4.5454545454545456E-2</v>
      </c>
      <c r="EX64" s="104">
        <v>42.941686806717485</v>
      </c>
      <c r="EY64" s="106">
        <v>0</v>
      </c>
      <c r="EZ64" s="104">
        <v>0.30674846625766872</v>
      </c>
      <c r="FB64" s="108">
        <f>((H64*B$1)+(EL64*EL$1)+(EM64*EM$1)+(EN64*EN$1)+(EV64*EU$1)+(DQ64*DN$1)+(EX64*EW$1)+(DG64*DF$1)+(EA64*EA$1)+(EB64*EB$1)+(ER64*EQ$1)+(ET64*ES$1)+(EC64*EC$1)+(EP64*EO$1)+(EZ64*EY$1)+(ED64*ED$1)+(EE64*EE$1))*(1+FA64)</f>
        <v>43.507989298932337</v>
      </c>
      <c r="FC64" s="93">
        <f>RANK(FB64,FB$6:FB$5849)</f>
        <v>59</v>
      </c>
      <c r="FD64" s="109">
        <f>RANK(FJ64,$FJ$6:$FJ$1462)</f>
        <v>73</v>
      </c>
      <c r="FE64" s="109">
        <f>RANK(FN64,$FN$6:$FN$1462)</f>
        <v>77</v>
      </c>
      <c r="FF64" s="109">
        <f>RANK(B64,$B$6:$B$1462,1)</f>
        <v>81</v>
      </c>
      <c r="FG64" s="109">
        <f>RANK(B64,$B$6:$B$1462,1)</f>
        <v>81</v>
      </c>
      <c r="FH64" s="110" t="s">
        <v>185</v>
      </c>
      <c r="FI64" s="92"/>
      <c r="FJ64" s="111">
        <v>6600</v>
      </c>
      <c r="FK64" s="112" t="s">
        <v>185</v>
      </c>
      <c r="FL64" s="93">
        <f>IF(FJ64="",-50,FD64-FC64)</f>
        <v>14</v>
      </c>
      <c r="FM64" s="96">
        <f>IF(FJ64="",0,FB64/(FJ64/1000))</f>
        <v>6.5921195907473242</v>
      </c>
      <c r="FN64" s="111">
        <v>7700</v>
      </c>
      <c r="FO64" s="112" t="s">
        <v>185</v>
      </c>
      <c r="FP64" s="93">
        <f>FE64-FC64</f>
        <v>18</v>
      </c>
      <c r="FQ64" s="96">
        <f>(FB64/FN64)*1000</f>
        <v>5.6503882206405631</v>
      </c>
    </row>
    <row r="65" spans="1:174" x14ac:dyDescent="0.2">
      <c r="A65" t="s">
        <v>96</v>
      </c>
      <c r="B65" s="90">
        <v>80</v>
      </c>
      <c r="C65" s="91" t="s">
        <v>185</v>
      </c>
      <c r="D65" s="91" t="s">
        <v>185</v>
      </c>
      <c r="E65" s="91" t="s">
        <v>185</v>
      </c>
      <c r="F65" s="91" t="s">
        <v>185</v>
      </c>
      <c r="G65" s="91">
        <f>RANK(B65,B$6:B$9554)</f>
        <v>75</v>
      </c>
      <c r="H65" s="91">
        <f>(G65/H$4)*100</f>
        <v>62.5</v>
      </c>
      <c r="I65" s="92">
        <v>99</v>
      </c>
      <c r="J65" s="93">
        <f>IF(I65="","",RANK(I65,I$6:I$5845))</f>
        <v>8</v>
      </c>
      <c r="K65" s="93">
        <f>IF(J65="",N65,(J65/K$5)*100)</f>
        <v>7.5471698113207548</v>
      </c>
      <c r="L65" s="93">
        <v>99</v>
      </c>
      <c r="M65" s="93">
        <f>IF(L65="","",RANK(L65,L$6:L$5845))</f>
        <v>8</v>
      </c>
      <c r="N65" s="93">
        <f>IF(M65="","",(M65/N$5)*100)</f>
        <v>7.5471698113207548</v>
      </c>
      <c r="O65" s="93">
        <v>98</v>
      </c>
      <c r="P65" s="93">
        <f>IF(O65="","",RANK(O65,O$6:O$5845))</f>
        <v>16</v>
      </c>
      <c r="Q65" s="93">
        <f>IF(P65="",N65,(P65/Q$5)*100)</f>
        <v>14.545454545454545</v>
      </c>
      <c r="R65" s="92">
        <v>62</v>
      </c>
      <c r="S65" s="93">
        <f>IF(R65="","",RANK(R65,R$6:R$5845))</f>
        <v>43</v>
      </c>
      <c r="T65" s="93">
        <f>IF(S65="",W65,(S65/T$5)*100)</f>
        <v>40.566037735849058</v>
      </c>
      <c r="U65" s="93">
        <v>83</v>
      </c>
      <c r="V65" s="93">
        <f>IF(U65="","",RANK(U65,U$6:U$5845))</f>
        <v>24</v>
      </c>
      <c r="W65" s="93">
        <f>IF(V65="","",(V65/W$5)*100)</f>
        <v>22.641509433962266</v>
      </c>
      <c r="X65" s="93">
        <v>81</v>
      </c>
      <c r="Y65" s="93">
        <f>IF(X65="","",RANK(X65,X$6:X$5845))</f>
        <v>32</v>
      </c>
      <c r="Z65" s="93">
        <f>IF(Y65="","",(Y65/Z$5)*100)</f>
        <v>29.09090909090909</v>
      </c>
      <c r="AA65" s="92">
        <v>85</v>
      </c>
      <c r="AB65" s="93">
        <f>IF(AA65="","",RANK(AA65,AA$6:AA$5845))</f>
        <v>22</v>
      </c>
      <c r="AC65" s="93">
        <f>IF(AB65="",AF65,(AB65/AC$5)*100)</f>
        <v>20.754716981132077</v>
      </c>
      <c r="AD65" s="93">
        <v>97</v>
      </c>
      <c r="AE65" s="93">
        <f>IF(AD65="","",RANK(AD65,AD$6:AD$5845))</f>
        <v>9</v>
      </c>
      <c r="AF65" s="93">
        <f>IF(AE65="","",(AE65/AF$5)*100)</f>
        <v>8.4905660377358494</v>
      </c>
      <c r="AG65" s="93">
        <v>106</v>
      </c>
      <c r="AH65" s="93">
        <f>IF(AG65="","",RANK(AG65,AG$6:AG$5845))</f>
        <v>7</v>
      </c>
      <c r="AI65" s="93">
        <f>IF(AH65="","",(AH65/AI$5)*100)</f>
        <v>6.3636363636363633</v>
      </c>
      <c r="AJ65" s="92">
        <v>102</v>
      </c>
      <c r="AK65" s="93">
        <f>IF(AJ65="","",RANK(AJ65,AJ$6:AJ$5845))</f>
        <v>5</v>
      </c>
      <c r="AL65" s="93">
        <f>IF(AK65="",AO65,(AK65/AL$5)*100)</f>
        <v>4.716981132075472</v>
      </c>
      <c r="AM65" s="93">
        <v>100</v>
      </c>
      <c r="AN65" s="93">
        <f>IF(AM65="","",RANK(AM65,AM$6:AM$5845))</f>
        <v>7</v>
      </c>
      <c r="AO65" s="93">
        <f>IF(AN65="","",(AN65/AO$5)*100)</f>
        <v>6.6037735849056602</v>
      </c>
      <c r="AP65" s="93">
        <v>104</v>
      </c>
      <c r="AQ65" s="93">
        <f>IF(AP65="","",RANK(AP65,AP$6:AP$5845))</f>
        <v>10</v>
      </c>
      <c r="AR65" s="93">
        <f>IF(AQ65="","",(AQ65/AR$5)*100)</f>
        <v>9.0909090909090917</v>
      </c>
      <c r="AS65" s="92">
        <v>101</v>
      </c>
      <c r="AT65" s="93">
        <f>IF(AS65="","",RANK(AS65,AS$6:AS$5845))</f>
        <v>6</v>
      </c>
      <c r="AU65" s="93">
        <f>IF(AT65="",AX65,(AT65/AU$5)*100)</f>
        <v>5.6603773584905666</v>
      </c>
      <c r="AV65" s="93">
        <v>101</v>
      </c>
      <c r="AW65" s="93">
        <f>IF(AV65="","",RANK(AV65,AV$6:AV$5845))</f>
        <v>6</v>
      </c>
      <c r="AX65" s="93">
        <f>IF(AW65="","",(AW65/AX$5)*100)</f>
        <v>5.6603773584905666</v>
      </c>
      <c r="AY65" s="93">
        <v>104</v>
      </c>
      <c r="AZ65" s="93">
        <f>IF(AY65="","",RANK(AY65,AY$6:AY$5845))</f>
        <v>10</v>
      </c>
      <c r="BA65" s="93">
        <f>IF(AZ65="","",(AZ65/BA$5)*100)</f>
        <v>9.0909090909090917</v>
      </c>
      <c r="BB65" s="92" t="s">
        <v>185</v>
      </c>
      <c r="BC65" s="93" t="s">
        <v>185</v>
      </c>
      <c r="BD65" s="93">
        <v>10</v>
      </c>
      <c r="BE65" s="93" t="s">
        <v>185</v>
      </c>
      <c r="BF65" s="93" t="s">
        <v>185</v>
      </c>
      <c r="BG65" s="93">
        <v>10</v>
      </c>
      <c r="BH65" s="93" t="s">
        <v>185</v>
      </c>
      <c r="BI65" s="93" t="s">
        <v>185</v>
      </c>
      <c r="BJ65" s="93">
        <v>10</v>
      </c>
      <c r="BK65" s="92">
        <v>61</v>
      </c>
      <c r="BL65" s="93">
        <f>IF(BK65="","",RANK(BK65,BK$6:BK$5845))</f>
        <v>46</v>
      </c>
      <c r="BM65" s="93">
        <f>IF(BL65="",BP65,(BL65/BM$5)*100)</f>
        <v>43.39622641509434</v>
      </c>
      <c r="BN65" s="93">
        <v>44</v>
      </c>
      <c r="BO65" s="93">
        <f>IF(BN65="","",RANK(BN65,BN$6:BN$5845))</f>
        <v>63</v>
      </c>
      <c r="BP65" s="93">
        <f>IF(BO65="","",(BO65/BP$5)*100)</f>
        <v>59.433962264150942</v>
      </c>
      <c r="BQ65" s="93">
        <v>86</v>
      </c>
      <c r="BR65" s="93">
        <f>IF(BQ65="","",RANK(BQ65,BQ$6:BQ$5845))</f>
        <v>26</v>
      </c>
      <c r="BS65" s="93">
        <f>IF(BR65="","",(BR65/BS$5)*100)</f>
        <v>23.636363636363637</v>
      </c>
      <c r="BT65" s="92">
        <v>13</v>
      </c>
      <c r="BU65" s="93">
        <f>IF(BT65="","",RANK(BT65,BT$6:BT$5845))</f>
        <v>94</v>
      </c>
      <c r="BV65" s="93">
        <f>IF(BU65="",BY65,(BU65/BV$5)*100)</f>
        <v>88.679245283018872</v>
      </c>
      <c r="BW65" s="93">
        <v>6</v>
      </c>
      <c r="BX65" s="93">
        <f>IF(BW65="","",RANK(BW65,BW$6:BW$5845))</f>
        <v>101</v>
      </c>
      <c r="BY65" s="93">
        <f>IF(BX65="","",(BX65/BY$5)*100)</f>
        <v>96.19047619047619</v>
      </c>
      <c r="BZ65" s="93">
        <v>40</v>
      </c>
      <c r="CA65" s="93">
        <f>IF(BZ65="","",RANK(BZ65,BZ$6:BZ$5845))</f>
        <v>72</v>
      </c>
      <c r="CB65" s="93">
        <f>IF(CA65="","",(CA65/CB$5)*100)</f>
        <v>65.454545454545453</v>
      </c>
      <c r="CC65" s="92">
        <v>22</v>
      </c>
      <c r="CD65" s="93">
        <f>IF(CC65="","",RANK(CC65,CC$6:CC$5845))</f>
        <v>85</v>
      </c>
      <c r="CE65" s="93">
        <f>IF(CD65="",CH65,(CD65/CE$5)*100)</f>
        <v>80.188679245283026</v>
      </c>
      <c r="CF65" s="93">
        <v>43</v>
      </c>
      <c r="CG65" s="93">
        <f>IF(CF65="","",RANK(CF65,CF$6:CF$5845))</f>
        <v>63</v>
      </c>
      <c r="CH65" s="93">
        <f>IF(CG65="","",(CG65/CH$5)*100)</f>
        <v>59.433962264150942</v>
      </c>
      <c r="CI65" s="93">
        <v>43</v>
      </c>
      <c r="CJ65" s="93">
        <f>IF(CI65="","",RANK(CI65,CI$6:CI$5845))</f>
        <v>68</v>
      </c>
      <c r="CK65" s="93">
        <f>IF(CJ65="","",(CJ65/CK$5)*100)</f>
        <v>61.818181818181813</v>
      </c>
      <c r="CL65" s="92">
        <v>36</v>
      </c>
      <c r="CM65" s="93">
        <f>IF(CL65="","",RANK(CL65,CL$6:CL$5845))</f>
        <v>71</v>
      </c>
      <c r="CN65" s="93">
        <f>IF(CM65="",CQ65,(CM65/CN$5)*100)</f>
        <v>66.981132075471692</v>
      </c>
      <c r="CO65" s="93">
        <v>31</v>
      </c>
      <c r="CP65" s="93">
        <f>IF(CO65="","",RANK(CO65,CO$6:CO$5845))</f>
        <v>76</v>
      </c>
      <c r="CQ65" s="93">
        <f>IF(CP65="","",(CP65/CQ$5)*100)</f>
        <v>71.698113207547166</v>
      </c>
      <c r="CR65" s="93">
        <v>53</v>
      </c>
      <c r="CS65" s="93">
        <f>IF(CR65="","",RANK(CR65,CR$6:CR$5845))</f>
        <v>60</v>
      </c>
      <c r="CT65" s="93">
        <f>IF(CS65="","",(CS65/CT$5)*100)</f>
        <v>54.54545454545454</v>
      </c>
      <c r="CU65" s="92">
        <v>21</v>
      </c>
      <c r="CV65" s="93">
        <f>IF(CU65="","",RANK(CU65,CU$6:CU$5845))</f>
        <v>86</v>
      </c>
      <c r="CW65" s="93">
        <f>IF(CV65="","",(CV65/CW$5)*100)</f>
        <v>81.132075471698116</v>
      </c>
      <c r="CX65" s="93">
        <v>21</v>
      </c>
      <c r="CY65" s="93">
        <f>IF(CX65="","",RANK(CX65,CX$6:CX$5845))</f>
        <v>90</v>
      </c>
      <c r="CZ65" s="93">
        <f>IF(CY65="","",(CY65/CZ$5)*100)</f>
        <v>81.818181818181827</v>
      </c>
      <c r="DA65" s="93">
        <v>21</v>
      </c>
      <c r="DB65" s="93">
        <f>IF(DA65="","",RANK(DA65,DA$6:DA$5845))</f>
        <v>100</v>
      </c>
      <c r="DC65" s="93">
        <f>IF(DB65="","",(DB65/DC$5)*100)</f>
        <v>83.333333333333343</v>
      </c>
      <c r="DD65" s="93">
        <f>IFERROR((K65*I$2)+(N65*L$2)+(Q65*O$2)+(T65*R$2)+(W65*U$2)+(Z65*X$2)+(AC65*AA$2)+(AF65*AD$2)+(AI65*AG$2)+(AL65*AJ$2)+(AO65*AM$2)+(AR65*AP$2)+(AU65*AS$2)+(AX65*AV$2)+(BA65*AY$2)+(BD65*BB$2)+(BG65*BE$2)+(BJ65*BH$2)+(BM65*BK$2)+(BP65*BN$2)+(BS65*BQ$2)+(BV65*BT$2)+(BY65*BW$2)+(CB65*BZ$2)+(CE65*CC$2)+(CH65*CF$2)+(CK65*CI$2)+(CN65*CL$2)+(CQ65*CO$2)+(CT65*CR$2)+(CW65*CU$2)+(CZ65*CX$2)+(DC65*DA$2),"")</f>
        <v>44.256538430123335</v>
      </c>
      <c r="DE65" s="93">
        <f>IF(DD65="",1,RANK(DD65,DD$6:DD$1087,1))</f>
        <v>36</v>
      </c>
      <c r="DF65" s="94">
        <f>IF(DD65="","",RANK(DD65,DD$6:DD$4780))</f>
        <v>71</v>
      </c>
      <c r="DG65" s="93">
        <f>(DE65/DE$4)*100</f>
        <v>33.962264150943398</v>
      </c>
      <c r="DH65" s="95">
        <v>0</v>
      </c>
      <c r="DI65" s="93">
        <v>1</v>
      </c>
      <c r="DJ65" s="93">
        <v>100</v>
      </c>
      <c r="DK65" s="96">
        <v>0</v>
      </c>
      <c r="DL65" s="93">
        <v>1</v>
      </c>
      <c r="DM65" s="93">
        <v>100</v>
      </c>
      <c r="DN65" s="93">
        <v>0</v>
      </c>
      <c r="DO65" s="93">
        <v>1</v>
      </c>
      <c r="DP65" s="93">
        <v>100</v>
      </c>
      <c r="DQ65" s="93">
        <v>100</v>
      </c>
      <c r="DR65" s="93">
        <v>1</v>
      </c>
      <c r="DS65" s="97" t="s">
        <v>185</v>
      </c>
      <c r="DT65" s="98" t="s">
        <v>185</v>
      </c>
      <c r="DU65" s="98" t="s">
        <v>185</v>
      </c>
      <c r="DV65" s="98" t="s">
        <v>185</v>
      </c>
      <c r="DW65" s="98" t="s">
        <v>185</v>
      </c>
      <c r="DX65" s="98">
        <v>30</v>
      </c>
      <c r="DY65" s="98">
        <v>30</v>
      </c>
      <c r="DZ65" s="98">
        <v>30</v>
      </c>
      <c r="EA65" s="98">
        <v>30</v>
      </c>
      <c r="EB65" s="99">
        <v>22.123893805309734</v>
      </c>
      <c r="EC65" s="100">
        <v>66.355140186915889</v>
      </c>
      <c r="ED65" s="100">
        <v>30</v>
      </c>
      <c r="EE65" s="100">
        <v>30</v>
      </c>
      <c r="EF65" s="101">
        <v>135</v>
      </c>
      <c r="EG65" s="102">
        <v>7</v>
      </c>
      <c r="EH65" s="102">
        <v>135</v>
      </c>
      <c r="EI65" s="102">
        <v>48</v>
      </c>
      <c r="EJ65" s="102">
        <v>44</v>
      </c>
      <c r="EK65" s="103">
        <v>38</v>
      </c>
      <c r="EL65" s="104">
        <v>62.5</v>
      </c>
      <c r="EM65" s="104">
        <v>62.727272727272734</v>
      </c>
      <c r="EN65" s="104">
        <v>74.082903427657655</v>
      </c>
      <c r="EO65" s="105">
        <v>0.39473684210526316</v>
      </c>
      <c r="EP65" s="104">
        <v>52.140188434048085</v>
      </c>
      <c r="EQ65" s="106">
        <v>0.28947368421052633</v>
      </c>
      <c r="ER65" s="104">
        <v>54.651560333529602</v>
      </c>
      <c r="ES65" s="106">
        <v>0.13157894736842105</v>
      </c>
      <c r="ET65" s="104">
        <v>40.093011157751228</v>
      </c>
      <c r="EU65" s="106">
        <v>7.8947368421052627E-2</v>
      </c>
      <c r="EV65" s="104">
        <v>42.560004305241634</v>
      </c>
      <c r="EW65" s="106">
        <v>2.6315789473684209E-2</v>
      </c>
      <c r="EX65" s="104">
        <v>34.725361460911998</v>
      </c>
      <c r="EY65" s="106">
        <v>0</v>
      </c>
      <c r="EZ65" s="104">
        <v>0.30674846625766872</v>
      </c>
      <c r="FB65" s="108">
        <f>((H65*B$1)+(EL65*EL$1)+(EM65*EM$1)+(EN65*EN$1)+(EV65*EU$1)+(DQ65*DN$1)+(EX65*EW$1)+(DG65*DF$1)+(EA65*EA$1)+(EB65*EB$1)+(ER65*EQ$1)+(ET65*ES$1)+(EC65*EC$1)+(EP65*EO$1)+(EZ65*EY$1)+(ED65*ED$1)+(EE65*EE$1))*(1+FA65)</f>
        <v>43.218221564378538</v>
      </c>
      <c r="FC65" s="93">
        <f>RANK(FB65,FB$6:FB$5849)</f>
        <v>60</v>
      </c>
      <c r="FD65" s="109">
        <f>RANK(FJ65,$FJ$6:$FJ$1462)</f>
        <v>28</v>
      </c>
      <c r="FE65" s="109">
        <f>RANK(FN65,$FN$6:$FN$1462)</f>
        <v>32</v>
      </c>
      <c r="FF65" s="109">
        <f>RANK(B65,$B$6:$B$1462,1)</f>
        <v>44</v>
      </c>
      <c r="FG65" s="109">
        <f>RANK(B65,$B$6:$B$1462,1)</f>
        <v>44</v>
      </c>
      <c r="FH65" s="110" t="s">
        <v>185</v>
      </c>
      <c r="FI65" s="92"/>
      <c r="FJ65" s="111">
        <v>7500</v>
      </c>
      <c r="FK65" s="112" t="s">
        <v>185</v>
      </c>
      <c r="FL65" s="93">
        <f>IF(FJ65="",-50,FD65-FC65)</f>
        <v>-32</v>
      </c>
      <c r="FM65" s="96">
        <f>IF(FJ65="",0,FB65/(FJ65/1000))</f>
        <v>5.7624295419171387</v>
      </c>
      <c r="FN65" s="111">
        <v>8900</v>
      </c>
      <c r="FO65" s="112" t="s">
        <v>185</v>
      </c>
      <c r="FP65" s="93">
        <f>FE65-FC65</f>
        <v>-28</v>
      </c>
      <c r="FQ65" s="96">
        <f>(FB65/FN65)*1000</f>
        <v>4.8559799510537687</v>
      </c>
    </row>
    <row r="66" spans="1:174" x14ac:dyDescent="0.2">
      <c r="A66" t="s">
        <v>126</v>
      </c>
      <c r="B66" s="90">
        <v>140</v>
      </c>
      <c r="C66" s="91" t="s">
        <v>185</v>
      </c>
      <c r="D66" s="91" t="s">
        <v>185</v>
      </c>
      <c r="E66" s="91" t="s">
        <v>185</v>
      </c>
      <c r="F66" s="91" t="s">
        <v>185</v>
      </c>
      <c r="G66" s="91">
        <f>RANK(B66,B$6:B$9554)</f>
        <v>43</v>
      </c>
      <c r="H66" s="91">
        <f>(G66/H$4)*100</f>
        <v>35.833333333333336</v>
      </c>
      <c r="I66" s="92">
        <v>35</v>
      </c>
      <c r="J66" s="93">
        <f>IF(I66="","",RANK(I66,I$6:I$5845))</f>
        <v>57</v>
      </c>
      <c r="K66" s="93">
        <f>IF(J66="",N66,(J66/K$5)*100)</f>
        <v>53.773584905660378</v>
      </c>
      <c r="L66" s="93">
        <v>35</v>
      </c>
      <c r="M66" s="93">
        <f>IF(L66="","",RANK(L66,L$6:L$5845))</f>
        <v>57</v>
      </c>
      <c r="N66" s="93">
        <f>IF(M66="","",(M66/N$5)*100)</f>
        <v>53.773584905660378</v>
      </c>
      <c r="O66" s="93">
        <v>37</v>
      </c>
      <c r="P66" s="93">
        <f>IF(O66="","",RANK(O66,O$6:O$5845))</f>
        <v>73</v>
      </c>
      <c r="Q66" s="93">
        <f>IF(P66="",N66,(P66/Q$5)*100)</f>
        <v>66.363636363636374</v>
      </c>
      <c r="R66" s="92">
        <v>91</v>
      </c>
      <c r="S66" s="93">
        <f>IF(R66="","",RANK(R66,R$6:R$5845))</f>
        <v>16</v>
      </c>
      <c r="T66" s="93">
        <f>IF(S66="",W66,(S66/T$5)*100)</f>
        <v>15.09433962264151</v>
      </c>
      <c r="U66" s="93">
        <v>94</v>
      </c>
      <c r="V66" s="93">
        <f>IF(U66="","",RANK(U66,U$6:U$5845))</f>
        <v>13</v>
      </c>
      <c r="W66" s="93">
        <f>IF(V66="","",(V66/W$5)*100)</f>
        <v>12.264150943396226</v>
      </c>
      <c r="X66" s="93">
        <v>35</v>
      </c>
      <c r="Y66" s="93">
        <f>IF(X66="","",RANK(X66,X$6:X$5845))</f>
        <v>77</v>
      </c>
      <c r="Z66" s="93">
        <f>IF(Y66="","",(Y66/Z$5)*100)</f>
        <v>70</v>
      </c>
      <c r="AA66" s="92">
        <v>75</v>
      </c>
      <c r="AB66" s="93">
        <f>IF(AA66="","",RANK(AA66,AA$6:AA$5845))</f>
        <v>32</v>
      </c>
      <c r="AC66" s="93">
        <f>IF(AB66="",AF66,(AB66/AC$5)*100)</f>
        <v>30.188679245283019</v>
      </c>
      <c r="AD66" s="93">
        <v>78</v>
      </c>
      <c r="AE66" s="93">
        <f>IF(AD66="","",RANK(AD66,AD$6:AD$5845))</f>
        <v>28</v>
      </c>
      <c r="AF66" s="93">
        <f>IF(AE66="","",(AE66/AF$5)*100)</f>
        <v>26.415094339622641</v>
      </c>
      <c r="AG66" s="93">
        <v>37</v>
      </c>
      <c r="AH66" s="93">
        <f>IF(AG66="","",RANK(AG66,AG$6:AG$5845))</f>
        <v>75</v>
      </c>
      <c r="AI66" s="93">
        <f>IF(AH66="","",(AH66/AI$5)*100)</f>
        <v>68.181818181818173</v>
      </c>
      <c r="AJ66" s="92">
        <v>34</v>
      </c>
      <c r="AK66" s="93">
        <f>IF(AJ66="","",RANK(AJ66,AJ$6:AJ$5845))</f>
        <v>57</v>
      </c>
      <c r="AL66" s="93">
        <f>IF(AK66="",AO66,(AK66/AL$5)*100)</f>
        <v>53.773584905660378</v>
      </c>
      <c r="AM66" s="93">
        <v>34</v>
      </c>
      <c r="AN66" s="93">
        <f>IF(AM66="","",RANK(AM66,AM$6:AM$5845))</f>
        <v>57</v>
      </c>
      <c r="AO66" s="93">
        <f>IF(AN66="","",(AN66/AO$5)*100)</f>
        <v>53.773584905660378</v>
      </c>
      <c r="AP66" s="93">
        <v>37</v>
      </c>
      <c r="AQ66" s="93">
        <f>IF(AP66="","",RANK(AP66,AP$6:AP$5845))</f>
        <v>73</v>
      </c>
      <c r="AR66" s="93">
        <f>IF(AQ66="","",(AQ66/AR$5)*100)</f>
        <v>66.363636363636374</v>
      </c>
      <c r="AS66" s="92">
        <v>34</v>
      </c>
      <c r="AT66" s="93">
        <f>IF(AS66="","",RANK(AS66,AS$6:AS$5845))</f>
        <v>58</v>
      </c>
      <c r="AU66" s="93">
        <f>IF(AT66="",AX66,(AT66/AU$5)*100)</f>
        <v>54.716981132075468</v>
      </c>
      <c r="AV66" s="93">
        <v>33</v>
      </c>
      <c r="AW66" s="93">
        <f>IF(AV66="","",RANK(AV66,AV$6:AV$5845))</f>
        <v>59</v>
      </c>
      <c r="AX66" s="93">
        <f>IF(AW66="","",(AW66/AX$5)*100)</f>
        <v>55.660377358490564</v>
      </c>
      <c r="AY66" s="93">
        <v>34</v>
      </c>
      <c r="AZ66" s="93">
        <f>IF(AY66="","",RANK(AY66,AY$6:AY$5845))</f>
        <v>76</v>
      </c>
      <c r="BA66" s="93">
        <f>IF(AZ66="","",(AZ66/BA$5)*100)</f>
        <v>69.090909090909093</v>
      </c>
      <c r="BB66" s="92" t="s">
        <v>185</v>
      </c>
      <c r="BC66" s="93" t="s">
        <v>185</v>
      </c>
      <c r="BD66" s="93">
        <v>10</v>
      </c>
      <c r="BE66" s="93" t="s">
        <v>185</v>
      </c>
      <c r="BF66" s="93" t="s">
        <v>185</v>
      </c>
      <c r="BG66" s="93">
        <v>10</v>
      </c>
      <c r="BH66" s="93" t="s">
        <v>185</v>
      </c>
      <c r="BI66" s="93" t="s">
        <v>185</v>
      </c>
      <c r="BJ66" s="93">
        <v>10</v>
      </c>
      <c r="BK66" s="92">
        <v>64</v>
      </c>
      <c r="BL66" s="93">
        <f>IF(BK66="","",RANK(BK66,BK$6:BK$5845))</f>
        <v>42</v>
      </c>
      <c r="BM66" s="93">
        <f>IF(BL66="",BP66,(BL66/BM$5)*100)</f>
        <v>39.622641509433961</v>
      </c>
      <c r="BN66" s="93">
        <v>63</v>
      </c>
      <c r="BO66" s="93">
        <f>IF(BN66="","",RANK(BN66,BN$6:BN$5845))</f>
        <v>43</v>
      </c>
      <c r="BP66" s="93">
        <f>IF(BO66="","",(BO66/BP$5)*100)</f>
        <v>40.566037735849058</v>
      </c>
      <c r="BQ66" s="93">
        <v>25</v>
      </c>
      <c r="BR66" s="93">
        <f>IF(BQ66="","",RANK(BQ66,BQ$6:BQ$5845))</f>
        <v>87</v>
      </c>
      <c r="BS66" s="93">
        <f>IF(BR66="","",(BR66/BS$5)*100)</f>
        <v>79.090909090909093</v>
      </c>
      <c r="BT66" s="92">
        <v>23</v>
      </c>
      <c r="BU66" s="93">
        <f>IF(BT66="","",RANK(BT66,BT$6:BT$5845))</f>
        <v>84</v>
      </c>
      <c r="BV66" s="93">
        <f>IF(BU66="",BY66,(BU66/BV$5)*100)</f>
        <v>79.245283018867923</v>
      </c>
      <c r="BW66" s="93">
        <v>20</v>
      </c>
      <c r="BX66" s="93">
        <f>IF(BW66="","",RANK(BW66,BW$6:BW$5845))</f>
        <v>87</v>
      </c>
      <c r="BY66" s="93">
        <f>IF(BX66="","",(BX66/BY$5)*100)</f>
        <v>82.857142857142861</v>
      </c>
      <c r="BZ66" s="93">
        <v>69</v>
      </c>
      <c r="CA66" s="93">
        <f>IF(BZ66="","",RANK(BZ66,BZ$6:BZ$5845))</f>
        <v>43</v>
      </c>
      <c r="CB66" s="93">
        <f>IF(CA66="","",(CA66/CB$5)*100)</f>
        <v>39.090909090909093</v>
      </c>
      <c r="CC66" s="92">
        <v>71</v>
      </c>
      <c r="CD66" s="93">
        <f>IF(CC66="","",RANK(CC66,CC$6:CC$5845))</f>
        <v>35</v>
      </c>
      <c r="CE66" s="93">
        <f>IF(CD66="",CH66,(CD66/CE$5)*100)</f>
        <v>33.018867924528301</v>
      </c>
      <c r="CF66" s="93">
        <v>68</v>
      </c>
      <c r="CG66" s="93">
        <f>IF(CF66="","",RANK(CF66,CF$6:CF$5845))</f>
        <v>37</v>
      </c>
      <c r="CH66" s="93">
        <f>IF(CG66="","",(CG66/CH$5)*100)</f>
        <v>34.905660377358487</v>
      </c>
      <c r="CI66" s="93">
        <v>9</v>
      </c>
      <c r="CJ66" s="93">
        <f>IF(CI66="","",RANK(CI66,CI$6:CI$5845))</f>
        <v>101</v>
      </c>
      <c r="CK66" s="93">
        <f>IF(CJ66="","",(CJ66/CK$5)*100)</f>
        <v>91.818181818181827</v>
      </c>
      <c r="CL66" s="92">
        <v>38</v>
      </c>
      <c r="CM66" s="93">
        <f>IF(CL66="","",RANK(CL66,CL$6:CL$5845))</f>
        <v>54</v>
      </c>
      <c r="CN66" s="93">
        <f>IF(CM66="",CQ66,(CM66/CN$5)*100)</f>
        <v>50.943396226415096</v>
      </c>
      <c r="CO66" s="93">
        <v>36</v>
      </c>
      <c r="CP66" s="93">
        <f>IF(CO66="","",RANK(CO66,CO$6:CO$5845))</f>
        <v>56</v>
      </c>
      <c r="CQ66" s="93">
        <f>IF(CP66="","",(CP66/CQ$5)*100)</f>
        <v>52.830188679245282</v>
      </c>
      <c r="CR66" s="93">
        <v>47</v>
      </c>
      <c r="CS66" s="93">
        <f>IF(CR66="","",RANK(CR66,CR$6:CR$5845))</f>
        <v>63</v>
      </c>
      <c r="CT66" s="93">
        <f>IF(CS66="","",(CS66/CT$5)*100)</f>
        <v>57.272727272727273</v>
      </c>
      <c r="CU66" s="92">
        <v>39</v>
      </c>
      <c r="CV66" s="93">
        <f>IF(CU66="","",RANK(CU66,CU$6:CU$5845))</f>
        <v>53</v>
      </c>
      <c r="CW66" s="93">
        <f>IF(CV66="","",(CV66/CW$5)*100)</f>
        <v>50</v>
      </c>
      <c r="CX66" s="93">
        <v>39</v>
      </c>
      <c r="CY66" s="93">
        <f>IF(CX66="","",RANK(CX66,CX$6:CX$5845))</f>
        <v>70</v>
      </c>
      <c r="CZ66" s="93">
        <f>IF(CY66="","",(CY66/CZ$5)*100)</f>
        <v>63.636363636363633</v>
      </c>
      <c r="DA66" s="93">
        <v>85</v>
      </c>
      <c r="DB66" s="93">
        <f>IF(DA66="","",RANK(DA66,DA$6:DA$5845))</f>
        <v>33</v>
      </c>
      <c r="DC66" s="93">
        <f>IF(DB66="","",(DB66/DC$5)*100)</f>
        <v>27.500000000000004</v>
      </c>
      <c r="DD66" s="93">
        <f>IFERROR((K66*I$2)+(N66*L$2)+(Q66*O$2)+(T66*R$2)+(W66*U$2)+(Z66*X$2)+(AC66*AA$2)+(AF66*AD$2)+(AI66*AG$2)+(AL66*AJ$2)+(AO66*AM$2)+(AR66*AP$2)+(AU66*AS$2)+(AX66*AV$2)+(BA66*AY$2)+(BD66*BB$2)+(BG66*BE$2)+(BJ66*BH$2)+(BM66*BK$2)+(BP66*BN$2)+(BS66*BQ$2)+(BV66*BT$2)+(BY66*BW$2)+(CB66*BZ$2)+(CE66*CC$2)+(CH66*CF$2)+(CK66*CI$2)+(CN66*CL$2)+(CQ66*CO$2)+(CT66*CR$2)+(CW66*CU$2)+(CZ66*CX$2)+(DC66*DA$2),"")</f>
        <v>55.888385199705965</v>
      </c>
      <c r="DE66" s="93">
        <f>IF(DD66="",1,RANK(DD66,DD$6:DD$1087,1))</f>
        <v>68</v>
      </c>
      <c r="DF66" s="94">
        <f>IF(DD66="","",RANK(DD66,DD$6:DD$4780))</f>
        <v>39</v>
      </c>
      <c r="DG66" s="93">
        <f>(DE66/DE$4)*100</f>
        <v>64.15094339622641</v>
      </c>
      <c r="DH66" s="95">
        <v>0</v>
      </c>
      <c r="DI66" s="93">
        <v>1</v>
      </c>
      <c r="DJ66" s="93">
        <v>100</v>
      </c>
      <c r="DK66" s="96">
        <v>0</v>
      </c>
      <c r="DL66" s="93">
        <v>1</v>
      </c>
      <c r="DM66" s="93">
        <v>100</v>
      </c>
      <c r="DN66" s="93">
        <v>0</v>
      </c>
      <c r="DO66" s="93">
        <v>1</v>
      </c>
      <c r="DP66" s="93">
        <v>100</v>
      </c>
      <c r="DQ66" s="93">
        <v>100</v>
      </c>
      <c r="DR66" s="93">
        <v>1</v>
      </c>
      <c r="DS66" s="97">
        <v>28</v>
      </c>
      <c r="DT66" s="98">
        <v>2</v>
      </c>
      <c r="DU66" s="98">
        <v>138</v>
      </c>
      <c r="DV66" s="98">
        <v>75</v>
      </c>
      <c r="DW66" s="98">
        <v>92</v>
      </c>
      <c r="DX66" s="98">
        <v>64.591498459875439</v>
      </c>
      <c r="DY66" s="98">
        <v>39.506172839506171</v>
      </c>
      <c r="DZ66" s="98">
        <v>48.80952380952381</v>
      </c>
      <c r="EA66" s="98">
        <v>50.969065036301799</v>
      </c>
      <c r="EB66" s="99">
        <v>80.530973451327441</v>
      </c>
      <c r="EC66" s="100">
        <v>42.990654205607477</v>
      </c>
      <c r="ED66" s="100">
        <v>30</v>
      </c>
      <c r="EE66" s="100">
        <v>30</v>
      </c>
      <c r="EF66" s="101">
        <v>48</v>
      </c>
      <c r="EG66" s="102">
        <v>76</v>
      </c>
      <c r="EH66" s="102">
        <v>54</v>
      </c>
      <c r="EI66" s="102">
        <v>12</v>
      </c>
      <c r="EJ66" s="102">
        <v>113</v>
      </c>
      <c r="EK66" s="103">
        <v>27</v>
      </c>
      <c r="EL66" s="104">
        <v>35.833333333333336</v>
      </c>
      <c r="EM66" s="104">
        <v>36.363636363636367</v>
      </c>
      <c r="EN66" s="104">
        <v>0</v>
      </c>
      <c r="EO66" s="105">
        <v>0.37037037037037035</v>
      </c>
      <c r="EP66" s="104">
        <v>48.76543209876543</v>
      </c>
      <c r="EQ66" s="106">
        <v>0.14814814814814814</v>
      </c>
      <c r="ER66" s="104">
        <v>34.028362537925872</v>
      </c>
      <c r="ES66" s="106">
        <v>0.1111111111111111</v>
      </c>
      <c r="ET66" s="104">
        <v>36.569340301446644</v>
      </c>
      <c r="EU66" s="106">
        <v>7.407407407407407E-2</v>
      </c>
      <c r="EV66" s="104">
        <v>40.656164003130606</v>
      </c>
      <c r="EW66" s="106">
        <v>0</v>
      </c>
      <c r="EX66" s="104">
        <v>0.30674846625766872</v>
      </c>
      <c r="EY66" s="106">
        <v>0</v>
      </c>
      <c r="EZ66" s="104">
        <v>0.30674846625766872</v>
      </c>
      <c r="FB66" s="108">
        <f>((H66*B$1)+(EL66*EL$1)+(EM66*EM$1)+(EN66*EN$1)+(EV66*EU$1)+(DQ66*DN$1)+(EX66*EW$1)+(DG66*DF$1)+(EA66*EA$1)+(EB66*EB$1)+(ER66*EQ$1)+(ET66*ES$1)+(EC66*EC$1)+(EP66*EO$1)+(EZ66*EY$1)+(ED66*ED$1)+(EE66*EE$1))*(1+FA66)</f>
        <v>42.925946432995246</v>
      </c>
      <c r="FC66" s="93">
        <f>RANK(FB66,FB$6:FB$5849)</f>
        <v>61</v>
      </c>
      <c r="FD66" s="109">
        <f>RANK(FJ66,$FJ$6:$FJ$1462)</f>
        <v>61</v>
      </c>
      <c r="FE66" s="109">
        <f>RANK(FN66,$FN$6:$FN$1462)</f>
        <v>77</v>
      </c>
      <c r="FF66" s="109">
        <f>RANK(B66,$B$6:$B$1462,1)</f>
        <v>72</v>
      </c>
      <c r="FG66" s="109">
        <f>RANK(B66,$B$6:$B$1462,1)</f>
        <v>72</v>
      </c>
      <c r="FH66" s="110" t="s">
        <v>185</v>
      </c>
      <c r="FI66" s="92"/>
      <c r="FJ66" s="111">
        <v>6800</v>
      </c>
      <c r="FK66" s="112" t="s">
        <v>185</v>
      </c>
      <c r="FL66" s="93">
        <f>IF(FJ66="",-50,FD66-FC66)</f>
        <v>0</v>
      </c>
      <c r="FM66" s="96">
        <f>IF(FJ66="",0,FB66/(FJ66/1000))</f>
        <v>6.3126391813228304</v>
      </c>
      <c r="FN66" s="111">
        <v>7700</v>
      </c>
      <c r="FO66" s="112" t="s">
        <v>185</v>
      </c>
      <c r="FP66" s="93">
        <f>FE66-FC66</f>
        <v>16</v>
      </c>
      <c r="FQ66" s="96">
        <f>(FB66/FN66)*1000</f>
        <v>5.574798238051331</v>
      </c>
    </row>
    <row r="67" spans="1:174" x14ac:dyDescent="0.2">
      <c r="A67" t="s">
        <v>114</v>
      </c>
      <c r="B67" s="90">
        <v>110</v>
      </c>
      <c r="C67" s="91" t="s">
        <v>185</v>
      </c>
      <c r="D67" s="91" t="s">
        <v>185</v>
      </c>
      <c r="E67" s="91" t="s">
        <v>185</v>
      </c>
      <c r="F67" s="91" t="s">
        <v>185</v>
      </c>
      <c r="G67" s="91">
        <f>RANK(B67,B$6:B$9554)</f>
        <v>61</v>
      </c>
      <c r="H67" s="91">
        <f>(G67/H$4)*100</f>
        <v>50.833333333333329</v>
      </c>
      <c r="I67" s="92">
        <v>105</v>
      </c>
      <c r="J67" s="93">
        <f>IF(I67="","",RANK(I67,I$6:I$5845))</f>
        <v>2</v>
      </c>
      <c r="K67" s="93">
        <f>IF(J67="",N67,(J67/K$5)*100)</f>
        <v>1.8867924528301887</v>
      </c>
      <c r="L67" s="93">
        <v>103</v>
      </c>
      <c r="M67" s="93">
        <f>IF(L67="","",RANK(L67,L$6:L$5845))</f>
        <v>4</v>
      </c>
      <c r="N67" s="93">
        <f>IF(M67="","",(M67/N$5)*100)</f>
        <v>3.7735849056603774</v>
      </c>
      <c r="O67" s="93">
        <v>109</v>
      </c>
      <c r="P67" s="93">
        <f>IF(O67="","",RANK(O67,O$6:O$5845))</f>
        <v>5</v>
      </c>
      <c r="Q67" s="93">
        <f>IF(P67="",N67,(P67/Q$5)*100)</f>
        <v>4.5454545454545459</v>
      </c>
      <c r="R67" s="92">
        <v>76</v>
      </c>
      <c r="S67" s="93">
        <f>IF(R67="","",RANK(R67,R$6:R$5845))</f>
        <v>29</v>
      </c>
      <c r="T67" s="93">
        <f>IF(S67="",W67,(S67/T$5)*100)</f>
        <v>27.358490566037734</v>
      </c>
      <c r="U67" s="93">
        <v>74</v>
      </c>
      <c r="V67" s="93">
        <f>IF(U67="","",RANK(U67,U$6:U$5845))</f>
        <v>28</v>
      </c>
      <c r="W67" s="93">
        <f>IF(V67="","",(V67/W$5)*100)</f>
        <v>26.415094339622641</v>
      </c>
      <c r="X67" s="93">
        <v>91</v>
      </c>
      <c r="Y67" s="93">
        <f>IF(X67="","",RANK(X67,X$6:X$5845))</f>
        <v>23</v>
      </c>
      <c r="Z67" s="93">
        <f>IF(Y67="","",(Y67/Z$5)*100)</f>
        <v>20.909090909090907</v>
      </c>
      <c r="AA67" s="92">
        <v>95</v>
      </c>
      <c r="AB67" s="93">
        <f>IF(AA67="","",RANK(AA67,AA$6:AA$5845))</f>
        <v>11</v>
      </c>
      <c r="AC67" s="93">
        <f>IF(AB67="",AF67,(AB67/AC$5)*100)</f>
        <v>10.377358490566039</v>
      </c>
      <c r="AD67" s="93">
        <v>91</v>
      </c>
      <c r="AE67" s="93">
        <f>IF(AD67="","",RANK(AD67,AD$6:AD$5845))</f>
        <v>16</v>
      </c>
      <c r="AF67" s="93">
        <f>IF(AE67="","",(AE67/AF$5)*100)</f>
        <v>15.09433962264151</v>
      </c>
      <c r="AG67" s="93">
        <v>110</v>
      </c>
      <c r="AH67" s="93">
        <f>IF(AG67="","",RANK(AG67,AG$6:AG$5845))</f>
        <v>4</v>
      </c>
      <c r="AI67" s="93">
        <f>IF(AH67="","",(AH67/AI$5)*100)</f>
        <v>3.6363636363636362</v>
      </c>
      <c r="AJ67" s="92">
        <v>92</v>
      </c>
      <c r="AK67" s="93">
        <f>IF(AJ67="","",RANK(AJ67,AJ$6:AJ$5845))</f>
        <v>15</v>
      </c>
      <c r="AL67" s="93">
        <f>IF(AK67="",AO67,(AK67/AL$5)*100)</f>
        <v>14.150943396226415</v>
      </c>
      <c r="AM67" s="93">
        <v>93</v>
      </c>
      <c r="AN67" s="93">
        <f>IF(AM67="","",RANK(AM67,AM$6:AM$5845))</f>
        <v>14</v>
      </c>
      <c r="AO67" s="93">
        <f>IF(AN67="","",(AN67/AO$5)*100)</f>
        <v>13.20754716981132</v>
      </c>
      <c r="AP67" s="93">
        <v>89</v>
      </c>
      <c r="AQ67" s="93">
        <f>IF(AP67="","",RANK(AP67,AP$6:AP$5845))</f>
        <v>25</v>
      </c>
      <c r="AR67" s="93">
        <f>IF(AQ67="","",(AQ67/AR$5)*100)</f>
        <v>22.727272727272727</v>
      </c>
      <c r="AS67" s="92">
        <v>103</v>
      </c>
      <c r="AT67" s="93">
        <f>IF(AS67="","",RANK(AS67,AS$6:AS$5845))</f>
        <v>4</v>
      </c>
      <c r="AU67" s="93">
        <f>IF(AT67="",AX67,(AT67/AU$5)*100)</f>
        <v>3.7735849056603774</v>
      </c>
      <c r="AV67" s="93">
        <v>102</v>
      </c>
      <c r="AW67" s="93">
        <f>IF(AV67="","",RANK(AV67,AV$6:AV$5845))</f>
        <v>5</v>
      </c>
      <c r="AX67" s="93">
        <f>IF(AW67="","",(AW67/AX$5)*100)</f>
        <v>4.716981132075472</v>
      </c>
      <c r="AY67" s="93">
        <v>105</v>
      </c>
      <c r="AZ67" s="93">
        <f>IF(AY67="","",RANK(AY67,AY$6:AY$5845))</f>
        <v>9</v>
      </c>
      <c r="BA67" s="93">
        <f>IF(AZ67="","",(AZ67/BA$5)*100)</f>
        <v>8.1818181818181817</v>
      </c>
      <c r="BB67" s="92" t="s">
        <v>185</v>
      </c>
      <c r="BC67" s="93" t="s">
        <v>185</v>
      </c>
      <c r="BD67" s="93">
        <v>10</v>
      </c>
      <c r="BE67" s="93" t="s">
        <v>185</v>
      </c>
      <c r="BF67" s="93" t="s">
        <v>185</v>
      </c>
      <c r="BG67" s="93">
        <v>10</v>
      </c>
      <c r="BH67" s="93" t="s">
        <v>185</v>
      </c>
      <c r="BI67" s="93" t="s">
        <v>185</v>
      </c>
      <c r="BJ67" s="93">
        <v>10</v>
      </c>
      <c r="BK67" s="92">
        <v>82</v>
      </c>
      <c r="BL67" s="93">
        <f>IF(BK67="","",RANK(BK67,BK$6:BK$5845))</f>
        <v>21</v>
      </c>
      <c r="BM67" s="93">
        <f>IF(BL67="",BP67,(BL67/BM$5)*100)</f>
        <v>19.811320754716981</v>
      </c>
      <c r="BN67" s="93">
        <v>70</v>
      </c>
      <c r="BO67" s="93">
        <f>IF(BN67="","",RANK(BN67,BN$6:BN$5845))</f>
        <v>37</v>
      </c>
      <c r="BP67" s="93">
        <f>IF(BO67="","",(BO67/BP$5)*100)</f>
        <v>34.905660377358487</v>
      </c>
      <c r="BQ67" s="93">
        <v>46</v>
      </c>
      <c r="BR67" s="93">
        <f>IF(BQ67="","",RANK(BQ67,BQ$6:BQ$5845))</f>
        <v>66</v>
      </c>
      <c r="BS67" s="93">
        <f>IF(BR67="","",(BR67/BS$5)*100)</f>
        <v>60</v>
      </c>
      <c r="BT67" s="92">
        <v>22</v>
      </c>
      <c r="BU67" s="93">
        <f>IF(BT67="","",RANK(BT67,BT$6:BT$5845))</f>
        <v>85</v>
      </c>
      <c r="BV67" s="93">
        <f>IF(BU67="",BY67,(BU67/BV$5)*100)</f>
        <v>80.188679245283026</v>
      </c>
      <c r="BW67" s="93">
        <v>26</v>
      </c>
      <c r="BX67" s="93">
        <f>IF(BW67="","",RANK(BW67,BW$6:BW$5845))</f>
        <v>81</v>
      </c>
      <c r="BY67" s="93">
        <f>IF(BX67="","",(BX67/BY$5)*100)</f>
        <v>77.142857142857153</v>
      </c>
      <c r="BZ67" s="93">
        <v>6</v>
      </c>
      <c r="CA67" s="93">
        <f>IF(BZ67="","",RANK(BZ67,BZ$6:BZ$5845))</f>
        <v>105</v>
      </c>
      <c r="CB67" s="93">
        <f>IF(CA67="","",(CA67/CB$5)*100)</f>
        <v>95.454545454545453</v>
      </c>
      <c r="CC67" s="92">
        <v>52</v>
      </c>
      <c r="CD67" s="93">
        <f>IF(CC67="","",RANK(CC67,CC$6:CC$5845))</f>
        <v>55</v>
      </c>
      <c r="CE67" s="93">
        <f>IF(CD67="",CH67,(CD67/CE$5)*100)</f>
        <v>51.886792452830186</v>
      </c>
      <c r="CF67" s="93">
        <v>10</v>
      </c>
      <c r="CG67" s="93">
        <f>IF(CF67="","",RANK(CF67,CF$6:CF$5845))</f>
        <v>97</v>
      </c>
      <c r="CH67" s="93">
        <f>IF(CG67="","",(CG67/CH$5)*100)</f>
        <v>91.509433962264154</v>
      </c>
      <c r="CI67" s="93">
        <v>27</v>
      </c>
      <c r="CJ67" s="93">
        <f>IF(CI67="","",RANK(CI67,CI$6:CI$5845))</f>
        <v>85</v>
      </c>
      <c r="CK67" s="93">
        <f>IF(CJ67="","",(CJ67/CK$5)*100)</f>
        <v>77.272727272727266</v>
      </c>
      <c r="CL67" s="92">
        <v>74</v>
      </c>
      <c r="CM67" s="93">
        <f>IF(CL67="","",RANK(CL67,CL$6:CL$5845))</f>
        <v>33</v>
      </c>
      <c r="CN67" s="93">
        <f>IF(CM67="",CQ67,(CM67/CN$5)*100)</f>
        <v>31.132075471698112</v>
      </c>
      <c r="CO67" s="93">
        <v>77</v>
      </c>
      <c r="CP67" s="93">
        <f>IF(CO67="","",RANK(CO67,CO$6:CO$5845))</f>
        <v>30</v>
      </c>
      <c r="CQ67" s="93">
        <f>IF(CP67="","",(CP67/CQ$5)*100)</f>
        <v>28.30188679245283</v>
      </c>
      <c r="CR67" s="93">
        <v>55</v>
      </c>
      <c r="CS67" s="93">
        <f>IF(CR67="","",RANK(CR67,CR$6:CR$5845))</f>
        <v>58</v>
      </c>
      <c r="CT67" s="93">
        <f>IF(CS67="","",(CS67/CT$5)*100)</f>
        <v>52.72727272727272</v>
      </c>
      <c r="CU67" s="92">
        <v>6</v>
      </c>
      <c r="CV67" s="93">
        <f>IF(CU67="","",RANK(CU67,CU$6:CU$5845))</f>
        <v>101</v>
      </c>
      <c r="CW67" s="93">
        <f>IF(CV67="","",(CV67/CW$5)*100)</f>
        <v>95.283018867924525</v>
      </c>
      <c r="CX67" s="93">
        <v>5</v>
      </c>
      <c r="CY67" s="93">
        <f>IF(CX67="","",RANK(CX67,CX$6:CX$5845))</f>
        <v>106</v>
      </c>
      <c r="CZ67" s="93">
        <f>IF(CY67="","",(CY67/CZ$5)*100)</f>
        <v>96.36363636363636</v>
      </c>
      <c r="DA67" s="93">
        <v>2</v>
      </c>
      <c r="DB67" s="93">
        <f>IF(DA67="","",RANK(DA67,DA$6:DA$5845))</f>
        <v>119</v>
      </c>
      <c r="DC67" s="93">
        <f>IF(DB67="","",(DB67/DC$5)*100)</f>
        <v>99.166666666666671</v>
      </c>
      <c r="DD67" s="93">
        <f>IFERROR((K67*I$2)+(N67*L$2)+(Q67*O$2)+(T67*R$2)+(W67*U$2)+(Z67*X$2)+(AC67*AA$2)+(AF67*AD$2)+(AI67*AG$2)+(AL67*AJ$2)+(AO67*AM$2)+(AR67*AP$2)+(AU67*AS$2)+(AX67*AV$2)+(BA67*AY$2)+(BD67*BB$2)+(BG67*BE$2)+(BJ67*BH$2)+(BM67*BK$2)+(BP67*BN$2)+(BS67*BQ$2)+(BV67*BT$2)+(BY67*BW$2)+(CB67*BZ$2)+(CE67*CC$2)+(CH67*CF$2)+(CK67*CI$2)+(CN67*CL$2)+(CQ67*CO$2)+(CT67*CR$2)+(CW67*CU$2)+(CZ67*CX$2)+(DC67*DA$2),"")</f>
        <v>44.884342073021323</v>
      </c>
      <c r="DE67" s="93">
        <f>IF(DD67="",1,RANK(DD67,DD$6:DD$1087,1))</f>
        <v>39</v>
      </c>
      <c r="DF67" s="94">
        <f>IF(DD67="","",RANK(DD67,DD$6:DD$4780))</f>
        <v>68</v>
      </c>
      <c r="DG67" s="93">
        <f>(DE67/DE$4)*100</f>
        <v>36.79245283018868</v>
      </c>
      <c r="DH67" s="95">
        <v>0</v>
      </c>
      <c r="DI67" s="93">
        <v>1</v>
      </c>
      <c r="DJ67" s="93">
        <v>100</v>
      </c>
      <c r="DK67" s="96">
        <v>0</v>
      </c>
      <c r="DL67" s="93">
        <v>1</v>
      </c>
      <c r="DM67" s="93">
        <v>100</v>
      </c>
      <c r="DN67" s="93">
        <v>0</v>
      </c>
      <c r="DO67" s="93">
        <v>1</v>
      </c>
      <c r="DP67" s="93">
        <v>100</v>
      </c>
      <c r="DQ67" s="93">
        <v>100</v>
      </c>
      <c r="DR67" s="93">
        <v>1</v>
      </c>
      <c r="DS67" s="97">
        <v>36</v>
      </c>
      <c r="DT67" s="98" t="s">
        <v>185</v>
      </c>
      <c r="DU67" s="98" t="s">
        <v>185</v>
      </c>
      <c r="DV67" s="98" t="s">
        <v>185</v>
      </c>
      <c r="DW67" s="98" t="s">
        <v>185</v>
      </c>
      <c r="DX67" s="98">
        <v>48.276866486764526</v>
      </c>
      <c r="DY67" s="98">
        <v>54.320987654320987</v>
      </c>
      <c r="DZ67" s="98">
        <v>52.380952380952387</v>
      </c>
      <c r="EA67" s="98">
        <v>51.659602174012633</v>
      </c>
      <c r="EB67" s="99">
        <v>74.336283185840713</v>
      </c>
      <c r="EC67" s="100">
        <v>52.336448598130836</v>
      </c>
      <c r="ED67" s="100">
        <v>30</v>
      </c>
      <c r="EE67" s="100">
        <v>30</v>
      </c>
      <c r="EF67" s="101">
        <v>29</v>
      </c>
      <c r="EG67" s="102">
        <v>139</v>
      </c>
      <c r="EH67" s="102" t="s">
        <v>186</v>
      </c>
      <c r="EI67" s="102">
        <v>65</v>
      </c>
      <c r="EJ67" s="102">
        <v>44</v>
      </c>
      <c r="EK67" s="103">
        <v>32</v>
      </c>
      <c r="EL67" s="104">
        <v>50.833333333333329</v>
      </c>
      <c r="EM67" s="104">
        <v>32.727272727272727</v>
      </c>
      <c r="EN67" s="104">
        <v>43.829062087186259</v>
      </c>
      <c r="EO67" s="105">
        <v>0.59375</v>
      </c>
      <c r="EP67" s="104">
        <v>80.319251543209873</v>
      </c>
      <c r="EQ67" s="106">
        <v>0.375</v>
      </c>
      <c r="ER67" s="104">
        <v>66.713280404186222</v>
      </c>
      <c r="ES67" s="106">
        <v>9.375E-2</v>
      </c>
      <c r="ET67" s="104">
        <v>33.961209100204499</v>
      </c>
      <c r="EU67" s="106">
        <v>6.25E-2</v>
      </c>
      <c r="EV67" s="104">
        <v>38.128408316291754</v>
      </c>
      <c r="EW67" s="106">
        <v>0</v>
      </c>
      <c r="EX67" s="104">
        <v>0.30674846625766872</v>
      </c>
      <c r="EY67" s="106">
        <v>0</v>
      </c>
      <c r="EZ67" s="104">
        <v>0.30674846625766872</v>
      </c>
      <c r="FB67" s="108">
        <f>((H67*B$1)+(EL67*EL$1)+(EM67*EM$1)+(EN67*EN$1)+(EV67*EU$1)+(DQ67*DN$1)+(EX67*EW$1)+(DG67*DF$1)+(EA67*EA$1)+(EB67*EB$1)+(ER67*EQ$1)+(ET67*ES$1)+(EC67*EC$1)+(EP67*EO$1)+(EZ67*EY$1)+(ED67*ED$1)+(EE67*EE$1))*(1+FA67)</f>
        <v>41.571559694340323</v>
      </c>
      <c r="FC67" s="93">
        <f>RANK(FB67,FB$6:FB$5849)</f>
        <v>62</v>
      </c>
      <c r="FD67" s="109">
        <f>RANK(FJ67,$FJ$6:$FJ$1462)</f>
        <v>45</v>
      </c>
      <c r="FE67" s="109">
        <f>RANK(FN67,$FN$6:$FN$1462)</f>
        <v>61</v>
      </c>
      <c r="FF67" s="109">
        <f>RANK(B67,$B$6:$B$1462,1)</f>
        <v>53</v>
      </c>
      <c r="FG67" s="109">
        <f>RANK(B67,$B$6:$B$1462,1)</f>
        <v>53</v>
      </c>
      <c r="FH67" s="110" t="s">
        <v>185</v>
      </c>
      <c r="FI67" s="92"/>
      <c r="FJ67" s="111">
        <v>7100</v>
      </c>
      <c r="FK67" s="112" t="s">
        <v>185</v>
      </c>
      <c r="FL67" s="93">
        <f>IF(FJ67="",-50,FD67-FC67)</f>
        <v>-17</v>
      </c>
      <c r="FM67" s="96">
        <f>IF(FJ67="",0,FB67/(FJ67/1000))</f>
        <v>5.8551492527239892</v>
      </c>
      <c r="FN67" s="111">
        <v>8100</v>
      </c>
      <c r="FO67" s="112" t="s">
        <v>185</v>
      </c>
      <c r="FP67" s="93">
        <f>FE67-FC67</f>
        <v>-1</v>
      </c>
      <c r="FQ67" s="96">
        <f>(FB67/FN67)*1000</f>
        <v>5.1322913202889291</v>
      </c>
    </row>
    <row r="68" spans="1:174" x14ac:dyDescent="0.2">
      <c r="A68" t="s">
        <v>127</v>
      </c>
      <c r="B68" s="90">
        <v>120</v>
      </c>
      <c r="C68" s="91" t="s">
        <v>185</v>
      </c>
      <c r="D68" s="91" t="s">
        <v>185</v>
      </c>
      <c r="E68" s="91" t="s">
        <v>185</v>
      </c>
      <c r="F68" s="91" t="s">
        <v>185</v>
      </c>
      <c r="G68" s="91">
        <f>RANK(B68,B$6:B$9554)</f>
        <v>50</v>
      </c>
      <c r="H68" s="91">
        <f>(G68/H$4)*100</f>
        <v>41.666666666666671</v>
      </c>
      <c r="I68" s="92">
        <v>88</v>
      </c>
      <c r="J68" s="93">
        <f>IF(I68="","",RANK(I68,I$6:I$5845))</f>
        <v>19</v>
      </c>
      <c r="K68" s="93">
        <f>IF(J68="",N68,(J68/K$5)*100)</f>
        <v>17.924528301886792</v>
      </c>
      <c r="L68" s="93">
        <v>86</v>
      </c>
      <c r="M68" s="93">
        <f>IF(L68="","",RANK(L68,L$6:L$5845))</f>
        <v>21</v>
      </c>
      <c r="N68" s="93">
        <f>IF(M68="","",(M68/N$5)*100)</f>
        <v>19.811320754716981</v>
      </c>
      <c r="O68" s="93">
        <v>83</v>
      </c>
      <c r="P68" s="93">
        <f>IF(O68="","",RANK(O68,O$6:O$5845))</f>
        <v>31</v>
      </c>
      <c r="Q68" s="93">
        <f>IF(P68="",N68,(P68/Q$5)*100)</f>
        <v>28.18181818181818</v>
      </c>
      <c r="R68" s="92">
        <v>101</v>
      </c>
      <c r="S68" s="93">
        <f>IF(R68="","",RANK(R68,R$6:R$5845))</f>
        <v>5</v>
      </c>
      <c r="T68" s="93">
        <f>IF(S68="",W68,(S68/T$5)*100)</f>
        <v>4.716981132075472</v>
      </c>
      <c r="U68" s="93">
        <v>98</v>
      </c>
      <c r="V68" s="93">
        <f>IF(U68="","",RANK(U68,U$6:U$5845))</f>
        <v>9</v>
      </c>
      <c r="W68" s="93">
        <f>IF(V68="","",(V68/W$5)*100)</f>
        <v>8.4905660377358494</v>
      </c>
      <c r="X68" s="93">
        <v>94</v>
      </c>
      <c r="Y68" s="93">
        <f>IF(X68="","",RANK(X68,X$6:X$5845))</f>
        <v>17</v>
      </c>
      <c r="Z68" s="93">
        <f>IF(Y68="","",(Y68/Z$5)*100)</f>
        <v>15.454545454545453</v>
      </c>
      <c r="AA68" s="92">
        <v>100</v>
      </c>
      <c r="AB68" s="93">
        <f>IF(AA68="","",RANK(AA68,AA$6:AA$5845))</f>
        <v>7</v>
      </c>
      <c r="AC68" s="93">
        <f>IF(AB68="",AF68,(AB68/AC$5)*100)</f>
        <v>6.6037735849056602</v>
      </c>
      <c r="AD68" s="93">
        <v>99</v>
      </c>
      <c r="AE68" s="93">
        <f>IF(AD68="","",RANK(AD68,AD$6:AD$5845))</f>
        <v>8</v>
      </c>
      <c r="AF68" s="93">
        <f>IF(AE68="","",(AE68/AF$5)*100)</f>
        <v>7.5471698113207548</v>
      </c>
      <c r="AG68" s="93">
        <v>100</v>
      </c>
      <c r="AH68" s="93">
        <f>IF(AG68="","",RANK(AG68,AG$6:AG$5845))</f>
        <v>13</v>
      </c>
      <c r="AI68" s="93">
        <f>IF(AH68="","",(AH68/AI$5)*100)</f>
        <v>11.818181818181818</v>
      </c>
      <c r="AJ68" s="92">
        <v>76</v>
      </c>
      <c r="AK68" s="93">
        <f>IF(AJ68="","",RANK(AJ68,AJ$6:AJ$5845))</f>
        <v>31</v>
      </c>
      <c r="AL68" s="93">
        <f>IF(AK68="",AO68,(AK68/AL$5)*100)</f>
        <v>29.245283018867923</v>
      </c>
      <c r="AM68" s="93">
        <v>77</v>
      </c>
      <c r="AN68" s="93">
        <f>IF(AM68="","",RANK(AM68,AM$6:AM$5845))</f>
        <v>30</v>
      </c>
      <c r="AO68" s="93">
        <f>IF(AN68="","",(AN68/AO$5)*100)</f>
        <v>28.30188679245283</v>
      </c>
      <c r="AP68" s="93">
        <v>73</v>
      </c>
      <c r="AQ68" s="93">
        <f>IF(AP68="","",RANK(AP68,AP$6:AP$5845))</f>
        <v>41</v>
      </c>
      <c r="AR68" s="93">
        <f>IF(AQ68="","",(AQ68/AR$5)*100)</f>
        <v>37.272727272727273</v>
      </c>
      <c r="AS68" s="92">
        <v>86</v>
      </c>
      <c r="AT68" s="93">
        <f>IF(AS68="","",RANK(AS68,AS$6:AS$5845))</f>
        <v>21</v>
      </c>
      <c r="AU68" s="93">
        <f>IF(AT68="",AX68,(AT68/AU$5)*100)</f>
        <v>19.811320754716981</v>
      </c>
      <c r="AV68" s="93">
        <v>85</v>
      </c>
      <c r="AW68" s="93">
        <f>IF(AV68="","",RANK(AV68,AV$6:AV$5845))</f>
        <v>22</v>
      </c>
      <c r="AX68" s="93">
        <f>IF(AW68="","",(AW68/AX$5)*100)</f>
        <v>20.754716981132077</v>
      </c>
      <c r="AY68" s="93">
        <v>82</v>
      </c>
      <c r="AZ68" s="93">
        <f>IF(AY68="","",RANK(AY68,AY$6:AY$5845))</f>
        <v>32</v>
      </c>
      <c r="BA68" s="93">
        <f>IF(AZ68="","",(AZ68/BA$5)*100)</f>
        <v>29.09090909090909</v>
      </c>
      <c r="BB68" s="92" t="s">
        <v>185</v>
      </c>
      <c r="BC68" s="93" t="s">
        <v>185</v>
      </c>
      <c r="BD68" s="93">
        <v>10</v>
      </c>
      <c r="BE68" s="93" t="s">
        <v>185</v>
      </c>
      <c r="BF68" s="93" t="s">
        <v>185</v>
      </c>
      <c r="BG68" s="93">
        <v>10</v>
      </c>
      <c r="BH68" s="93" t="s">
        <v>185</v>
      </c>
      <c r="BI68" s="93" t="s">
        <v>185</v>
      </c>
      <c r="BJ68" s="93">
        <v>10</v>
      </c>
      <c r="BK68" s="92">
        <v>94</v>
      </c>
      <c r="BL68" s="93">
        <f>IF(BK68="","",RANK(BK68,BK$6:BK$5845))</f>
        <v>13</v>
      </c>
      <c r="BM68" s="93">
        <f>IF(BL68="",BP68,(BL68/BM$5)*100)</f>
        <v>12.264150943396226</v>
      </c>
      <c r="BN68" s="93">
        <v>91</v>
      </c>
      <c r="BO68" s="93">
        <f>IF(BN68="","",RANK(BN68,BN$6:BN$5845))</f>
        <v>16</v>
      </c>
      <c r="BP68" s="93">
        <f>IF(BO68="","",(BO68/BP$5)*100)</f>
        <v>15.09433962264151</v>
      </c>
      <c r="BQ68" s="93">
        <v>86</v>
      </c>
      <c r="BR68" s="93">
        <f>IF(BQ68="","",RANK(BQ68,BQ$6:BQ$5845))</f>
        <v>26</v>
      </c>
      <c r="BS68" s="93">
        <f>IF(BR68="","",(BR68/BS$5)*100)</f>
        <v>23.636363636363637</v>
      </c>
      <c r="BT68" s="92">
        <v>41</v>
      </c>
      <c r="BU68" s="93">
        <f>IF(BT68="","",RANK(BT68,BT$6:BT$5845))</f>
        <v>66</v>
      </c>
      <c r="BV68" s="93">
        <f>IF(BU68="",BY68,(BU68/BV$5)*100)</f>
        <v>62.264150943396224</v>
      </c>
      <c r="BW68" s="93">
        <v>34</v>
      </c>
      <c r="BX68" s="93">
        <f>IF(BW68="","",RANK(BW68,BW$6:BW$5845))</f>
        <v>73</v>
      </c>
      <c r="BY68" s="93">
        <f>IF(BX68="","",(BX68/BY$5)*100)</f>
        <v>69.523809523809518</v>
      </c>
      <c r="BZ68" s="93">
        <v>33</v>
      </c>
      <c r="CA68" s="93">
        <f>IF(BZ68="","",RANK(BZ68,BZ$6:BZ$5845))</f>
        <v>79</v>
      </c>
      <c r="CB68" s="93">
        <f>IF(CA68="","",(CA68/CB$5)*100)</f>
        <v>71.818181818181813</v>
      </c>
      <c r="CC68" s="92">
        <v>90</v>
      </c>
      <c r="CD68" s="93">
        <f>IF(CC68="","",RANK(CC68,CC$6:CC$5845))</f>
        <v>17</v>
      </c>
      <c r="CE68" s="93">
        <f>IF(CD68="",CH68,(CD68/CE$5)*100)</f>
        <v>16.037735849056602</v>
      </c>
      <c r="CF68" s="93">
        <v>81</v>
      </c>
      <c r="CG68" s="93">
        <f>IF(CF68="","",RANK(CF68,CF$6:CF$5845))</f>
        <v>26</v>
      </c>
      <c r="CH68" s="93">
        <f>IF(CG68="","",(CG68/CH$5)*100)</f>
        <v>24.528301886792452</v>
      </c>
      <c r="CI68" s="93">
        <v>84</v>
      </c>
      <c r="CJ68" s="93">
        <f>IF(CI68="","",RANK(CI68,CI$6:CI$5845))</f>
        <v>29</v>
      </c>
      <c r="CK68" s="93">
        <f>IF(CJ68="","",(CJ68/CK$5)*100)</f>
        <v>26.36363636363636</v>
      </c>
      <c r="CL68" s="92">
        <v>63</v>
      </c>
      <c r="CM68" s="93">
        <f>IF(CL68="","",RANK(CL68,CL$6:CL$5845))</f>
        <v>44</v>
      </c>
      <c r="CN68" s="93">
        <f>IF(CM68="",CQ68,(CM68/CN$5)*100)</f>
        <v>41.509433962264154</v>
      </c>
      <c r="CO68" s="93">
        <v>33</v>
      </c>
      <c r="CP68" s="93">
        <f>IF(CO68="","",RANK(CO68,CO$6:CO$5845))</f>
        <v>74</v>
      </c>
      <c r="CQ68" s="93">
        <f>IF(CP68="","",(CP68/CQ$5)*100)</f>
        <v>69.811320754716974</v>
      </c>
      <c r="CR68" s="93">
        <v>40</v>
      </c>
      <c r="CS68" s="93">
        <f>IF(CR68="","",RANK(CR68,CR$6:CR$5845))</f>
        <v>72</v>
      </c>
      <c r="CT68" s="93">
        <f>IF(CS68="","",(CS68/CT$5)*100)</f>
        <v>65.454545454545453</v>
      </c>
      <c r="CU68" s="92">
        <v>61</v>
      </c>
      <c r="CV68" s="93">
        <f>IF(CU68="","",RANK(CU68,CU$6:CU$5845))</f>
        <v>46</v>
      </c>
      <c r="CW68" s="93">
        <f>IF(CV68="","",(CV68/CW$5)*100)</f>
        <v>43.39622641509434</v>
      </c>
      <c r="CX68" s="93">
        <v>51</v>
      </c>
      <c r="CY68" s="93">
        <f>IF(CX68="","",RANK(CX68,CX$6:CX$5845))</f>
        <v>61</v>
      </c>
      <c r="CZ68" s="93">
        <f>IF(CY68="","",(CY68/CZ$5)*100)</f>
        <v>55.454545454545453</v>
      </c>
      <c r="DA68" s="93">
        <v>43</v>
      </c>
      <c r="DB68" s="93">
        <f>IF(DA68="","",RANK(DA68,DA$6:DA$5845))</f>
        <v>77</v>
      </c>
      <c r="DC68" s="93">
        <f>IF(DB68="","",(DB68/DC$5)*100)</f>
        <v>64.166666666666671</v>
      </c>
      <c r="DD68" s="93">
        <f>IFERROR((K68*I$2)+(N68*L$2)+(Q68*O$2)+(T68*R$2)+(W68*U$2)+(Z68*X$2)+(AC68*AA$2)+(AF68*AD$2)+(AI68*AG$2)+(AL68*AJ$2)+(AO68*AM$2)+(AR68*AP$2)+(AU68*AS$2)+(AX68*AV$2)+(BA68*AY$2)+(BD68*BB$2)+(BG68*BE$2)+(BJ68*BH$2)+(BM68*BK$2)+(BP68*BN$2)+(BS68*BQ$2)+(BV68*BT$2)+(BY68*BW$2)+(CB68*BZ$2)+(CE68*CC$2)+(CH68*CF$2)+(CK68*CI$2)+(CN68*CL$2)+(CQ68*CO$2)+(CT68*CR$2)+(CW68*CU$2)+(CZ68*CX$2)+(DC68*DA$2),"")</f>
        <v>35.226406926406924</v>
      </c>
      <c r="DE68" s="93">
        <f>IF(DD68="",1,RANK(DD68,DD$6:DD$1087,1))</f>
        <v>22</v>
      </c>
      <c r="DF68" s="94">
        <f>IF(DD68="","",RANK(DD68,DD$6:DD$4780))</f>
        <v>85</v>
      </c>
      <c r="DG68" s="93">
        <f>(DE68/DE$4)*100</f>
        <v>20.754716981132077</v>
      </c>
      <c r="DH68" s="95">
        <v>0</v>
      </c>
      <c r="DI68" s="93">
        <v>1</v>
      </c>
      <c r="DJ68" s="93">
        <v>100</v>
      </c>
      <c r="DK68" s="96">
        <v>0</v>
      </c>
      <c r="DL68" s="93">
        <v>1</v>
      </c>
      <c r="DM68" s="93">
        <v>100</v>
      </c>
      <c r="DN68" s="93">
        <v>0</v>
      </c>
      <c r="DO68" s="93">
        <v>1</v>
      </c>
      <c r="DP68" s="93">
        <v>100</v>
      </c>
      <c r="DQ68" s="93">
        <v>100</v>
      </c>
      <c r="DR68" s="93">
        <v>1</v>
      </c>
      <c r="DS68" s="97" t="s">
        <v>185</v>
      </c>
      <c r="DT68" s="98" t="s">
        <v>185</v>
      </c>
      <c r="DU68" s="98" t="s">
        <v>185</v>
      </c>
      <c r="DV68" s="98" t="s">
        <v>185</v>
      </c>
      <c r="DW68" s="98" t="s">
        <v>185</v>
      </c>
      <c r="DX68" s="98">
        <v>30</v>
      </c>
      <c r="DY68" s="98">
        <v>30</v>
      </c>
      <c r="DZ68" s="98">
        <v>30</v>
      </c>
      <c r="EA68" s="98">
        <v>30</v>
      </c>
      <c r="EB68" s="99">
        <v>61.06194690265486</v>
      </c>
      <c r="EC68" s="100">
        <v>30</v>
      </c>
      <c r="ED68" s="100">
        <v>30</v>
      </c>
      <c r="EE68" s="100">
        <v>30</v>
      </c>
      <c r="EF68" s="101">
        <v>65</v>
      </c>
      <c r="EG68" s="102">
        <v>128</v>
      </c>
      <c r="EH68" s="102">
        <v>116</v>
      </c>
      <c r="EI68" s="102">
        <v>78</v>
      </c>
      <c r="EJ68" s="102">
        <v>48</v>
      </c>
      <c r="EK68" s="103">
        <v>37</v>
      </c>
      <c r="EL68" s="104">
        <v>41.666666666666671</v>
      </c>
      <c r="EM68" s="104">
        <v>40.909090909090914</v>
      </c>
      <c r="EN68" s="104">
        <v>23.686786390088898</v>
      </c>
      <c r="EO68" s="105">
        <v>0.64864864864864868</v>
      </c>
      <c r="EP68" s="104">
        <v>88.071404738071408</v>
      </c>
      <c r="EQ68" s="106">
        <v>0.35135135135135137</v>
      </c>
      <c r="ER68" s="104">
        <v>62.757615067250583</v>
      </c>
      <c r="ES68" s="106">
        <v>0.21621621621621623</v>
      </c>
      <c r="ET68" s="104">
        <v>55.683597708137583</v>
      </c>
      <c r="EU68" s="106">
        <v>0.16216216216216217</v>
      </c>
      <c r="EV68" s="104">
        <v>65.16055933233848</v>
      </c>
      <c r="EW68" s="106">
        <v>0.10810810810810811</v>
      </c>
      <c r="EX68" s="104">
        <v>66.739438825328392</v>
      </c>
      <c r="EY68" s="106">
        <v>5.4054054054054057E-2</v>
      </c>
      <c r="EZ68" s="104">
        <v>64.697396783286351</v>
      </c>
      <c r="FB68" s="108">
        <f>((H68*B$1)+(EL68*EL$1)+(EM68*EM$1)+(EN68*EN$1)+(EV68*EU$1)+(DQ68*DN$1)+(EX68*EW$1)+(DG68*DF$1)+(EA68*EA$1)+(EB68*EB$1)+(ER68*EQ$1)+(ET68*ES$1)+(EC68*EC$1)+(EP68*EO$1)+(EZ68*EY$1)+(ED68*ED$1)+(EE68*EE$1))*(1+FA68)</f>
        <v>41.361730388109919</v>
      </c>
      <c r="FC68" s="93">
        <f>RANK(FB68,FB$6:FB$5849)</f>
        <v>63</v>
      </c>
      <c r="FD68" s="109">
        <f>RANK(FJ68,$FJ$6:$FJ$1462)</f>
        <v>61</v>
      </c>
      <c r="FE68" s="109">
        <f>RANK(FN68,$FN$6:$FN$1462)</f>
        <v>65</v>
      </c>
      <c r="FF68" s="109">
        <f>RANK(B68,$B$6:$B$1462,1)</f>
        <v>61</v>
      </c>
      <c r="FG68" s="109">
        <f>RANK(B68,$B$6:$B$1462,1)</f>
        <v>61</v>
      </c>
      <c r="FH68" s="110" t="s">
        <v>185</v>
      </c>
      <c r="FI68" s="92"/>
      <c r="FJ68" s="111">
        <v>6800</v>
      </c>
      <c r="FK68" s="112" t="s">
        <v>185</v>
      </c>
      <c r="FL68" s="93">
        <f>IF(FJ68="",-50,FD68-FC68)</f>
        <v>-2</v>
      </c>
      <c r="FM68" s="96">
        <f>IF(FJ68="",0,FB68/(FJ68/1000))</f>
        <v>6.0826074100161645</v>
      </c>
      <c r="FN68" s="111">
        <v>8000</v>
      </c>
      <c r="FO68" s="112" t="s">
        <v>185</v>
      </c>
      <c r="FP68" s="93">
        <f>FE68-FC68</f>
        <v>2</v>
      </c>
      <c r="FQ68" s="96">
        <f>(FB68/FN68)*1000</f>
        <v>5.1702162985137399</v>
      </c>
    </row>
    <row r="69" spans="1:174" x14ac:dyDescent="0.2">
      <c r="A69" t="s">
        <v>124</v>
      </c>
      <c r="B69" s="90">
        <v>140</v>
      </c>
      <c r="C69" s="91" t="s">
        <v>185</v>
      </c>
      <c r="D69" s="91" t="s">
        <v>185</v>
      </c>
      <c r="E69" s="91" t="s">
        <v>185</v>
      </c>
      <c r="F69" s="91" t="s">
        <v>185</v>
      </c>
      <c r="G69" s="91">
        <f>RANK(B69,B$6:B$9554)</f>
        <v>43</v>
      </c>
      <c r="H69" s="91">
        <f>(G69/H$4)*100</f>
        <v>35.833333333333336</v>
      </c>
      <c r="I69" s="92">
        <v>30</v>
      </c>
      <c r="J69" s="93">
        <f>IF(I69="","",RANK(I69,I$6:I$5845))</f>
        <v>76</v>
      </c>
      <c r="K69" s="93">
        <f>IF(J69="",N69,(J69/K$5)*100)</f>
        <v>71.698113207547166</v>
      </c>
      <c r="L69" s="93">
        <v>30</v>
      </c>
      <c r="M69" s="93">
        <f>IF(L69="","",RANK(L69,L$6:L$5845))</f>
        <v>77</v>
      </c>
      <c r="N69" s="93">
        <f>IF(M69="","",(M69/N$5)*100)</f>
        <v>72.641509433962256</v>
      </c>
      <c r="O69" s="93">
        <v>27</v>
      </c>
      <c r="P69" s="93">
        <f>IF(O69="","",RANK(O69,O$6:O$5845))</f>
        <v>86</v>
      </c>
      <c r="Q69" s="93">
        <f>IF(P69="",N69,(P69/Q$5)*100)</f>
        <v>78.181818181818187</v>
      </c>
      <c r="R69" s="92">
        <v>37</v>
      </c>
      <c r="S69" s="93">
        <f>IF(R69="","",RANK(R69,R$6:R$5845))</f>
        <v>68</v>
      </c>
      <c r="T69" s="93">
        <f>IF(S69="",W69,(S69/T$5)*100)</f>
        <v>64.15094339622641</v>
      </c>
      <c r="U69" s="93">
        <v>32</v>
      </c>
      <c r="V69" s="93">
        <f>IF(U69="","",RANK(U69,U$6:U$5845))</f>
        <v>74</v>
      </c>
      <c r="W69" s="93">
        <f>IF(V69="","",(V69/W$5)*100)</f>
        <v>69.811320754716974</v>
      </c>
      <c r="X69" s="93">
        <v>21</v>
      </c>
      <c r="Y69" s="93">
        <f>IF(X69="","",RANK(X69,X$6:X$5845))</f>
        <v>89</v>
      </c>
      <c r="Z69" s="93">
        <f>IF(Y69="","",(Y69/Z$5)*100)</f>
        <v>80.909090909090907</v>
      </c>
      <c r="AA69" s="92">
        <v>53</v>
      </c>
      <c r="AB69" s="93">
        <f>IF(AA69="","",RANK(AA69,AA$6:AA$5845))</f>
        <v>54</v>
      </c>
      <c r="AC69" s="93">
        <f>IF(AB69="",AF69,(AB69/AC$5)*100)</f>
        <v>50.943396226415096</v>
      </c>
      <c r="AD69" s="93">
        <v>47</v>
      </c>
      <c r="AE69" s="93">
        <f>IF(AD69="","",RANK(AD69,AD$6:AD$5845))</f>
        <v>60</v>
      </c>
      <c r="AF69" s="93">
        <f>IF(AE69="","",(AE69/AF$5)*100)</f>
        <v>56.60377358490566</v>
      </c>
      <c r="AG69" s="93">
        <v>33</v>
      </c>
      <c r="AH69" s="93">
        <f>IF(AG69="","",RANK(AG69,AG$6:AG$5845))</f>
        <v>78</v>
      </c>
      <c r="AI69" s="93">
        <f>IF(AH69="","",(AH69/AI$5)*100)</f>
        <v>70.909090909090907</v>
      </c>
      <c r="AJ69" s="92">
        <v>105</v>
      </c>
      <c r="AK69" s="93">
        <f>IF(AJ69="","",RANK(AJ69,AJ$6:AJ$5845))</f>
        <v>2</v>
      </c>
      <c r="AL69" s="93">
        <f>IF(AK69="",AO69,(AK69/AL$5)*100)</f>
        <v>1.8867924528301887</v>
      </c>
      <c r="AM69" s="93">
        <v>105</v>
      </c>
      <c r="AN69" s="93">
        <f>IF(AM69="","",RANK(AM69,AM$6:AM$5845))</f>
        <v>2</v>
      </c>
      <c r="AO69" s="93">
        <f>IF(AN69="","",(AN69/AO$5)*100)</f>
        <v>1.8867924528301887</v>
      </c>
      <c r="AP69" s="93">
        <v>112</v>
      </c>
      <c r="AQ69" s="93">
        <f>IF(AP69="","",RANK(AP69,AP$6:AP$5845))</f>
        <v>2</v>
      </c>
      <c r="AR69" s="93">
        <f>IF(AQ69="","",(AQ69/AR$5)*100)</f>
        <v>1.8181818181818181</v>
      </c>
      <c r="AS69" s="92">
        <v>96</v>
      </c>
      <c r="AT69" s="93">
        <f>IF(AS69="","",RANK(AS69,AS$6:AS$5845))</f>
        <v>11</v>
      </c>
      <c r="AU69" s="93">
        <f>IF(AT69="",AX69,(AT69/AU$5)*100)</f>
        <v>10.377358490566039</v>
      </c>
      <c r="AV69" s="93">
        <v>96</v>
      </c>
      <c r="AW69" s="93">
        <f>IF(AV69="","",RANK(AV69,AV$6:AV$5845))</f>
        <v>11</v>
      </c>
      <c r="AX69" s="93">
        <f>IF(AW69="","",(AW69/AX$5)*100)</f>
        <v>10.377358490566039</v>
      </c>
      <c r="AY69" s="93">
        <v>100</v>
      </c>
      <c r="AZ69" s="93">
        <f>IF(AY69="","",RANK(AY69,AY$6:AY$5845))</f>
        <v>14</v>
      </c>
      <c r="BA69" s="93">
        <f>IF(AZ69="","",(AZ69/BA$5)*100)</f>
        <v>12.727272727272727</v>
      </c>
      <c r="BB69" s="92" t="s">
        <v>185</v>
      </c>
      <c r="BC69" s="93" t="s">
        <v>185</v>
      </c>
      <c r="BD69" s="93">
        <v>10</v>
      </c>
      <c r="BE69" s="93" t="s">
        <v>185</v>
      </c>
      <c r="BF69" s="93" t="s">
        <v>185</v>
      </c>
      <c r="BG69" s="93">
        <v>10</v>
      </c>
      <c r="BH69" s="93" t="s">
        <v>185</v>
      </c>
      <c r="BI69" s="93" t="s">
        <v>185</v>
      </c>
      <c r="BJ69" s="93">
        <v>10</v>
      </c>
      <c r="BK69" s="92">
        <v>38</v>
      </c>
      <c r="BL69" s="93">
        <f>IF(BK69="","",RANK(BK69,BK$6:BK$5845))</f>
        <v>69</v>
      </c>
      <c r="BM69" s="93">
        <f>IF(BL69="",BP69,(BL69/BM$5)*100)</f>
        <v>65.094339622641513</v>
      </c>
      <c r="BN69" s="93">
        <v>52</v>
      </c>
      <c r="BO69" s="93">
        <f>IF(BN69="","",RANK(BN69,BN$6:BN$5845))</f>
        <v>55</v>
      </c>
      <c r="BP69" s="93">
        <f>IF(BO69="","",(BO69/BP$5)*100)</f>
        <v>51.886792452830186</v>
      </c>
      <c r="BQ69" s="93">
        <v>88</v>
      </c>
      <c r="BR69" s="93">
        <f>IF(BQ69="","",RANK(BQ69,BQ$6:BQ$5845))</f>
        <v>25</v>
      </c>
      <c r="BS69" s="93">
        <f>IF(BR69="","",(BR69/BS$5)*100)</f>
        <v>22.727272727272727</v>
      </c>
      <c r="BT69" s="92">
        <v>31</v>
      </c>
      <c r="BU69" s="93">
        <f>IF(BT69="","",RANK(BT69,BT$6:BT$5845))</f>
        <v>76</v>
      </c>
      <c r="BV69" s="93">
        <f>IF(BU69="",BY69,(BU69/BV$5)*100)</f>
        <v>71.698113207547166</v>
      </c>
      <c r="BW69" s="93">
        <v>35</v>
      </c>
      <c r="BX69" s="93">
        <f>IF(BW69="","",RANK(BW69,BW$6:BW$5845))</f>
        <v>72</v>
      </c>
      <c r="BY69" s="93">
        <f>IF(BX69="","",(BX69/BY$5)*100)</f>
        <v>68.571428571428569</v>
      </c>
      <c r="BZ69" s="93">
        <v>27</v>
      </c>
      <c r="CA69" s="93">
        <f>IF(BZ69="","",RANK(BZ69,BZ$6:BZ$5845))</f>
        <v>85</v>
      </c>
      <c r="CB69" s="93">
        <f>IF(CA69="","",(CA69/CB$5)*100)</f>
        <v>77.272727272727266</v>
      </c>
      <c r="CC69" s="92">
        <v>40</v>
      </c>
      <c r="CD69" s="93">
        <f>IF(CC69="","",RANK(CC69,CC$6:CC$5845))</f>
        <v>65</v>
      </c>
      <c r="CE69" s="93">
        <f>IF(CD69="",CH69,(CD69/CE$5)*100)</f>
        <v>61.320754716981128</v>
      </c>
      <c r="CF69" s="93">
        <v>54</v>
      </c>
      <c r="CG69" s="93">
        <f>IF(CF69="","",RANK(CF69,CF$6:CF$5845))</f>
        <v>52</v>
      </c>
      <c r="CH69" s="93">
        <f>IF(CG69="","",(CG69/CH$5)*100)</f>
        <v>49.056603773584904</v>
      </c>
      <c r="CI69" s="93">
        <v>87</v>
      </c>
      <c r="CJ69" s="93">
        <f>IF(CI69="","",RANK(CI69,CI$6:CI$5845))</f>
        <v>27</v>
      </c>
      <c r="CK69" s="93">
        <f>IF(CJ69="","",(CJ69/CK$5)*100)</f>
        <v>24.545454545454547</v>
      </c>
      <c r="CL69" s="92">
        <v>1</v>
      </c>
      <c r="CM69" s="93">
        <f>IF(CL69="","",RANK(CL69,CL$6:CL$5845))</f>
        <v>106</v>
      </c>
      <c r="CN69" s="93">
        <f>IF(CM69="",CQ69,(CM69/CN$5)*100)</f>
        <v>100</v>
      </c>
      <c r="CO69" s="93">
        <v>1</v>
      </c>
      <c r="CP69" s="93">
        <f>IF(CO69="","",RANK(CO69,CO$6:CO$5845))</f>
        <v>106</v>
      </c>
      <c r="CQ69" s="93">
        <f>IF(CP69="","",(CP69/CQ$5)*100)</f>
        <v>100</v>
      </c>
      <c r="CR69" s="93">
        <v>3</v>
      </c>
      <c r="CS69" s="93">
        <f>IF(CR69="","",RANK(CR69,CR$6:CR$5845))</f>
        <v>108</v>
      </c>
      <c r="CT69" s="93">
        <f>IF(CS69="","",(CS69/CT$5)*100)</f>
        <v>98.181818181818187</v>
      </c>
      <c r="CU69" s="92">
        <v>70</v>
      </c>
      <c r="CV69" s="93">
        <f>IF(CU69="","",RANK(CU69,CU$6:CU$5845))</f>
        <v>37</v>
      </c>
      <c r="CW69" s="93">
        <f>IF(CV69="","",(CV69/CW$5)*100)</f>
        <v>34.905660377358487</v>
      </c>
      <c r="CX69" s="93">
        <v>43</v>
      </c>
      <c r="CY69" s="93">
        <f>IF(CX69="","",RANK(CX69,CX$6:CX$5845))</f>
        <v>69</v>
      </c>
      <c r="CZ69" s="93">
        <f>IF(CY69="","",(CY69/CZ$5)*100)</f>
        <v>62.727272727272734</v>
      </c>
      <c r="DA69" s="93">
        <v>33</v>
      </c>
      <c r="DB69" s="93">
        <f>IF(DA69="","",RANK(DA69,DA$6:DA$5845))</f>
        <v>87</v>
      </c>
      <c r="DC69" s="93">
        <f>IF(DB69="","",(DB69/DC$5)*100)</f>
        <v>72.5</v>
      </c>
      <c r="DD69" s="93">
        <f>IFERROR((K69*I$2)+(N69*L$2)+(Q69*O$2)+(T69*R$2)+(W69*U$2)+(Z69*X$2)+(AC69*AA$2)+(AF69*AD$2)+(AI69*AG$2)+(AL69*AJ$2)+(AO69*AM$2)+(AR69*AP$2)+(AU69*AS$2)+(AX69*AV$2)+(BA69*AY$2)+(BD69*BB$2)+(BG69*BE$2)+(BJ69*BH$2)+(BM69*BK$2)+(BP69*BN$2)+(BS69*BQ$2)+(BV69*BT$2)+(BY69*BW$2)+(CB69*BZ$2)+(CE69*CC$2)+(CH69*CF$2)+(CK69*CI$2)+(CN69*CL$2)+(CQ69*CO$2)+(CT69*CR$2)+(CW69*CU$2)+(CZ69*CX$2)+(DC69*DA$2),"")</f>
        <v>50.058466062239646</v>
      </c>
      <c r="DE69" s="93">
        <f>IF(DD69="",1,RANK(DD69,DD$6:DD$1087,1))</f>
        <v>53</v>
      </c>
      <c r="DF69" s="94">
        <f>IF(DD69="","",RANK(DD69,DD$6:DD$4780))</f>
        <v>54</v>
      </c>
      <c r="DG69" s="93">
        <f>(DE69/DE$4)*100</f>
        <v>50</v>
      </c>
      <c r="DH69" s="95">
        <v>0</v>
      </c>
      <c r="DI69" s="93">
        <v>1</v>
      </c>
      <c r="DJ69" s="93">
        <v>100</v>
      </c>
      <c r="DK69" s="96">
        <v>0</v>
      </c>
      <c r="DL69" s="93">
        <v>1</v>
      </c>
      <c r="DM69" s="93">
        <v>100</v>
      </c>
      <c r="DN69" s="93">
        <v>0</v>
      </c>
      <c r="DO69" s="93">
        <v>1</v>
      </c>
      <c r="DP69" s="93">
        <v>100</v>
      </c>
      <c r="DQ69" s="93">
        <v>100</v>
      </c>
      <c r="DR69" s="93">
        <v>1</v>
      </c>
      <c r="DS69" s="97" t="s">
        <v>185</v>
      </c>
      <c r="DT69" s="98" t="s">
        <v>185</v>
      </c>
      <c r="DU69" s="98" t="s">
        <v>185</v>
      </c>
      <c r="DV69" s="98">
        <v>22</v>
      </c>
      <c r="DW69" s="98" t="s">
        <v>185</v>
      </c>
      <c r="DX69" s="98">
        <v>60.834686269898185</v>
      </c>
      <c r="DY69" s="98">
        <v>85.18518518518519</v>
      </c>
      <c r="DZ69" s="98">
        <v>72.61904761904762</v>
      </c>
      <c r="EA69" s="98">
        <v>72.879639691376994</v>
      </c>
      <c r="EB69" s="99">
        <v>28.318584070796462</v>
      </c>
      <c r="EC69" s="100">
        <v>30.841121495327101</v>
      </c>
      <c r="ED69" s="100">
        <v>30</v>
      </c>
      <c r="EE69" s="100">
        <v>30</v>
      </c>
      <c r="EF69" s="101">
        <v>64</v>
      </c>
      <c r="EG69" s="102">
        <v>102</v>
      </c>
      <c r="EH69" s="102">
        <v>7</v>
      </c>
      <c r="EI69" s="102">
        <v>20</v>
      </c>
      <c r="EJ69" s="102">
        <v>105</v>
      </c>
      <c r="EK69" s="103">
        <v>26</v>
      </c>
      <c r="EL69" s="104">
        <v>35.833333333333336</v>
      </c>
      <c r="EM69" s="104">
        <v>43.636363636363633</v>
      </c>
      <c r="EN69" s="104">
        <v>50.211645158012395</v>
      </c>
      <c r="EO69" s="105">
        <v>0.26923076923076922</v>
      </c>
      <c r="EP69" s="104">
        <v>38.740503323836656</v>
      </c>
      <c r="EQ69" s="106">
        <v>0.15384615384615385</v>
      </c>
      <c r="ER69" s="104">
        <v>34.770840851678095</v>
      </c>
      <c r="ES69" s="106">
        <v>0.11538461538461539</v>
      </c>
      <c r="ET69" s="104">
        <v>37.598316816108223</v>
      </c>
      <c r="EU69" s="106">
        <v>3.8461538461538464E-2</v>
      </c>
      <c r="EV69" s="104">
        <v>31.108751507524516</v>
      </c>
      <c r="EW69" s="106">
        <v>3.8461538461538464E-2</v>
      </c>
      <c r="EX69" s="104">
        <v>40.087043154527819</v>
      </c>
      <c r="EY69" s="106">
        <v>0</v>
      </c>
      <c r="EZ69" s="104">
        <v>0.30674846625766872</v>
      </c>
      <c r="FB69" s="108">
        <f>((H69*B$1)+(EL69*EL$1)+(EM69*EM$1)+(EN69*EN$1)+(EV69*EU$1)+(DQ69*DN$1)+(EX69*EW$1)+(DG69*DF$1)+(EA69*EA$1)+(EB69*EB$1)+(ER69*EQ$1)+(ET69*ES$1)+(EC69*EC$1)+(EP69*EO$1)+(EZ69*EY$1)+(ED69*ED$1)+(EE69*EE$1))*(1+FA69)</f>
        <v>41.353063067929348</v>
      </c>
      <c r="FC69" s="93">
        <f>RANK(FB69,FB$6:FB$5849)</f>
        <v>64</v>
      </c>
      <c r="FD69" s="109">
        <f>RANK(FJ69,$FJ$6:$FJ$1462)</f>
        <v>55</v>
      </c>
      <c r="FE69" s="109">
        <f>RANK(FN69,$FN$6:$FN$1462)</f>
        <v>57</v>
      </c>
      <c r="FF69" s="109">
        <f>RANK(B69,$B$6:$B$1462,1)</f>
        <v>72</v>
      </c>
      <c r="FG69" s="109">
        <f>RANK(B69,$B$6:$B$1462,1)</f>
        <v>72</v>
      </c>
      <c r="FH69" s="110" t="s">
        <v>185</v>
      </c>
      <c r="FI69" s="92"/>
      <c r="FJ69" s="111">
        <v>6900</v>
      </c>
      <c r="FK69" s="112" t="s">
        <v>185</v>
      </c>
      <c r="FL69" s="93">
        <f>IF(FJ69="",-50,FD69-FC69)</f>
        <v>-9</v>
      </c>
      <c r="FM69" s="96">
        <f>IF(FJ69="",0,FB69/(FJ69/1000))</f>
        <v>5.9931975460767166</v>
      </c>
      <c r="FN69" s="111">
        <v>8200</v>
      </c>
      <c r="FO69" s="112" t="s">
        <v>185</v>
      </c>
      <c r="FP69" s="93">
        <f>FE69-FC69</f>
        <v>-7</v>
      </c>
      <c r="FQ69" s="96">
        <f>(FB69/FN69)*1000</f>
        <v>5.0430564716987005</v>
      </c>
      <c r="FR69" s="114"/>
    </row>
    <row r="70" spans="1:174" x14ac:dyDescent="0.2">
      <c r="A70" t="s">
        <v>125</v>
      </c>
      <c r="B70" s="90">
        <v>120</v>
      </c>
      <c r="C70" s="91" t="s">
        <v>185</v>
      </c>
      <c r="D70" s="91" t="s">
        <v>185</v>
      </c>
      <c r="E70" s="91" t="s">
        <v>185</v>
      </c>
      <c r="F70" s="91" t="s">
        <v>185</v>
      </c>
      <c r="G70" s="91">
        <f>RANK(B70,B$6:B$9554)</f>
        <v>50</v>
      </c>
      <c r="H70" s="91">
        <f>(G70/H$4)*100</f>
        <v>41.666666666666671</v>
      </c>
      <c r="I70" s="92">
        <v>70</v>
      </c>
      <c r="J70" s="93">
        <f>IF(I70="","",RANK(I70,I$6:I$5845))</f>
        <v>37</v>
      </c>
      <c r="K70" s="93">
        <f>IF(J70="",N70,(J70/K$5)*100)</f>
        <v>34.905660377358487</v>
      </c>
      <c r="L70" s="93">
        <v>67</v>
      </c>
      <c r="M70" s="93">
        <f>IF(L70="","",RANK(L70,L$6:L$5845))</f>
        <v>40</v>
      </c>
      <c r="N70" s="93">
        <f>IF(M70="","",(M70/N$5)*100)</f>
        <v>37.735849056603776</v>
      </c>
      <c r="O70" s="93">
        <v>65</v>
      </c>
      <c r="P70" s="93">
        <f>IF(O70="","",RANK(O70,O$6:O$5845))</f>
        <v>49</v>
      </c>
      <c r="Q70" s="93">
        <f>IF(P70="",N70,(P70/Q$5)*100)</f>
        <v>44.545454545454547</v>
      </c>
      <c r="R70" s="92">
        <v>81</v>
      </c>
      <c r="S70" s="93">
        <f>IF(R70="","",RANK(R70,R$6:R$5845))</f>
        <v>25</v>
      </c>
      <c r="T70" s="93">
        <f>IF(S70="",W70,(S70/T$5)*100)</f>
        <v>23.584905660377359</v>
      </c>
      <c r="U70" s="93">
        <v>84</v>
      </c>
      <c r="V70" s="93">
        <f>IF(U70="","",RANK(U70,U$6:U$5845))</f>
        <v>22</v>
      </c>
      <c r="W70" s="93">
        <f>IF(V70="","",(V70/W$5)*100)</f>
        <v>20.754716981132077</v>
      </c>
      <c r="X70" s="93">
        <v>89</v>
      </c>
      <c r="Y70" s="93">
        <f>IF(X70="","",RANK(X70,X$6:X$5845))</f>
        <v>24</v>
      </c>
      <c r="Z70" s="93">
        <f>IF(Y70="","",(Y70/Z$5)*100)</f>
        <v>21.818181818181817</v>
      </c>
      <c r="AA70" s="92">
        <v>69</v>
      </c>
      <c r="AB70" s="93">
        <f>IF(AA70="","",RANK(AA70,AA$6:AA$5845))</f>
        <v>36</v>
      </c>
      <c r="AC70" s="93">
        <f>IF(AB70="",AF70,(AB70/AC$5)*100)</f>
        <v>33.962264150943398</v>
      </c>
      <c r="AD70" s="93">
        <v>74</v>
      </c>
      <c r="AE70" s="93">
        <f>IF(AD70="","",RANK(AD70,AD$6:AD$5845))</f>
        <v>33</v>
      </c>
      <c r="AF70" s="93">
        <f>IF(AE70="","",(AE70/AF$5)*100)</f>
        <v>31.132075471698112</v>
      </c>
      <c r="AG70" s="93">
        <v>73</v>
      </c>
      <c r="AH70" s="93">
        <f>IF(AG70="","",RANK(AG70,AG$6:AG$5845))</f>
        <v>39</v>
      </c>
      <c r="AI70" s="93">
        <f>IF(AH70="","",(AH70/AI$5)*100)</f>
        <v>35.454545454545453</v>
      </c>
      <c r="AJ70" s="92">
        <v>20</v>
      </c>
      <c r="AK70" s="93">
        <f>IF(AJ70="","",RANK(AJ70,AJ$6:AJ$5845))</f>
        <v>87</v>
      </c>
      <c r="AL70" s="93">
        <f>IF(AK70="",AO70,(AK70/AL$5)*100)</f>
        <v>82.075471698113205</v>
      </c>
      <c r="AM70" s="93">
        <v>23</v>
      </c>
      <c r="AN70" s="93">
        <f>IF(AM70="","",RANK(AM70,AM$6:AM$5845))</f>
        <v>84</v>
      </c>
      <c r="AO70" s="93">
        <f>IF(AN70="","",(AN70/AO$5)*100)</f>
        <v>79.245283018867923</v>
      </c>
      <c r="AP70" s="93">
        <v>28</v>
      </c>
      <c r="AQ70" s="93">
        <f>IF(AP70="","",RANK(AP70,AP$6:AP$5845))</f>
        <v>84</v>
      </c>
      <c r="AR70" s="93">
        <f>IF(AQ70="","",(AQ70/AR$5)*100)</f>
        <v>76.363636363636374</v>
      </c>
      <c r="AS70" s="92">
        <v>50</v>
      </c>
      <c r="AT70" s="93">
        <f>IF(AS70="","",RANK(AS70,AS$6:AS$5845))</f>
        <v>57</v>
      </c>
      <c r="AU70" s="93">
        <f>IF(AT70="",AX70,(AT70/AU$5)*100)</f>
        <v>53.773584905660378</v>
      </c>
      <c r="AV70" s="93">
        <v>49</v>
      </c>
      <c r="AW70" s="93">
        <f>IF(AV70="","",RANK(AV70,AV$6:AV$5845))</f>
        <v>58</v>
      </c>
      <c r="AX70" s="93">
        <f>IF(AW70="","",(AW70/AX$5)*100)</f>
        <v>54.716981132075468</v>
      </c>
      <c r="AY70" s="93">
        <v>46</v>
      </c>
      <c r="AZ70" s="93">
        <f>IF(AY70="","",RANK(AY70,AY$6:AY$5845))</f>
        <v>67</v>
      </c>
      <c r="BA70" s="93">
        <f>IF(AZ70="","",(AZ70/BA$5)*100)</f>
        <v>60.909090909090914</v>
      </c>
      <c r="BB70" s="92" t="s">
        <v>185</v>
      </c>
      <c r="BC70" s="93" t="s">
        <v>185</v>
      </c>
      <c r="BD70" s="93">
        <v>10</v>
      </c>
      <c r="BE70" s="93" t="s">
        <v>185</v>
      </c>
      <c r="BF70" s="93" t="s">
        <v>185</v>
      </c>
      <c r="BG70" s="93">
        <v>10</v>
      </c>
      <c r="BH70" s="93" t="s">
        <v>185</v>
      </c>
      <c r="BI70" s="93" t="s">
        <v>185</v>
      </c>
      <c r="BJ70" s="93">
        <v>10</v>
      </c>
      <c r="BK70" s="92">
        <v>20</v>
      </c>
      <c r="BL70" s="93">
        <f>IF(BK70="","",RANK(BK70,BK$6:BK$5845))</f>
        <v>87</v>
      </c>
      <c r="BM70" s="93">
        <f>IF(BL70="",BP70,(BL70/BM$5)*100)</f>
        <v>82.075471698113205</v>
      </c>
      <c r="BN70" s="93">
        <v>22</v>
      </c>
      <c r="BO70" s="93">
        <f>IF(BN70="","",RANK(BN70,BN$6:BN$5845))</f>
        <v>84</v>
      </c>
      <c r="BP70" s="93">
        <f>IF(BO70="","",(BO70/BP$5)*100)</f>
        <v>79.245283018867923</v>
      </c>
      <c r="BQ70" s="93">
        <v>39</v>
      </c>
      <c r="BR70" s="93">
        <f>IF(BQ70="","",RANK(BQ70,BQ$6:BQ$5845))</f>
        <v>71</v>
      </c>
      <c r="BS70" s="93">
        <f>IF(BR70="","",(BR70/BS$5)*100)</f>
        <v>64.545454545454547</v>
      </c>
      <c r="BT70" s="92">
        <v>63</v>
      </c>
      <c r="BU70" s="93">
        <f>IF(BT70="","",RANK(BT70,BT$6:BT$5845))</f>
        <v>43</v>
      </c>
      <c r="BV70" s="93">
        <f>IF(BU70="",BY70,(BU70/BV$5)*100)</f>
        <v>40.566037735849058</v>
      </c>
      <c r="BW70" s="93">
        <v>57</v>
      </c>
      <c r="BX70" s="93">
        <f>IF(BW70="","",RANK(BW70,BW$6:BW$5845))</f>
        <v>50</v>
      </c>
      <c r="BY70" s="93">
        <f>IF(BX70="","",(BX70/BY$5)*100)</f>
        <v>47.619047619047613</v>
      </c>
      <c r="BZ70" s="93">
        <v>69</v>
      </c>
      <c r="CA70" s="93">
        <f>IF(BZ70="","",RANK(BZ70,BZ$6:BZ$5845))</f>
        <v>43</v>
      </c>
      <c r="CB70" s="93">
        <f>IF(CA70="","",(CA70/CB$5)*100)</f>
        <v>39.090909090909093</v>
      </c>
      <c r="CC70" s="92">
        <v>10</v>
      </c>
      <c r="CD70" s="93">
        <f>IF(CC70="","",RANK(CC70,CC$6:CC$5845))</f>
        <v>97</v>
      </c>
      <c r="CE70" s="93">
        <f>IF(CD70="",CH70,(CD70/CE$5)*100)</f>
        <v>91.509433962264154</v>
      </c>
      <c r="CF70" s="93">
        <v>40</v>
      </c>
      <c r="CG70" s="93">
        <f>IF(CF70="","",RANK(CF70,CF$6:CF$5845))</f>
        <v>65</v>
      </c>
      <c r="CH70" s="93">
        <f>IF(CG70="","",(CG70/CH$5)*100)</f>
        <v>61.320754716981128</v>
      </c>
      <c r="CI70" s="93">
        <v>56</v>
      </c>
      <c r="CJ70" s="93">
        <f>IF(CI70="","",RANK(CI70,CI$6:CI$5845))</f>
        <v>56</v>
      </c>
      <c r="CK70" s="93">
        <f>IF(CJ70="","",(CJ70/CK$5)*100)</f>
        <v>50.909090909090907</v>
      </c>
      <c r="CL70" s="92">
        <v>20</v>
      </c>
      <c r="CM70" s="93">
        <f>IF(CL70="","",RANK(CL70,CL$6:CL$5845))</f>
        <v>87</v>
      </c>
      <c r="CN70" s="93">
        <f>IF(CM70="",CQ70,(CM70/CN$5)*100)</f>
        <v>82.075471698113205</v>
      </c>
      <c r="CO70" s="93">
        <v>21</v>
      </c>
      <c r="CP70" s="93">
        <f>IF(CO70="","",RANK(CO70,CO$6:CO$5845))</f>
        <v>86</v>
      </c>
      <c r="CQ70" s="93">
        <f>IF(CP70="","",(CP70/CQ$5)*100)</f>
        <v>81.132075471698116</v>
      </c>
      <c r="CR70" s="93">
        <v>25</v>
      </c>
      <c r="CS70" s="93">
        <f>IF(CR70="","",RANK(CR70,CR$6:CR$5845))</f>
        <v>87</v>
      </c>
      <c r="CT70" s="93">
        <f>IF(CS70="","",(CS70/CT$5)*100)</f>
        <v>79.090909090909093</v>
      </c>
      <c r="CU70" s="92">
        <v>89</v>
      </c>
      <c r="CV70" s="93">
        <f>IF(CU70="","",RANK(CU70,CU$6:CU$5845))</f>
        <v>18</v>
      </c>
      <c r="CW70" s="93">
        <f>IF(CV70="","",(CV70/CW$5)*100)</f>
        <v>16.981132075471699</v>
      </c>
      <c r="CX70" s="93">
        <v>105</v>
      </c>
      <c r="CY70" s="93">
        <f>IF(CX70="","",RANK(CX70,CX$6:CX$5845))</f>
        <v>9</v>
      </c>
      <c r="CZ70" s="93">
        <f>IF(CY70="","",(CY70/CZ$5)*100)</f>
        <v>8.1818181818181817</v>
      </c>
      <c r="DA70" s="93">
        <v>109</v>
      </c>
      <c r="DB70" s="93">
        <f>IF(DA70="","",RANK(DA70,DA$6:DA$5845))</f>
        <v>9</v>
      </c>
      <c r="DC70" s="93">
        <f>IF(DB70="","",(DB70/DC$5)*100)</f>
        <v>7.5</v>
      </c>
      <c r="DD70" s="93">
        <f>IFERROR((K70*I$2)+(N70*L$2)+(Q70*O$2)+(T70*R$2)+(W70*U$2)+(Z70*X$2)+(AC70*AA$2)+(AF70*AD$2)+(AI70*AG$2)+(AL70*AJ$2)+(AO70*AM$2)+(AR70*AP$2)+(AU70*AS$2)+(AX70*AV$2)+(BA70*AY$2)+(BD70*BB$2)+(BG70*BE$2)+(BJ70*BH$2)+(BM70*BK$2)+(BP70*BN$2)+(BS70*BQ$2)+(BV70*BT$2)+(BY70*BW$2)+(CB70*BZ$2)+(CE70*CC$2)+(CH70*CF$2)+(CK70*CI$2)+(CN70*CL$2)+(CQ70*CO$2)+(CT70*CR$2)+(CW70*CU$2)+(CZ70*CX$2)+(DC70*DA$2),"")</f>
        <v>53.044384546271345</v>
      </c>
      <c r="DE70" s="93">
        <f>IF(DD70="",1,RANK(DD70,DD$6:DD$1087,1))</f>
        <v>60</v>
      </c>
      <c r="DF70" s="94">
        <f>IF(DD70="","",RANK(DD70,DD$6:DD$4780))</f>
        <v>47</v>
      </c>
      <c r="DG70" s="93">
        <f>(DE70/DE$4)*100</f>
        <v>56.60377358490566</v>
      </c>
      <c r="DH70" s="95">
        <v>0</v>
      </c>
      <c r="DI70" s="93">
        <v>1</v>
      </c>
      <c r="DJ70" s="93">
        <v>100</v>
      </c>
      <c r="DK70" s="96">
        <v>0</v>
      </c>
      <c r="DL70" s="93">
        <v>1</v>
      </c>
      <c r="DM70" s="93">
        <v>100</v>
      </c>
      <c r="DN70" s="93">
        <v>0</v>
      </c>
      <c r="DO70" s="93">
        <v>1</v>
      </c>
      <c r="DP70" s="93">
        <v>100</v>
      </c>
      <c r="DQ70" s="93">
        <v>100</v>
      </c>
      <c r="DR70" s="93">
        <v>1</v>
      </c>
      <c r="DS70" s="97">
        <v>28</v>
      </c>
      <c r="DT70" s="98" t="s">
        <v>185</v>
      </c>
      <c r="DU70" s="98" t="s">
        <v>185</v>
      </c>
      <c r="DV70" s="98" t="s">
        <v>185</v>
      </c>
      <c r="DW70" s="98" t="s">
        <v>185</v>
      </c>
      <c r="DX70" s="98">
        <v>53.293192277574384</v>
      </c>
      <c r="DY70" s="98">
        <v>61.728395061728392</v>
      </c>
      <c r="DZ70" s="98">
        <v>57.142857142857139</v>
      </c>
      <c r="EA70" s="98">
        <v>57.388148160719972</v>
      </c>
      <c r="EB70" s="99">
        <v>20.353982300884958</v>
      </c>
      <c r="EC70" s="100">
        <v>28.971962616822427</v>
      </c>
      <c r="ED70" s="100">
        <v>30</v>
      </c>
      <c r="EE70" s="100">
        <v>30</v>
      </c>
      <c r="EF70" s="101">
        <v>36</v>
      </c>
      <c r="EG70" s="102">
        <v>44</v>
      </c>
      <c r="EH70" s="102">
        <v>74</v>
      </c>
      <c r="EI70" s="102">
        <v>32</v>
      </c>
      <c r="EJ70" s="102" t="s">
        <v>186</v>
      </c>
      <c r="EK70" s="103">
        <v>32</v>
      </c>
      <c r="EL70" s="104">
        <v>41.666666666666671</v>
      </c>
      <c r="EM70" s="104">
        <v>55.454545454545453</v>
      </c>
      <c r="EN70" s="104">
        <v>64.177146631439896</v>
      </c>
      <c r="EO70" s="105">
        <v>0.28125</v>
      </c>
      <c r="EP70" s="104">
        <v>39.800347222222221</v>
      </c>
      <c r="EQ70" s="106">
        <v>0.15625</v>
      </c>
      <c r="ER70" s="104">
        <v>35.874909779862868</v>
      </c>
      <c r="ES70" s="106">
        <v>6.25E-2</v>
      </c>
      <c r="ET70" s="104">
        <v>28.469026925698707</v>
      </c>
      <c r="EU70" s="106">
        <v>0</v>
      </c>
      <c r="EV70" s="104">
        <v>0.30674846625766872</v>
      </c>
      <c r="EW70" s="106">
        <v>0</v>
      </c>
      <c r="EX70" s="104">
        <v>0.30674846625766872</v>
      </c>
      <c r="EY70" s="106">
        <v>0</v>
      </c>
      <c r="EZ70" s="104">
        <v>0.30674846625766872</v>
      </c>
      <c r="FB70" s="108">
        <f>((H70*B$1)+(EL70*EL$1)+(EM70*EM$1)+(EN70*EN$1)+(EV70*EU$1)+(DQ70*DN$1)+(EX70*EW$1)+(DG70*DF$1)+(EA70*EA$1)+(EB70*EB$1)+(ER70*EQ$1)+(ET70*ES$1)+(EC70*EC$1)+(EP70*EO$1)+(EZ70*EY$1)+(ED70*ED$1)+(EE70*EE$1))*(1+FA70)</f>
        <v>40.945946082864616</v>
      </c>
      <c r="FC70" s="93">
        <f>RANK(FB70,FB$6:FB$5849)</f>
        <v>65</v>
      </c>
      <c r="FD70" s="109">
        <f>RANK(FJ70,$FJ$6:$FJ$1462)</f>
        <v>55</v>
      </c>
      <c r="FE70" s="109">
        <f>RANK(FN70,$FN$6:$FN$1462)</f>
        <v>53</v>
      </c>
      <c r="FF70" s="109">
        <f>RANK(B70,$B$6:$B$1462,1)</f>
        <v>61</v>
      </c>
      <c r="FG70" s="109">
        <f>RANK(B70,$B$6:$B$1462,1)</f>
        <v>61</v>
      </c>
      <c r="FH70" s="110" t="s">
        <v>185</v>
      </c>
      <c r="FI70" s="92"/>
      <c r="FJ70" s="111">
        <v>6900</v>
      </c>
      <c r="FK70" s="112" t="s">
        <v>185</v>
      </c>
      <c r="FL70" s="93">
        <f>IF(FJ70="",-50,FD70-FC70)</f>
        <v>-10</v>
      </c>
      <c r="FM70" s="96">
        <f>IF(FJ70="",0,FB70/(FJ70/1000))</f>
        <v>5.9341950844731324</v>
      </c>
      <c r="FN70" s="111">
        <v>8300</v>
      </c>
      <c r="FO70" s="112" t="s">
        <v>185</v>
      </c>
      <c r="FP70" s="93">
        <f>FE70-FC70</f>
        <v>-12</v>
      </c>
      <c r="FQ70" s="96">
        <f>(FB70/FN70)*1000</f>
        <v>4.9332465160077845</v>
      </c>
      <c r="FR70" s="114"/>
    </row>
    <row r="71" spans="1:174" x14ac:dyDescent="0.2">
      <c r="A71" t="s">
        <v>140</v>
      </c>
      <c r="B71" s="90">
        <v>140</v>
      </c>
      <c r="C71" s="91" t="s">
        <v>185</v>
      </c>
      <c r="D71" s="91" t="s">
        <v>185</v>
      </c>
      <c r="E71" s="91" t="s">
        <v>185</v>
      </c>
      <c r="F71" s="91" t="s">
        <v>185</v>
      </c>
      <c r="G71" s="91">
        <f>RANK(B71,B$6:B$9554)</f>
        <v>43</v>
      </c>
      <c r="H71" s="91">
        <f>(G71/H$4)*100</f>
        <v>35.833333333333336</v>
      </c>
      <c r="I71" s="92">
        <v>26</v>
      </c>
      <c r="J71" s="93">
        <f>IF(I71="","",RANK(I71,I$6:I$5845))</f>
        <v>81</v>
      </c>
      <c r="K71" s="93">
        <f>IF(J71="",N71,(J71/K$5)*100)</f>
        <v>76.415094339622641</v>
      </c>
      <c r="L71" s="93">
        <v>27</v>
      </c>
      <c r="M71" s="93">
        <f>IF(L71="","",RANK(L71,L$6:L$5845))</f>
        <v>80</v>
      </c>
      <c r="N71" s="93">
        <f>IF(M71="","",(M71/N$5)*100)</f>
        <v>75.471698113207552</v>
      </c>
      <c r="O71" s="93">
        <v>31</v>
      </c>
      <c r="P71" s="93">
        <f>IF(O71="","",RANK(O71,O$6:O$5845))</f>
        <v>82</v>
      </c>
      <c r="Q71" s="93">
        <f>IF(P71="",N71,(P71/Q$5)*100)</f>
        <v>74.545454545454547</v>
      </c>
      <c r="R71" s="92">
        <v>76</v>
      </c>
      <c r="S71" s="93">
        <f>IF(R71="","",RANK(R71,R$6:R$5845))</f>
        <v>29</v>
      </c>
      <c r="T71" s="93">
        <f>IF(S71="",W71,(S71/T$5)*100)</f>
        <v>27.358490566037734</v>
      </c>
      <c r="U71" s="93">
        <v>66</v>
      </c>
      <c r="V71" s="93">
        <f>IF(U71="","",RANK(U71,U$6:U$5845))</f>
        <v>39</v>
      </c>
      <c r="W71" s="93">
        <f>IF(V71="","",(V71/W$5)*100)</f>
        <v>36.79245283018868</v>
      </c>
      <c r="X71" s="93">
        <v>64</v>
      </c>
      <c r="Y71" s="93">
        <f>IF(X71="","",RANK(X71,X$6:X$5845))</f>
        <v>49</v>
      </c>
      <c r="Z71" s="93">
        <f>IF(Y71="","",(Y71/Z$5)*100)</f>
        <v>44.545454545454547</v>
      </c>
      <c r="AA71" s="92">
        <v>106</v>
      </c>
      <c r="AB71" s="93">
        <f>IF(AA71="","",RANK(AA71,AA$6:AA$5845))</f>
        <v>1</v>
      </c>
      <c r="AC71" s="93">
        <f>IF(AB71="",AF71,(AB71/AC$5)*100)</f>
        <v>0.94339622641509435</v>
      </c>
      <c r="AD71" s="93">
        <v>104</v>
      </c>
      <c r="AE71" s="93">
        <f>IF(AD71="","",RANK(AD71,AD$6:AD$5845))</f>
        <v>3</v>
      </c>
      <c r="AF71" s="93">
        <f>IF(AE71="","",(AE71/AF$5)*100)</f>
        <v>2.8301886792452833</v>
      </c>
      <c r="AG71" s="93">
        <v>109</v>
      </c>
      <c r="AH71" s="93">
        <f>IF(AG71="","",RANK(AG71,AG$6:AG$5845))</f>
        <v>5</v>
      </c>
      <c r="AI71" s="93">
        <f>IF(AH71="","",(AH71/AI$5)*100)</f>
        <v>4.5454545454545459</v>
      </c>
      <c r="AJ71" s="92">
        <v>56</v>
      </c>
      <c r="AK71" s="93">
        <f>IF(AJ71="","",RANK(AJ71,AJ$6:AJ$5845))</f>
        <v>51</v>
      </c>
      <c r="AL71" s="93">
        <f>IF(AK71="",AO71,(AK71/AL$5)*100)</f>
        <v>48.113207547169814</v>
      </c>
      <c r="AM71" s="93">
        <v>52</v>
      </c>
      <c r="AN71" s="93">
        <f>IF(AM71="","",RANK(AM71,AM$6:AM$5845))</f>
        <v>55</v>
      </c>
      <c r="AO71" s="93">
        <f>IF(AN71="","",(AN71/AO$5)*100)</f>
        <v>51.886792452830186</v>
      </c>
      <c r="AP71" s="93">
        <v>44</v>
      </c>
      <c r="AQ71" s="93">
        <f>IF(AP71="","",RANK(AP71,AP$6:AP$5845))</f>
        <v>69</v>
      </c>
      <c r="AR71" s="93">
        <f>IF(AQ71="","",(AQ71/AR$5)*100)</f>
        <v>62.727272727272734</v>
      </c>
      <c r="AS71" s="92">
        <v>51</v>
      </c>
      <c r="AT71" s="93">
        <f>IF(AS71="","",RANK(AS71,AS$6:AS$5845))</f>
        <v>56</v>
      </c>
      <c r="AU71" s="93">
        <f>IF(AT71="",AX71,(AT71/AU$5)*100)</f>
        <v>52.830188679245282</v>
      </c>
      <c r="AV71" s="93">
        <v>29</v>
      </c>
      <c r="AW71" s="93">
        <f>IF(AV71="","",RANK(AV71,AV$6:AV$5845))</f>
        <v>78</v>
      </c>
      <c r="AX71" s="93">
        <f>IF(AW71="","",(AW71/AX$5)*100)</f>
        <v>73.584905660377359</v>
      </c>
      <c r="AY71" s="93">
        <v>33</v>
      </c>
      <c r="AZ71" s="93">
        <f>IF(AY71="","",RANK(AY71,AY$6:AY$5845))</f>
        <v>79</v>
      </c>
      <c r="BA71" s="93">
        <f>IF(AZ71="","",(AZ71/BA$5)*100)</f>
        <v>71.818181818181813</v>
      </c>
      <c r="BB71" s="92" t="s">
        <v>185</v>
      </c>
      <c r="BC71" s="93" t="s">
        <v>185</v>
      </c>
      <c r="BD71" s="93">
        <v>10</v>
      </c>
      <c r="BE71" s="93" t="s">
        <v>185</v>
      </c>
      <c r="BF71" s="93" t="s">
        <v>185</v>
      </c>
      <c r="BG71" s="93">
        <v>10</v>
      </c>
      <c r="BH71" s="93" t="s">
        <v>185</v>
      </c>
      <c r="BI71" s="93" t="s">
        <v>185</v>
      </c>
      <c r="BJ71" s="93">
        <v>10</v>
      </c>
      <c r="BK71" s="92">
        <v>41</v>
      </c>
      <c r="BL71" s="93">
        <f>IF(BK71="","",RANK(BK71,BK$6:BK$5845))</f>
        <v>66</v>
      </c>
      <c r="BM71" s="93">
        <f>IF(BL71="",BP71,(BL71/BM$5)*100)</f>
        <v>62.264150943396224</v>
      </c>
      <c r="BN71" s="93">
        <v>20</v>
      </c>
      <c r="BO71" s="93">
        <f>IF(BN71="","",RANK(BN71,BN$6:BN$5845))</f>
        <v>87</v>
      </c>
      <c r="BP71" s="93">
        <f>IF(BO71="","",(BO71/BP$5)*100)</f>
        <v>82.075471698113205</v>
      </c>
      <c r="BQ71" s="93">
        <v>21</v>
      </c>
      <c r="BR71" s="93">
        <f>IF(BQ71="","",RANK(BQ71,BQ$6:BQ$5845))</f>
        <v>91</v>
      </c>
      <c r="BS71" s="93">
        <f>IF(BR71="","",(BR71/BS$5)*100)</f>
        <v>82.727272727272734</v>
      </c>
      <c r="BT71" s="92">
        <v>37</v>
      </c>
      <c r="BU71" s="93">
        <f>IF(BT71="","",RANK(BT71,BT$6:BT$5845))</f>
        <v>70</v>
      </c>
      <c r="BV71" s="93">
        <f>IF(BU71="",BY71,(BU71/BV$5)*100)</f>
        <v>66.037735849056602</v>
      </c>
      <c r="BW71" s="93">
        <v>37</v>
      </c>
      <c r="BX71" s="93">
        <f>IF(BW71="","",RANK(BW71,BW$6:BW$5845))</f>
        <v>70</v>
      </c>
      <c r="BY71" s="93">
        <f>IF(BX71="","",(BX71/BY$5)*100)</f>
        <v>66.666666666666657</v>
      </c>
      <c r="BZ71" s="93">
        <v>37</v>
      </c>
      <c r="CA71" s="93">
        <f>IF(BZ71="","",RANK(BZ71,BZ$6:BZ$5845))</f>
        <v>75</v>
      </c>
      <c r="CB71" s="93">
        <f>IF(CA71="","",(CA71/CB$5)*100)</f>
        <v>68.181818181818173</v>
      </c>
      <c r="CC71" s="92">
        <v>105</v>
      </c>
      <c r="CD71" s="93">
        <f>IF(CC71="","",RANK(CC71,CC$6:CC$5845))</f>
        <v>2</v>
      </c>
      <c r="CE71" s="93">
        <f>IF(CD71="",CH71,(CD71/CE$5)*100)</f>
        <v>1.8867924528301887</v>
      </c>
      <c r="CF71" s="93">
        <v>93</v>
      </c>
      <c r="CG71" s="93">
        <f>IF(CF71="","",RANK(CF71,CF$6:CF$5845))</f>
        <v>13</v>
      </c>
      <c r="CH71" s="93">
        <f>IF(CG71="","",(CG71/CH$5)*100)</f>
        <v>12.264150943396226</v>
      </c>
      <c r="CI71" s="93">
        <v>94</v>
      </c>
      <c r="CJ71" s="93">
        <f>IF(CI71="","",RANK(CI71,CI$6:CI$5845))</f>
        <v>19</v>
      </c>
      <c r="CK71" s="93">
        <f>IF(CJ71="","",(CJ71/CK$5)*100)</f>
        <v>17.272727272727273</v>
      </c>
      <c r="CL71" s="92">
        <v>69</v>
      </c>
      <c r="CM71" s="93">
        <f>IF(CL71="","",RANK(CL71,CL$6:CL$5845))</f>
        <v>38</v>
      </c>
      <c r="CN71" s="93">
        <f>IF(CM71="",CQ71,(CM71/CN$5)*100)</f>
        <v>35.849056603773583</v>
      </c>
      <c r="CO71" s="93">
        <v>65</v>
      </c>
      <c r="CP71" s="93">
        <f>IF(CO71="","",RANK(CO71,CO$6:CO$5845))</f>
        <v>42</v>
      </c>
      <c r="CQ71" s="93">
        <f>IF(CP71="","",(CP71/CQ$5)*100)</f>
        <v>39.622641509433961</v>
      </c>
      <c r="CR71" s="93">
        <v>64</v>
      </c>
      <c r="CS71" s="93">
        <f>IF(CR71="","",RANK(CR71,CR$6:CR$5845))</f>
        <v>49</v>
      </c>
      <c r="CT71" s="93">
        <f>IF(CS71="","",(CS71/CT$5)*100)</f>
        <v>44.545454545454547</v>
      </c>
      <c r="CU71" s="92">
        <v>83</v>
      </c>
      <c r="CV71" s="93">
        <f>IF(CU71="","",RANK(CU71,CU$6:CU$5845))</f>
        <v>24</v>
      </c>
      <c r="CW71" s="93">
        <f>IF(CV71="","",(CV71/CW$5)*100)</f>
        <v>22.641509433962266</v>
      </c>
      <c r="CX71" s="93">
        <v>82</v>
      </c>
      <c r="CY71" s="93">
        <f>IF(CX71="","",RANK(CX71,CX$6:CX$5845))</f>
        <v>30</v>
      </c>
      <c r="CZ71" s="93">
        <f>IF(CY71="","",(CY71/CZ$5)*100)</f>
        <v>27.27272727272727</v>
      </c>
      <c r="DA71" s="93">
        <v>69</v>
      </c>
      <c r="DB71" s="93">
        <f>IF(DA71="","",RANK(DA71,DA$6:DA$5845))</f>
        <v>49</v>
      </c>
      <c r="DC71" s="93">
        <f>IF(DB71="","",(DB71/DC$5)*100)</f>
        <v>40.833333333333336</v>
      </c>
      <c r="DD71" s="93">
        <f>IFERROR((K71*I$2)+(N71*L$2)+(Q71*O$2)+(T71*R$2)+(W71*U$2)+(Z71*X$2)+(AC71*AA$2)+(AF71*AD$2)+(AI71*AG$2)+(AL71*AJ$2)+(AO71*AM$2)+(AR71*AP$2)+(AU71*AS$2)+(AX71*AV$2)+(BA71*AY$2)+(BD71*BB$2)+(BG71*BE$2)+(BJ71*BH$2)+(BM71*BK$2)+(BP71*BN$2)+(BS71*BQ$2)+(BV71*BT$2)+(BY71*BW$2)+(CB71*BZ$2)+(CE71*CC$2)+(CH71*CF$2)+(CK71*CI$2)+(CN71*CL$2)+(CQ71*CO$2)+(CT71*CR$2)+(CW71*CU$2)+(CZ71*CX$2)+(DC71*DA$2),"")</f>
        <v>49.018124642652936</v>
      </c>
      <c r="DE71" s="93">
        <f>IF(DD71="",1,RANK(DD71,DD$6:DD$1087,1))</f>
        <v>50</v>
      </c>
      <c r="DF71" s="94">
        <f>IF(DD71="","",RANK(DD71,DD$6:DD$4780))</f>
        <v>57</v>
      </c>
      <c r="DG71" s="93">
        <f>(DE71/DE$4)*100</f>
        <v>47.169811320754718</v>
      </c>
      <c r="DH71" s="95">
        <v>0</v>
      </c>
      <c r="DI71" s="93">
        <v>1</v>
      </c>
      <c r="DJ71" s="93">
        <v>100</v>
      </c>
      <c r="DK71" s="96">
        <v>0</v>
      </c>
      <c r="DL71" s="93">
        <v>1</v>
      </c>
      <c r="DM71" s="93">
        <v>100</v>
      </c>
      <c r="DN71" s="93">
        <v>0</v>
      </c>
      <c r="DO71" s="93">
        <v>1</v>
      </c>
      <c r="DP71" s="93">
        <v>100</v>
      </c>
      <c r="DQ71" s="93">
        <v>100</v>
      </c>
      <c r="DR71" s="93">
        <v>1</v>
      </c>
      <c r="DS71" s="97" t="s">
        <v>185</v>
      </c>
      <c r="DT71" s="98" t="s">
        <v>185</v>
      </c>
      <c r="DU71" s="98" t="s">
        <v>185</v>
      </c>
      <c r="DV71" s="98" t="s">
        <v>185</v>
      </c>
      <c r="DW71" s="98" t="s">
        <v>185</v>
      </c>
      <c r="DX71" s="98">
        <v>30</v>
      </c>
      <c r="DY71" s="98">
        <v>30</v>
      </c>
      <c r="DZ71" s="98">
        <v>30</v>
      </c>
      <c r="EA71" s="98">
        <v>30</v>
      </c>
      <c r="EB71" s="99">
        <v>21.238938053097346</v>
      </c>
      <c r="EC71" s="100">
        <v>30</v>
      </c>
      <c r="ED71" s="100">
        <v>30</v>
      </c>
      <c r="EE71" s="100">
        <v>30</v>
      </c>
      <c r="EF71" s="101">
        <v>130</v>
      </c>
      <c r="EG71" s="102">
        <v>39</v>
      </c>
      <c r="EH71" s="102">
        <v>135</v>
      </c>
      <c r="EI71" s="102">
        <v>29</v>
      </c>
      <c r="EJ71" s="102">
        <v>74</v>
      </c>
      <c r="EK71" s="103">
        <v>40</v>
      </c>
      <c r="EL71" s="104">
        <v>35.833333333333336</v>
      </c>
      <c r="EM71" s="104">
        <v>47.272727272727273</v>
      </c>
      <c r="EN71" s="104">
        <v>20.130409511228535</v>
      </c>
      <c r="EO71" s="105">
        <v>0.45</v>
      </c>
      <c r="EP71" s="104">
        <v>60.532407407407405</v>
      </c>
      <c r="EQ71" s="106">
        <v>0.32500000000000001</v>
      </c>
      <c r="ER71" s="104">
        <v>59.208769397329483</v>
      </c>
      <c r="ES71" s="106">
        <v>0.25</v>
      </c>
      <c r="ET71" s="104">
        <v>63.876107702794819</v>
      </c>
      <c r="EU71" s="106">
        <v>0.1</v>
      </c>
      <c r="EV71" s="104">
        <v>48.551465576005455</v>
      </c>
      <c r="EW71" s="106">
        <v>0.05</v>
      </c>
      <c r="EX71" s="104">
        <v>44.413769597818671</v>
      </c>
      <c r="EY71" s="106">
        <v>0</v>
      </c>
      <c r="EZ71" s="104">
        <v>0.30674846625766872</v>
      </c>
      <c r="FB71" s="108">
        <f>((H71*B$1)+(EL71*EL$1)+(EM71*EM$1)+(EN71*EN$1)+(EV71*EU$1)+(DQ71*DN$1)+(EX71*EW$1)+(DG71*DF$1)+(EA71*EA$1)+(EB71*EB$1)+(ER71*EQ$1)+(ET71*ES$1)+(EC71*EC$1)+(EP71*EO$1)+(EZ71*EY$1)+(ED71*ED$1)+(EE71*EE$1))*(1+FA71)</f>
        <v>40.872056922591156</v>
      </c>
      <c r="FC71" s="93">
        <f>RANK(FB71,FB$6:FB$5849)</f>
        <v>66</v>
      </c>
      <c r="FD71" s="109">
        <f>RANK(FJ71,$FJ$6:$FJ$1462)</f>
        <v>73</v>
      </c>
      <c r="FE71" s="109">
        <f>RANK(FN71,$FN$6:$FN$1462)</f>
        <v>73</v>
      </c>
      <c r="FF71" s="109">
        <f>RANK(B71,$B$6:$B$1462,1)</f>
        <v>72</v>
      </c>
      <c r="FG71" s="109">
        <f>RANK(B71,$B$6:$B$1462,1)</f>
        <v>72</v>
      </c>
      <c r="FH71" s="110" t="s">
        <v>185</v>
      </c>
      <c r="FI71" s="92"/>
      <c r="FJ71" s="111">
        <v>6600</v>
      </c>
      <c r="FK71" s="112" t="s">
        <v>185</v>
      </c>
      <c r="FL71" s="93">
        <f>IF(FJ71="",-50,FD71-FC71)</f>
        <v>7</v>
      </c>
      <c r="FM71" s="96">
        <f>IF(FJ71="",0,FB71/(FJ71/1000))</f>
        <v>6.1927358973622963</v>
      </c>
      <c r="FN71" s="111">
        <v>7800</v>
      </c>
      <c r="FO71" s="112" t="s">
        <v>185</v>
      </c>
      <c r="FP71" s="93">
        <f>FE71-FC71</f>
        <v>7</v>
      </c>
      <c r="FQ71" s="96">
        <f>(FB71/FN71)*1000</f>
        <v>5.2400072977680976</v>
      </c>
    </row>
    <row r="72" spans="1:174" x14ac:dyDescent="0.2">
      <c r="A72" t="s">
        <v>156</v>
      </c>
      <c r="B72" s="90">
        <v>280</v>
      </c>
      <c r="C72" s="91" t="s">
        <v>185</v>
      </c>
      <c r="D72" s="91" t="s">
        <v>185</v>
      </c>
      <c r="E72" s="91" t="s">
        <v>185</v>
      </c>
      <c r="F72" s="91" t="s">
        <v>185</v>
      </c>
      <c r="G72" s="91">
        <f>RANK(B72,B$6:B$9554)</f>
        <v>30</v>
      </c>
      <c r="H72" s="91">
        <f>(G72/H$4)*100</f>
        <v>25</v>
      </c>
      <c r="I72" s="92">
        <v>106</v>
      </c>
      <c r="J72" s="93">
        <f>IF(I72="","",RANK(I72,I$6:I$5845))</f>
        <v>1</v>
      </c>
      <c r="K72" s="93">
        <f>IF(J72="",N72,(J72/K$5)*100)</f>
        <v>0.94339622641509435</v>
      </c>
      <c r="L72" s="93">
        <v>106</v>
      </c>
      <c r="M72" s="93">
        <f>IF(L72="","",RANK(L72,L$6:L$5845))</f>
        <v>1</v>
      </c>
      <c r="N72" s="93">
        <f>IF(M72="","",(M72/N$5)*100)</f>
        <v>0.94339622641509435</v>
      </c>
      <c r="O72" s="93">
        <v>112</v>
      </c>
      <c r="P72" s="93">
        <f>IF(O72="","",RANK(O72,O$6:O$5845))</f>
        <v>2</v>
      </c>
      <c r="Q72" s="93">
        <f>IF(P72="",N72,(P72/Q$5)*100)</f>
        <v>1.8181818181818181</v>
      </c>
      <c r="R72" s="92">
        <v>94</v>
      </c>
      <c r="S72" s="93">
        <f>IF(R72="","",RANK(R72,R$6:R$5845))</f>
        <v>13</v>
      </c>
      <c r="T72" s="93">
        <f>IF(S72="",W72,(S72/T$5)*100)</f>
        <v>12.264150943396226</v>
      </c>
      <c r="U72" s="93">
        <v>95</v>
      </c>
      <c r="V72" s="93">
        <f>IF(U72="","",RANK(U72,U$6:U$5845))</f>
        <v>11</v>
      </c>
      <c r="W72" s="93">
        <f>IF(V72="","",(V72/W$5)*100)</f>
        <v>10.377358490566039</v>
      </c>
      <c r="X72" s="93">
        <v>111</v>
      </c>
      <c r="Y72" s="93">
        <f>IF(X72="","",RANK(X72,X$6:X$5845))</f>
        <v>3</v>
      </c>
      <c r="Z72" s="93">
        <f>IF(Y72="","",(Y72/Z$5)*100)</f>
        <v>2.7272727272727271</v>
      </c>
      <c r="AA72" s="92">
        <v>97</v>
      </c>
      <c r="AB72" s="93">
        <f>IF(AA72="","",RANK(AA72,AA$6:AA$5845))</f>
        <v>8</v>
      </c>
      <c r="AC72" s="93">
        <f>IF(AB72="",AF72,(AB72/AC$5)*100)</f>
        <v>7.5471698113207548</v>
      </c>
      <c r="AD72" s="93">
        <v>97</v>
      </c>
      <c r="AE72" s="93">
        <f>IF(AD72="","",RANK(AD72,AD$6:AD$5845))</f>
        <v>9</v>
      </c>
      <c r="AF72" s="93">
        <f>IF(AE72="","",(AE72/AF$5)*100)</f>
        <v>8.4905660377358494</v>
      </c>
      <c r="AG72" s="93">
        <v>100</v>
      </c>
      <c r="AH72" s="93">
        <f>IF(AG72="","",RANK(AG72,AG$6:AG$5845))</f>
        <v>13</v>
      </c>
      <c r="AI72" s="93">
        <f>IF(AH72="","",(AH72/AI$5)*100)</f>
        <v>11.818181818181818</v>
      </c>
      <c r="AJ72" s="92">
        <v>8</v>
      </c>
      <c r="AK72" s="93">
        <f>IF(AJ72="","",RANK(AJ72,AJ$6:AJ$5845))</f>
        <v>99</v>
      </c>
      <c r="AL72" s="93">
        <f>IF(AK72="",AO72,(AK72/AL$5)*100)</f>
        <v>93.396226415094347</v>
      </c>
      <c r="AM72" s="93">
        <v>8</v>
      </c>
      <c r="AN72" s="93">
        <f>IF(AM72="","",RANK(AM72,AM$6:AM$5845))</f>
        <v>99</v>
      </c>
      <c r="AO72" s="93">
        <f>IF(AN72="","",(AN72/AO$5)*100)</f>
        <v>93.396226415094347</v>
      </c>
      <c r="AP72" s="93">
        <v>14</v>
      </c>
      <c r="AQ72" s="93">
        <f>IF(AP72="","",RANK(AP72,AP$6:AP$5845))</f>
        <v>97</v>
      </c>
      <c r="AR72" s="93">
        <f>IF(AQ72="","",(AQ72/AR$5)*100)</f>
        <v>88.181818181818187</v>
      </c>
      <c r="AS72" s="92">
        <v>89</v>
      </c>
      <c r="AT72" s="93">
        <f>IF(AS72="","",RANK(AS72,AS$6:AS$5845))</f>
        <v>18</v>
      </c>
      <c r="AU72" s="93">
        <f>IF(AT72="",AX72,(AT72/AU$5)*100)</f>
        <v>16.981132075471699</v>
      </c>
      <c r="AV72" s="93">
        <v>89</v>
      </c>
      <c r="AW72" s="93">
        <f>IF(AV72="","",RANK(AV72,AV$6:AV$5845))</f>
        <v>18</v>
      </c>
      <c r="AX72" s="93">
        <f>IF(AW72="","",(AW72/AX$5)*100)</f>
        <v>16.981132075471699</v>
      </c>
      <c r="AY72" s="93">
        <v>98</v>
      </c>
      <c r="AZ72" s="93">
        <f>IF(AY72="","",RANK(AY72,AY$6:AY$5845))</f>
        <v>16</v>
      </c>
      <c r="BA72" s="93">
        <f>IF(AZ72="","",(AZ72/BA$5)*100)</f>
        <v>14.545454545454545</v>
      </c>
      <c r="BB72" s="92" t="s">
        <v>185</v>
      </c>
      <c r="BC72" s="93" t="s">
        <v>185</v>
      </c>
      <c r="BD72" s="93">
        <v>10</v>
      </c>
      <c r="BE72" s="93" t="s">
        <v>185</v>
      </c>
      <c r="BF72" s="93" t="s">
        <v>185</v>
      </c>
      <c r="BG72" s="93">
        <v>10</v>
      </c>
      <c r="BH72" s="93" t="s">
        <v>185</v>
      </c>
      <c r="BI72" s="93" t="s">
        <v>185</v>
      </c>
      <c r="BJ72" s="93">
        <v>10</v>
      </c>
      <c r="BK72" s="92">
        <v>69</v>
      </c>
      <c r="BL72" s="93">
        <f>IF(BK72="","",RANK(BK72,BK$6:BK$5845))</f>
        <v>38</v>
      </c>
      <c r="BM72" s="93">
        <f>IF(BL72="",BP72,(BL72/BM$5)*100)</f>
        <v>35.849056603773583</v>
      </c>
      <c r="BN72" s="93">
        <v>66</v>
      </c>
      <c r="BO72" s="93">
        <f>IF(BN72="","",RANK(BN72,BN$6:BN$5845))</f>
        <v>39</v>
      </c>
      <c r="BP72" s="93">
        <f>IF(BO72="","",(BO72/BP$5)*100)</f>
        <v>36.79245283018868</v>
      </c>
      <c r="BQ72" s="93">
        <v>107</v>
      </c>
      <c r="BR72" s="93">
        <f>IF(BQ72="","",RANK(BQ72,BQ$6:BQ$5845))</f>
        <v>6</v>
      </c>
      <c r="BS72" s="93">
        <f>IF(BR72="","",(BR72/BS$5)*100)</f>
        <v>5.4545454545454541</v>
      </c>
      <c r="BT72" s="92">
        <v>51</v>
      </c>
      <c r="BU72" s="93">
        <f>IF(BT72="","",RANK(BT72,BT$6:BT$5845))</f>
        <v>55</v>
      </c>
      <c r="BV72" s="93">
        <f>IF(BU72="",BY72,(BU72/BV$5)*100)</f>
        <v>51.886792452830186</v>
      </c>
      <c r="BW72" s="93">
        <v>68</v>
      </c>
      <c r="BX72" s="93">
        <f>IF(BW72="","",RANK(BW72,BW$6:BW$5845))</f>
        <v>39</v>
      </c>
      <c r="BY72" s="93">
        <f>IF(BX72="","",(BX72/BY$5)*100)</f>
        <v>37.142857142857146</v>
      </c>
      <c r="BZ72" s="93">
        <v>87</v>
      </c>
      <c r="CA72" s="93">
        <f>IF(BZ72="","",RANK(BZ72,BZ$6:BZ$5845))</f>
        <v>27</v>
      </c>
      <c r="CB72" s="93">
        <f>IF(CA72="","",(CA72/CB$5)*100)</f>
        <v>24.545454545454547</v>
      </c>
      <c r="CC72" s="92">
        <v>8</v>
      </c>
      <c r="CD72" s="93">
        <f>IF(CC72="","",RANK(CC72,CC$6:CC$5845))</f>
        <v>99</v>
      </c>
      <c r="CE72" s="93">
        <f>IF(CD72="",CH72,(CD72/CE$5)*100)</f>
        <v>93.396226415094347</v>
      </c>
      <c r="CF72" s="93">
        <v>9</v>
      </c>
      <c r="CG72" s="93">
        <f>IF(CF72="","",RANK(CF72,CF$6:CF$5845))</f>
        <v>98</v>
      </c>
      <c r="CH72" s="93">
        <f>IF(CG72="","",(CG72/CH$5)*100)</f>
        <v>92.452830188679243</v>
      </c>
      <c r="CI72" s="93">
        <v>59</v>
      </c>
      <c r="CJ72" s="93">
        <f>IF(CI72="","",RANK(CI72,CI$6:CI$5845))</f>
        <v>54</v>
      </c>
      <c r="CK72" s="93">
        <f>IF(CJ72="","",(CJ72/CK$5)*100)</f>
        <v>49.090909090909093</v>
      </c>
      <c r="CL72" s="92">
        <v>24</v>
      </c>
      <c r="CM72" s="93">
        <f>IF(CL72="","",RANK(CL72,CL$6:CL$5845))</f>
        <v>83</v>
      </c>
      <c r="CN72" s="93">
        <f>IF(CM72="",CQ72,(CM72/CN$5)*100)</f>
        <v>78.301886792452834</v>
      </c>
      <c r="CO72" s="93">
        <v>25</v>
      </c>
      <c r="CP72" s="93">
        <f>IF(CO72="","",RANK(CO72,CO$6:CO$5845))</f>
        <v>82</v>
      </c>
      <c r="CQ72" s="93">
        <f>IF(CP72="","",(CP72/CQ$5)*100)</f>
        <v>77.358490566037744</v>
      </c>
      <c r="CR72" s="93">
        <v>22</v>
      </c>
      <c r="CS72" s="93">
        <f>IF(CR72="","",RANK(CR72,CR$6:CR$5845))</f>
        <v>90</v>
      </c>
      <c r="CT72" s="93">
        <f>IF(CS72="","",(CS72/CT$5)*100)</f>
        <v>81.818181818181827</v>
      </c>
      <c r="CU72" s="92">
        <v>3</v>
      </c>
      <c r="CV72" s="93">
        <f>IF(CU72="","",RANK(CU72,CU$6:CU$5845))</f>
        <v>104</v>
      </c>
      <c r="CW72" s="93">
        <f>IF(CV72="","",(CV72/CW$5)*100)</f>
        <v>98.113207547169807</v>
      </c>
      <c r="CX72" s="93">
        <v>2</v>
      </c>
      <c r="CY72" s="93">
        <f>IF(CX72="","",RANK(CX72,CX$6:CX$5845))</f>
        <v>109</v>
      </c>
      <c r="CZ72" s="93">
        <f>IF(CY72="","",(CY72/CZ$5)*100)</f>
        <v>99.090909090909093</v>
      </c>
      <c r="DA72" s="93">
        <v>6</v>
      </c>
      <c r="DB72" s="93">
        <f>IF(DA72="","",RANK(DA72,DA$6:DA$5845))</f>
        <v>115</v>
      </c>
      <c r="DC72" s="93">
        <f>IF(DB72="","",(DB72/DC$5)*100)</f>
        <v>95.833333333333343</v>
      </c>
      <c r="DD72" s="93">
        <f>IFERROR((K72*I$2)+(N72*L$2)+(Q72*O$2)+(T72*R$2)+(W72*U$2)+(Z72*X$2)+(AC72*AA$2)+(AF72*AD$2)+(AI72*AG$2)+(AL72*AJ$2)+(AO72*AM$2)+(AR72*AP$2)+(AU72*AS$2)+(AX72*AV$2)+(BA72*AY$2)+(BD72*BB$2)+(BG72*BE$2)+(BJ72*BH$2)+(BM72*BK$2)+(BP72*BN$2)+(BS72*BQ$2)+(BV72*BT$2)+(BY72*BW$2)+(CB72*BZ$2)+(CE72*CC$2)+(CH72*CF$2)+(CK72*CI$2)+(CN72*CL$2)+(CQ72*CO$2)+(CT72*CR$2)+(CW72*CU$2)+(CZ72*CX$2)+(DC72*DA$2),"")</f>
        <v>55.477137956383238</v>
      </c>
      <c r="DE72" s="93">
        <f>IF(DD72="",1,RANK(DD72,DD$6:DD$1087,1))</f>
        <v>67</v>
      </c>
      <c r="DF72" s="94">
        <f>IF(DD72="","",RANK(DD72,DD$6:DD$4780))</f>
        <v>40</v>
      </c>
      <c r="DG72" s="93">
        <f>(DE72/DE$4)*100</f>
        <v>63.20754716981132</v>
      </c>
      <c r="DH72" s="95">
        <v>0</v>
      </c>
      <c r="DI72" s="93">
        <v>1</v>
      </c>
      <c r="DJ72" s="93">
        <v>100</v>
      </c>
      <c r="DK72" s="96">
        <v>0</v>
      </c>
      <c r="DL72" s="93">
        <v>1</v>
      </c>
      <c r="DM72" s="93">
        <v>100</v>
      </c>
      <c r="DN72" s="93">
        <v>0</v>
      </c>
      <c r="DO72" s="93">
        <v>1</v>
      </c>
      <c r="DP72" s="93">
        <v>100</v>
      </c>
      <c r="DQ72" s="93">
        <v>100</v>
      </c>
      <c r="DR72" s="93">
        <v>1</v>
      </c>
      <c r="DS72" s="97">
        <v>112</v>
      </c>
      <c r="DT72" s="98">
        <v>72</v>
      </c>
      <c r="DU72" s="98">
        <v>41</v>
      </c>
      <c r="DV72" s="98">
        <v>75</v>
      </c>
      <c r="DW72" s="98">
        <v>60</v>
      </c>
      <c r="DX72" s="98">
        <v>53.311453819695998</v>
      </c>
      <c r="DY72" s="98">
        <v>22.222222222222221</v>
      </c>
      <c r="DZ72" s="98">
        <v>30</v>
      </c>
      <c r="EA72" s="98">
        <v>35.177892013972745</v>
      </c>
      <c r="EB72" s="99">
        <v>32.743362831858406</v>
      </c>
      <c r="EC72" s="100">
        <v>28.037383177570092</v>
      </c>
      <c r="ED72" s="100">
        <v>30</v>
      </c>
      <c r="EE72" s="100">
        <v>30</v>
      </c>
      <c r="EF72" s="101">
        <v>33</v>
      </c>
      <c r="EG72" s="102">
        <v>80</v>
      </c>
      <c r="EH72" s="102">
        <v>93</v>
      </c>
      <c r="EI72" s="102">
        <v>111</v>
      </c>
      <c r="EJ72" s="102">
        <v>45</v>
      </c>
      <c r="EK72" s="103">
        <v>13</v>
      </c>
      <c r="EL72" s="104">
        <v>25</v>
      </c>
      <c r="EM72" s="104">
        <v>59.090909090909093</v>
      </c>
      <c r="EN72" s="104">
        <v>28.425078752159333</v>
      </c>
      <c r="EO72" s="105">
        <v>0.38461538461538464</v>
      </c>
      <c r="EP72" s="104">
        <v>50.581671415004749</v>
      </c>
      <c r="EQ72" s="106">
        <v>0.23076923076923078</v>
      </c>
      <c r="ER72" s="104">
        <v>44.027426921688921</v>
      </c>
      <c r="ES72" s="106">
        <v>7.6923076923076927E-2</v>
      </c>
      <c r="ET72" s="104">
        <v>30.791515914215299</v>
      </c>
      <c r="EU72" s="106">
        <v>0</v>
      </c>
      <c r="EV72" s="104">
        <v>0.30674846625766872</v>
      </c>
      <c r="EW72" s="106">
        <v>0</v>
      </c>
      <c r="EX72" s="104">
        <v>0.30674846625766872</v>
      </c>
      <c r="EY72" s="106">
        <v>0</v>
      </c>
      <c r="EZ72" s="104">
        <v>0.30674846625766872</v>
      </c>
      <c r="FB72" s="108">
        <f>((H72*B$1)+(EL72*EL$1)+(EM72*EM$1)+(EN72*EN$1)+(EV72*EU$1)+(DQ72*DN$1)+(EX72*EW$1)+(DG72*DF$1)+(EA72*EA$1)+(EB72*EB$1)+(ER72*EQ$1)+(ET72*ES$1)+(EC72*EC$1)+(EP72*EO$1)+(EZ72*EY$1)+(ED72*ED$1)+(EE72*EE$1))*(1+FA72)</f>
        <v>40.036949881842418</v>
      </c>
      <c r="FC72" s="93">
        <f>RANK(FB72,FB$6:FB$5849)</f>
        <v>67</v>
      </c>
      <c r="FD72" s="109">
        <f>RANK(FJ72,$FJ$6:$FJ$1462)</f>
        <v>91</v>
      </c>
      <c r="FE72" s="109">
        <f>RANK(FN72,$FN$6:$FN$1462)</f>
        <v>89</v>
      </c>
      <c r="FF72" s="109">
        <f>RANK(B72,$B$6:$B$1462,1)</f>
        <v>88</v>
      </c>
      <c r="FG72" s="109">
        <f>RANK(B72,$B$6:$B$1462,1)</f>
        <v>88</v>
      </c>
      <c r="FH72" s="110" t="s">
        <v>185</v>
      </c>
      <c r="FI72" s="92"/>
      <c r="FJ72" s="111">
        <v>6300</v>
      </c>
      <c r="FK72" s="112" t="s">
        <v>185</v>
      </c>
      <c r="FL72" s="93">
        <f>IF(FJ72="",-50,FD72-FC72)</f>
        <v>24</v>
      </c>
      <c r="FM72" s="96">
        <f>IF(FJ72="",0,FB72/(FJ72/1000))</f>
        <v>6.3550714098162571</v>
      </c>
      <c r="FN72" s="111">
        <v>7400</v>
      </c>
      <c r="FO72" s="112" t="s">
        <v>185</v>
      </c>
      <c r="FP72" s="93">
        <f>FE72-FC72</f>
        <v>22</v>
      </c>
      <c r="FQ72" s="96">
        <f>(FB72/FN72)*1000</f>
        <v>5.4103986326814075</v>
      </c>
      <c r="FR72" s="114"/>
    </row>
    <row r="73" spans="1:174" x14ac:dyDescent="0.2">
      <c r="A73" t="s">
        <v>139</v>
      </c>
      <c r="B73" s="90">
        <v>120</v>
      </c>
      <c r="C73" s="91" t="s">
        <v>185</v>
      </c>
      <c r="D73" s="91" t="s">
        <v>185</v>
      </c>
      <c r="E73" s="91" t="s">
        <v>185</v>
      </c>
      <c r="F73" s="91" t="s">
        <v>185</v>
      </c>
      <c r="G73" s="91">
        <f>RANK(B73,B$6:B$9554)</f>
        <v>50</v>
      </c>
      <c r="H73" s="91">
        <f>(G73/H$4)*100</f>
        <v>41.666666666666671</v>
      </c>
      <c r="I73" s="92">
        <v>62</v>
      </c>
      <c r="J73" s="93">
        <f>IF(I73="","",RANK(I73,I$6:I$5845))</f>
        <v>45</v>
      </c>
      <c r="K73" s="93">
        <f>IF(J73="",N73,(J73/K$5)*100)</f>
        <v>42.452830188679243</v>
      </c>
      <c r="L73" s="93">
        <v>64</v>
      </c>
      <c r="M73" s="93">
        <f>IF(L73="","",RANK(L73,L$6:L$5845))</f>
        <v>43</v>
      </c>
      <c r="N73" s="93">
        <f>IF(M73="","",(M73/N$5)*100)</f>
        <v>40.566037735849058</v>
      </c>
      <c r="O73" s="93">
        <v>57</v>
      </c>
      <c r="P73" s="93">
        <f>IF(O73="","",RANK(O73,O$6:O$5845))</f>
        <v>57</v>
      </c>
      <c r="Q73" s="93">
        <f>IF(P73="",N73,(P73/Q$5)*100)</f>
        <v>51.81818181818182</v>
      </c>
      <c r="R73" s="92">
        <v>79</v>
      </c>
      <c r="S73" s="93">
        <f>IF(R73="","",RANK(R73,R$6:R$5845))</f>
        <v>27</v>
      </c>
      <c r="T73" s="93">
        <f>IF(S73="",W73,(S73/T$5)*100)</f>
        <v>25.471698113207548</v>
      </c>
      <c r="U73" s="93">
        <v>72</v>
      </c>
      <c r="V73" s="93">
        <f>IF(U73="","",RANK(U73,U$6:U$5845))</f>
        <v>34</v>
      </c>
      <c r="W73" s="93">
        <f>IF(V73="","",(V73/W$5)*100)</f>
        <v>32.075471698113205</v>
      </c>
      <c r="X73" s="93">
        <v>59</v>
      </c>
      <c r="Y73" s="93">
        <f>IF(X73="","",RANK(X73,X$6:X$5845))</f>
        <v>50</v>
      </c>
      <c r="Z73" s="93">
        <f>IF(Y73="","",(Y73/Z$5)*100)</f>
        <v>45.454545454545453</v>
      </c>
      <c r="AA73" s="92">
        <v>64</v>
      </c>
      <c r="AB73" s="93">
        <f>IF(AA73="","",RANK(AA73,AA$6:AA$5845))</f>
        <v>42</v>
      </c>
      <c r="AC73" s="93">
        <f>IF(AB73="",AF73,(AB73/AC$5)*100)</f>
        <v>39.622641509433961</v>
      </c>
      <c r="AD73" s="93">
        <v>62</v>
      </c>
      <c r="AE73" s="93">
        <f>IF(AD73="","",RANK(AD73,AD$6:AD$5845))</f>
        <v>45</v>
      </c>
      <c r="AF73" s="93">
        <f>IF(AE73="","",(AE73/AF$5)*100)</f>
        <v>42.452830188679243</v>
      </c>
      <c r="AG73" s="93">
        <v>63</v>
      </c>
      <c r="AH73" s="93">
        <f>IF(AG73="","",RANK(AG73,AG$6:AG$5845))</f>
        <v>48</v>
      </c>
      <c r="AI73" s="93">
        <f>IF(AH73="","",(AH73/AI$5)*100)</f>
        <v>43.636363636363633</v>
      </c>
      <c r="AJ73" s="92">
        <v>73</v>
      </c>
      <c r="AK73" s="93">
        <f>IF(AJ73="","",RANK(AJ73,AJ$6:AJ$5845))</f>
        <v>34</v>
      </c>
      <c r="AL73" s="93">
        <f>IF(AK73="",AO73,(AK73/AL$5)*100)</f>
        <v>32.075471698113205</v>
      </c>
      <c r="AM73" s="93">
        <v>73</v>
      </c>
      <c r="AN73" s="93">
        <f>IF(AM73="","",RANK(AM73,AM$6:AM$5845))</f>
        <v>34</v>
      </c>
      <c r="AO73" s="93">
        <f>IF(AN73="","",(AN73/AO$5)*100)</f>
        <v>32.075471698113205</v>
      </c>
      <c r="AP73" s="93">
        <v>75</v>
      </c>
      <c r="AQ73" s="93">
        <f>IF(AP73="","",RANK(AP73,AP$6:AP$5845))</f>
        <v>39</v>
      </c>
      <c r="AR73" s="93">
        <f>IF(AQ73="","",(AQ73/AR$5)*100)</f>
        <v>35.454545454545453</v>
      </c>
      <c r="AS73" s="92">
        <v>70</v>
      </c>
      <c r="AT73" s="93">
        <f>IF(AS73="","",RANK(AS73,AS$6:AS$5845))</f>
        <v>37</v>
      </c>
      <c r="AU73" s="93">
        <f>IF(AT73="",AX73,(AT73/AU$5)*100)</f>
        <v>34.905660377358487</v>
      </c>
      <c r="AV73" s="93">
        <v>72</v>
      </c>
      <c r="AW73" s="93">
        <f>IF(AV73="","",RANK(AV73,AV$6:AV$5845))</f>
        <v>35</v>
      </c>
      <c r="AX73" s="93">
        <f>IF(AW73="","",(AW73/AX$5)*100)</f>
        <v>33.018867924528301</v>
      </c>
      <c r="AY73" s="93">
        <v>71</v>
      </c>
      <c r="AZ73" s="93">
        <f>IF(AY73="","",RANK(AY73,AY$6:AY$5845))</f>
        <v>43</v>
      </c>
      <c r="BA73" s="93">
        <f>IF(AZ73="","",(AZ73/BA$5)*100)</f>
        <v>39.090909090909093</v>
      </c>
      <c r="BB73" s="92" t="s">
        <v>185</v>
      </c>
      <c r="BC73" s="93" t="s">
        <v>185</v>
      </c>
      <c r="BD73" s="93">
        <v>10</v>
      </c>
      <c r="BE73" s="93" t="s">
        <v>185</v>
      </c>
      <c r="BF73" s="93" t="s">
        <v>185</v>
      </c>
      <c r="BG73" s="93">
        <v>10</v>
      </c>
      <c r="BH73" s="93" t="s">
        <v>185</v>
      </c>
      <c r="BI73" s="93" t="s">
        <v>185</v>
      </c>
      <c r="BJ73" s="93">
        <v>10</v>
      </c>
      <c r="BK73" s="92">
        <v>52</v>
      </c>
      <c r="BL73" s="93">
        <f>IF(BK73="","",RANK(BK73,BK$6:BK$5845))</f>
        <v>54</v>
      </c>
      <c r="BM73" s="93">
        <f>IF(BL73="",BP73,(BL73/BM$5)*100)</f>
        <v>50.943396226415096</v>
      </c>
      <c r="BN73" s="93">
        <v>47</v>
      </c>
      <c r="BO73" s="93">
        <f>IF(BN73="","",RANK(BN73,BN$6:BN$5845))</f>
        <v>60</v>
      </c>
      <c r="BP73" s="93">
        <f>IF(BO73="","",(BO73/BP$5)*100)</f>
        <v>56.60377358490566</v>
      </c>
      <c r="BQ73" s="93">
        <v>59</v>
      </c>
      <c r="BR73" s="93">
        <f>IF(BQ73="","",RANK(BQ73,BQ$6:BQ$5845))</f>
        <v>54</v>
      </c>
      <c r="BS73" s="93">
        <f>IF(BR73="","",(BR73/BS$5)*100)</f>
        <v>49.090909090909093</v>
      </c>
      <c r="BT73" s="92">
        <v>58</v>
      </c>
      <c r="BU73" s="93">
        <f>IF(BT73="","",RANK(BT73,BT$6:BT$5845))</f>
        <v>45</v>
      </c>
      <c r="BV73" s="93">
        <f>IF(BU73="",BY73,(BU73/BV$5)*100)</f>
        <v>42.452830188679243</v>
      </c>
      <c r="BW73" s="93">
        <v>54</v>
      </c>
      <c r="BX73" s="93">
        <f>IF(BW73="","",RANK(BW73,BW$6:BW$5845))</f>
        <v>52</v>
      </c>
      <c r="BY73" s="93">
        <f>IF(BX73="","",(BX73/BY$5)*100)</f>
        <v>49.523809523809526</v>
      </c>
      <c r="BZ73" s="93">
        <v>44</v>
      </c>
      <c r="CA73" s="93">
        <f>IF(BZ73="","",RANK(BZ73,BZ$6:BZ$5845))</f>
        <v>68</v>
      </c>
      <c r="CB73" s="93">
        <f>IF(CA73="","",(CA73/CB$5)*100)</f>
        <v>61.818181818181813</v>
      </c>
      <c r="CC73" s="92">
        <v>9</v>
      </c>
      <c r="CD73" s="93">
        <f>IF(CC73="","",RANK(CC73,CC$6:CC$5845))</f>
        <v>98</v>
      </c>
      <c r="CE73" s="93">
        <f>IF(CD73="",CH73,(CD73/CE$5)*100)</f>
        <v>92.452830188679243</v>
      </c>
      <c r="CF73" s="93">
        <v>7</v>
      </c>
      <c r="CG73" s="93">
        <f>IF(CF73="","",RANK(CF73,CF$6:CF$5845))</f>
        <v>100</v>
      </c>
      <c r="CH73" s="93">
        <f>IF(CG73="","",(CG73/CH$5)*100)</f>
        <v>94.339622641509436</v>
      </c>
      <c r="CI73" s="93">
        <v>20</v>
      </c>
      <c r="CJ73" s="93">
        <f>IF(CI73="","",RANK(CI73,CI$6:CI$5845))</f>
        <v>92</v>
      </c>
      <c r="CK73" s="93">
        <f>IF(CJ73="","",(CJ73/CK$5)*100)</f>
        <v>83.636363636363626</v>
      </c>
      <c r="CL73" s="92">
        <v>68</v>
      </c>
      <c r="CM73" s="93">
        <f>IF(CL73="","",RANK(CL73,CL$6:CL$5845))</f>
        <v>39</v>
      </c>
      <c r="CN73" s="93">
        <f>IF(CM73="",CQ73,(CM73/CN$5)*100)</f>
        <v>36.79245283018868</v>
      </c>
      <c r="CO73" s="93">
        <v>68</v>
      </c>
      <c r="CP73" s="93">
        <f>IF(CO73="","",RANK(CO73,CO$6:CO$5845))</f>
        <v>39</v>
      </c>
      <c r="CQ73" s="93">
        <f>IF(CP73="","",(CP73/CQ$5)*100)</f>
        <v>36.79245283018868</v>
      </c>
      <c r="CR73" s="93">
        <v>69</v>
      </c>
      <c r="CS73" s="93">
        <f>IF(CR73="","",RANK(CR73,CR$6:CR$5845))</f>
        <v>44</v>
      </c>
      <c r="CT73" s="93">
        <f>IF(CS73="","",(CS73/CT$5)*100)</f>
        <v>40</v>
      </c>
      <c r="CU73" s="92">
        <v>102</v>
      </c>
      <c r="CV73" s="93">
        <f>IF(CU73="","",RANK(CU73,CU$6:CU$5845))</f>
        <v>5</v>
      </c>
      <c r="CW73" s="93">
        <f>IF(CV73="","",(CV73/CW$5)*100)</f>
        <v>4.716981132075472</v>
      </c>
      <c r="CX73" s="93">
        <v>109</v>
      </c>
      <c r="CY73" s="93">
        <f>IF(CX73="","",RANK(CX73,CX$6:CX$5845))</f>
        <v>5</v>
      </c>
      <c r="CZ73" s="93">
        <f>IF(CY73="","",(CY73/CZ$5)*100)</f>
        <v>4.5454545454545459</v>
      </c>
      <c r="DA73" s="93">
        <v>48</v>
      </c>
      <c r="DB73" s="93">
        <f>IF(DA73="","",RANK(DA73,DA$6:DA$5845))</f>
        <v>73</v>
      </c>
      <c r="DC73" s="93">
        <f>IF(DB73="","",(DB73/DC$5)*100)</f>
        <v>60.833333333333329</v>
      </c>
      <c r="DD73" s="93">
        <f>IFERROR((K73*I$2)+(N73*L$2)+(Q73*O$2)+(T73*R$2)+(W73*U$2)+(Z73*X$2)+(AC73*AA$2)+(AF73*AD$2)+(AI73*AG$2)+(AL73*AJ$2)+(AO73*AM$2)+(AR73*AP$2)+(AU73*AS$2)+(AX73*AV$2)+(BA73*AY$2)+(BD73*BB$2)+(BG73*BE$2)+(BJ73*BH$2)+(BM73*BK$2)+(BP73*BN$2)+(BS73*BQ$2)+(BV73*BT$2)+(BY73*BW$2)+(CB73*BZ$2)+(CE73*CC$2)+(CH73*CF$2)+(CK73*CI$2)+(CN73*CL$2)+(CQ73*CO$2)+(CT73*CR$2)+(CW73*CU$2)+(CZ73*CX$2)+(DC73*DA$2),"")</f>
        <v>42.067744833782569</v>
      </c>
      <c r="DE73" s="93">
        <f>IF(DD73="",1,RANK(DD73,DD$6:DD$1087,1))</f>
        <v>31</v>
      </c>
      <c r="DF73" s="94">
        <f>IF(DD73="","",RANK(DD73,DD$6:DD$4780))</f>
        <v>76</v>
      </c>
      <c r="DG73" s="93">
        <f>(DE73/DE$4)*100</f>
        <v>29.245283018867923</v>
      </c>
      <c r="DH73" s="95">
        <v>0</v>
      </c>
      <c r="DI73" s="93">
        <v>1</v>
      </c>
      <c r="DJ73" s="93">
        <v>100</v>
      </c>
      <c r="DK73" s="96">
        <v>0</v>
      </c>
      <c r="DL73" s="93">
        <v>1</v>
      </c>
      <c r="DM73" s="93">
        <v>100</v>
      </c>
      <c r="DN73" s="93">
        <v>0</v>
      </c>
      <c r="DO73" s="93">
        <v>1</v>
      </c>
      <c r="DP73" s="93">
        <v>100</v>
      </c>
      <c r="DQ73" s="93">
        <v>100</v>
      </c>
      <c r="DR73" s="93">
        <v>1</v>
      </c>
      <c r="DS73" s="97" t="s">
        <v>185</v>
      </c>
      <c r="DT73" s="98" t="s">
        <v>185</v>
      </c>
      <c r="DU73" s="98" t="s">
        <v>185</v>
      </c>
      <c r="DV73" s="98" t="s">
        <v>185</v>
      </c>
      <c r="DW73" s="98">
        <v>22</v>
      </c>
      <c r="DX73" s="98">
        <v>59.916160228656977</v>
      </c>
      <c r="DY73" s="98">
        <v>81.481481481481481</v>
      </c>
      <c r="DZ73" s="98">
        <v>80.952380952380949</v>
      </c>
      <c r="EA73" s="98">
        <v>74.116674220839798</v>
      </c>
      <c r="EB73" s="99">
        <v>57.522123893805308</v>
      </c>
      <c r="EC73" s="100">
        <v>89.719626168224295</v>
      </c>
      <c r="ED73" s="100">
        <v>30</v>
      </c>
      <c r="EE73" s="100">
        <v>30</v>
      </c>
      <c r="EF73" s="101">
        <v>11</v>
      </c>
      <c r="EG73" s="102">
        <v>80</v>
      </c>
      <c r="EH73" s="102">
        <v>74</v>
      </c>
      <c r="EI73" s="102">
        <v>120</v>
      </c>
      <c r="EJ73" s="102">
        <v>18</v>
      </c>
      <c r="EK73" s="103">
        <v>8</v>
      </c>
      <c r="EL73" s="104">
        <v>41.666666666666671</v>
      </c>
      <c r="EM73" s="104">
        <v>29.09090909090909</v>
      </c>
      <c r="EN73" s="104">
        <v>23.416063408190222</v>
      </c>
      <c r="EO73" s="105">
        <v>0.5</v>
      </c>
      <c r="EP73" s="104">
        <v>68.287037037037038</v>
      </c>
      <c r="EQ73" s="106">
        <v>0.25</v>
      </c>
      <c r="ER73" s="104">
        <v>47.031757488271381</v>
      </c>
      <c r="ES73" s="106">
        <v>0.25</v>
      </c>
      <c r="ET73" s="104">
        <v>63.876107702794819</v>
      </c>
      <c r="EU73" s="106">
        <v>0.25</v>
      </c>
      <c r="EV73" s="104">
        <v>82.268234492160872</v>
      </c>
      <c r="EW73" s="106">
        <v>0</v>
      </c>
      <c r="EX73" s="104">
        <v>0.30674846625766872</v>
      </c>
      <c r="EY73" s="106">
        <v>0</v>
      </c>
      <c r="EZ73" s="104">
        <v>0.30674846625766872</v>
      </c>
      <c r="FB73" s="108">
        <f>((H73*B$1)+(EL73*EL$1)+(EM73*EM$1)+(EN73*EN$1)+(EV73*EU$1)+(DQ73*DN$1)+(EX73*EW$1)+(DG73*DF$1)+(EA73*EA$1)+(EB73*EB$1)+(ER73*EQ$1)+(ET73*ES$1)+(EC73*EC$1)+(EP73*EO$1)+(EZ73*EY$1)+(ED73*ED$1)+(EE73*EE$1))*(1+FA73)</f>
        <v>40.000992831128876</v>
      </c>
      <c r="FC73" s="93">
        <f>RANK(FB73,FB$6:FB$5849)</f>
        <v>68</v>
      </c>
      <c r="FD73" s="109">
        <f>RANK(FJ73,$FJ$6:$FJ$1462)</f>
        <v>73</v>
      </c>
      <c r="FE73" s="109">
        <f>RANK(FN73,$FN$6:$FN$1462)</f>
        <v>81</v>
      </c>
      <c r="FF73" s="109">
        <f>RANK(B73,$B$6:$B$1462,1)</f>
        <v>61</v>
      </c>
      <c r="FG73" s="109">
        <f>RANK(B73,$B$6:$B$1462,1)</f>
        <v>61</v>
      </c>
      <c r="FH73" s="110" t="s">
        <v>185</v>
      </c>
      <c r="FI73" s="92"/>
      <c r="FJ73" s="111">
        <v>6600</v>
      </c>
      <c r="FK73" s="112" t="s">
        <v>185</v>
      </c>
      <c r="FL73" s="93">
        <f>IF(FJ73="",-50,FD73-FC73)</f>
        <v>5</v>
      </c>
      <c r="FM73" s="96">
        <f>IF(FJ73="",0,FB73/(FJ73/1000))</f>
        <v>6.0607564895649819</v>
      </c>
      <c r="FN73" s="111">
        <v>7600</v>
      </c>
      <c r="FO73" s="112" t="s">
        <v>185</v>
      </c>
      <c r="FP73" s="93">
        <f>FE73-FC73</f>
        <v>13</v>
      </c>
      <c r="FQ73" s="96">
        <f>(FB73/FN73)*1000</f>
        <v>5.2632885304116943</v>
      </c>
    </row>
    <row r="74" spans="1:174" x14ac:dyDescent="0.2">
      <c r="A74" t="s">
        <v>150</v>
      </c>
      <c r="B74" s="90">
        <v>340</v>
      </c>
      <c r="C74" s="91" t="s">
        <v>185</v>
      </c>
      <c r="D74" s="91" t="s">
        <v>185</v>
      </c>
      <c r="E74" s="91" t="s">
        <v>185</v>
      </c>
      <c r="F74" s="91" t="s">
        <v>185</v>
      </c>
      <c r="G74" s="91">
        <f>RANK(B74,B$6:B$9554)</f>
        <v>22</v>
      </c>
      <c r="H74" s="91">
        <f>(G74/H$4)*100</f>
        <v>18.333333333333332</v>
      </c>
      <c r="I74" s="92">
        <v>35</v>
      </c>
      <c r="J74" s="93">
        <f>IF(I74="","",RANK(I74,I$6:I$5845))</f>
        <v>57</v>
      </c>
      <c r="K74" s="93">
        <f>IF(J74="",N74,(J74/K$5)*100)</f>
        <v>53.773584905660378</v>
      </c>
      <c r="L74" s="93">
        <v>35</v>
      </c>
      <c r="M74" s="93">
        <f>IF(L74="","",RANK(L74,L$6:L$5845))</f>
        <v>57</v>
      </c>
      <c r="N74" s="93">
        <f>IF(M74="","",(M74/N$5)*100)</f>
        <v>53.773584905660378</v>
      </c>
      <c r="O74" s="93">
        <v>45</v>
      </c>
      <c r="P74" s="93">
        <f>IF(O74="","",RANK(O74,O$6:O$5845))</f>
        <v>69</v>
      </c>
      <c r="Q74" s="93">
        <f>IF(P74="",N74,(P74/Q$5)*100)</f>
        <v>62.727272727272734</v>
      </c>
      <c r="R74" s="92">
        <v>66</v>
      </c>
      <c r="S74" s="93">
        <f>IF(R74="","",RANK(R74,R$6:R$5845))</f>
        <v>39</v>
      </c>
      <c r="T74" s="93">
        <f>IF(S74="",W74,(S74/T$5)*100)</f>
        <v>36.79245283018868</v>
      </c>
      <c r="U74" s="93">
        <v>61</v>
      </c>
      <c r="V74" s="93">
        <f>IF(U74="","",RANK(U74,U$6:U$5845))</f>
        <v>46</v>
      </c>
      <c r="W74" s="93">
        <f>IF(V74="","",(V74/W$5)*100)</f>
        <v>43.39622641509434</v>
      </c>
      <c r="X74" s="93">
        <v>21</v>
      </c>
      <c r="Y74" s="93">
        <f>IF(X74="","",RANK(X74,X$6:X$5845))</f>
        <v>89</v>
      </c>
      <c r="Z74" s="93">
        <f>IF(Y74="","",(Y74/Z$5)*100)</f>
        <v>80.909090909090907</v>
      </c>
      <c r="AA74" s="92">
        <v>57</v>
      </c>
      <c r="AB74" s="93">
        <f>IF(AA74="","",RANK(AA74,AA$6:AA$5845))</f>
        <v>49</v>
      </c>
      <c r="AC74" s="93">
        <f>IF(AB74="",AF74,(AB74/AC$5)*100)</f>
        <v>46.226415094339622</v>
      </c>
      <c r="AD74" s="93">
        <v>53</v>
      </c>
      <c r="AE74" s="93">
        <f>IF(AD74="","",RANK(AD74,AD$6:AD$5845))</f>
        <v>52</v>
      </c>
      <c r="AF74" s="93">
        <f>IF(AE74="","",(AE74/AF$5)*100)</f>
        <v>49.056603773584904</v>
      </c>
      <c r="AG74" s="93">
        <v>71</v>
      </c>
      <c r="AH74" s="93">
        <f>IF(AG74="","",RANK(AG74,AG$6:AG$5845))</f>
        <v>41</v>
      </c>
      <c r="AI74" s="93">
        <f>IF(AH74="","",(AH74/AI$5)*100)</f>
        <v>37.272727272727273</v>
      </c>
      <c r="AJ74" s="92">
        <v>34</v>
      </c>
      <c r="AK74" s="93">
        <f>IF(AJ74="","",RANK(AJ74,AJ$6:AJ$5845))</f>
        <v>57</v>
      </c>
      <c r="AL74" s="93">
        <f>IF(AK74="",AO74,(AK74/AL$5)*100)</f>
        <v>53.773584905660378</v>
      </c>
      <c r="AM74" s="93">
        <v>34</v>
      </c>
      <c r="AN74" s="93">
        <f>IF(AM74="","",RANK(AM74,AM$6:AM$5845))</f>
        <v>57</v>
      </c>
      <c r="AO74" s="93">
        <f>IF(AN74="","",(AN74/AO$5)*100)</f>
        <v>53.773584905660378</v>
      </c>
      <c r="AP74" s="93">
        <v>79</v>
      </c>
      <c r="AQ74" s="93">
        <f>IF(AP74="","",RANK(AP74,AP$6:AP$5845))</f>
        <v>35</v>
      </c>
      <c r="AR74" s="93">
        <f>IF(AQ74="","",(AQ74/AR$5)*100)</f>
        <v>31.818181818181817</v>
      </c>
      <c r="AS74" s="92">
        <v>34</v>
      </c>
      <c r="AT74" s="93">
        <f>IF(AS74="","",RANK(AS74,AS$6:AS$5845))</f>
        <v>58</v>
      </c>
      <c r="AU74" s="93">
        <f>IF(AT74="",AX74,(AT74/AU$5)*100)</f>
        <v>54.716981132075468</v>
      </c>
      <c r="AV74" s="93">
        <v>33</v>
      </c>
      <c r="AW74" s="93">
        <f>IF(AV74="","",RANK(AV74,AV$6:AV$5845))</f>
        <v>59</v>
      </c>
      <c r="AX74" s="93">
        <f>IF(AW74="","",(AW74/AX$5)*100)</f>
        <v>55.660377358490564</v>
      </c>
      <c r="AY74" s="93">
        <v>68</v>
      </c>
      <c r="AZ74" s="93">
        <f>IF(AY74="","",RANK(AY74,AY$6:AY$5845))</f>
        <v>46</v>
      </c>
      <c r="BA74" s="93">
        <f>IF(AZ74="","",(AZ74/BA$5)*100)</f>
        <v>41.818181818181813</v>
      </c>
      <c r="BB74" s="92" t="s">
        <v>185</v>
      </c>
      <c r="BC74" s="93" t="s">
        <v>185</v>
      </c>
      <c r="BD74" s="93">
        <v>10</v>
      </c>
      <c r="BE74" s="93" t="s">
        <v>185</v>
      </c>
      <c r="BF74" s="93" t="s">
        <v>185</v>
      </c>
      <c r="BG74" s="93">
        <v>10</v>
      </c>
      <c r="BH74" s="93" t="s">
        <v>185</v>
      </c>
      <c r="BI74" s="93" t="s">
        <v>185</v>
      </c>
      <c r="BJ74" s="93">
        <v>10</v>
      </c>
      <c r="BK74" s="92">
        <v>10</v>
      </c>
      <c r="BL74" s="93">
        <f>IF(BK74="","",RANK(BK74,BK$6:BK$5845))</f>
        <v>97</v>
      </c>
      <c r="BM74" s="93">
        <f>IF(BL74="",BP74,(BL74/BM$5)*100)</f>
        <v>91.509433962264154</v>
      </c>
      <c r="BN74" s="93">
        <v>12</v>
      </c>
      <c r="BO74" s="93">
        <f>IF(BN74="","",RANK(BN74,BN$6:BN$5845))</f>
        <v>95</v>
      </c>
      <c r="BP74" s="93">
        <f>IF(BO74="","",(BO74/BP$5)*100)</f>
        <v>89.622641509433961</v>
      </c>
      <c r="BQ74" s="93">
        <v>14</v>
      </c>
      <c r="BR74" s="93">
        <f>IF(BQ74="","",RANK(BQ74,BQ$6:BQ$5845))</f>
        <v>95</v>
      </c>
      <c r="BS74" s="93">
        <f>IF(BR74="","",(BR74/BS$5)*100)</f>
        <v>86.36363636363636</v>
      </c>
      <c r="BT74" s="92">
        <v>10</v>
      </c>
      <c r="BU74" s="93">
        <f>IF(BT74="","",RANK(BT74,BT$6:BT$5845))</f>
        <v>96</v>
      </c>
      <c r="BV74" s="93">
        <f>IF(BU74="",BY74,(BU74/BV$5)*100)</f>
        <v>90.566037735849065</v>
      </c>
      <c r="BW74" s="93">
        <v>8</v>
      </c>
      <c r="BX74" s="93">
        <f>IF(BW74="","",RANK(BW74,BW$6:BW$5845))</f>
        <v>99</v>
      </c>
      <c r="BY74" s="93">
        <f>IF(BX74="","",(BX74/BY$5)*100)</f>
        <v>94.285714285714278</v>
      </c>
      <c r="BZ74" s="93">
        <v>35</v>
      </c>
      <c r="CA74" s="93">
        <f>IF(BZ74="","",RANK(BZ74,BZ$6:BZ$5845))</f>
        <v>76</v>
      </c>
      <c r="CB74" s="93">
        <f>IF(CA74="","",(CA74/CB$5)*100)</f>
        <v>69.090909090909093</v>
      </c>
      <c r="CC74" s="92">
        <v>49</v>
      </c>
      <c r="CD74" s="93">
        <f>IF(CC74="","",RANK(CC74,CC$6:CC$5845))</f>
        <v>56</v>
      </c>
      <c r="CE74" s="93">
        <f>IF(CD74="",CH74,(CD74/CE$5)*100)</f>
        <v>52.830188679245282</v>
      </c>
      <c r="CF74" s="93">
        <v>51</v>
      </c>
      <c r="CG74" s="93">
        <f>IF(CF74="","",RANK(CF74,CF$6:CF$5845))</f>
        <v>55</v>
      </c>
      <c r="CH74" s="93">
        <f>IF(CG74="","",(CG74/CH$5)*100)</f>
        <v>51.886792452830186</v>
      </c>
      <c r="CI74" s="93">
        <v>61</v>
      </c>
      <c r="CJ74" s="93">
        <f>IF(CI74="","",RANK(CI74,CI$6:CI$5845))</f>
        <v>52</v>
      </c>
      <c r="CK74" s="93">
        <f>IF(CJ74="","",(CJ74/CK$5)*100)</f>
        <v>47.272727272727273</v>
      </c>
      <c r="CL74" s="92">
        <v>38</v>
      </c>
      <c r="CM74" s="93">
        <f>IF(CL74="","",RANK(CL74,CL$6:CL$5845))</f>
        <v>54</v>
      </c>
      <c r="CN74" s="93">
        <f>IF(CM74="",CQ74,(CM74/CN$5)*100)</f>
        <v>50.943396226415096</v>
      </c>
      <c r="CO74" s="93">
        <v>36</v>
      </c>
      <c r="CP74" s="93">
        <f>IF(CO74="","",RANK(CO74,CO$6:CO$5845))</f>
        <v>56</v>
      </c>
      <c r="CQ74" s="93">
        <f>IF(CP74="","",(CP74/CQ$5)*100)</f>
        <v>52.830188679245282</v>
      </c>
      <c r="CR74" s="93">
        <v>76</v>
      </c>
      <c r="CS74" s="93">
        <f>IF(CR74="","",RANK(CR74,CR$6:CR$5845))</f>
        <v>38</v>
      </c>
      <c r="CT74" s="93">
        <f>IF(CS74="","",(CS74/CT$5)*100)</f>
        <v>34.545454545454547</v>
      </c>
      <c r="CU74" s="92">
        <v>39</v>
      </c>
      <c r="CV74" s="93">
        <f>IF(CU74="","",RANK(CU74,CU$6:CU$5845))</f>
        <v>53</v>
      </c>
      <c r="CW74" s="93">
        <f>IF(CV74="","",(CV74/CW$5)*100)</f>
        <v>50</v>
      </c>
      <c r="CX74" s="93">
        <v>94</v>
      </c>
      <c r="CY74" s="93">
        <f>IF(CX74="","",RANK(CX74,CX$6:CX$5845))</f>
        <v>18</v>
      </c>
      <c r="CZ74" s="93">
        <f>IF(CY74="","",(CY74/CZ$5)*100)</f>
        <v>16.363636363636363</v>
      </c>
      <c r="DA74" s="93">
        <v>94</v>
      </c>
      <c r="DB74" s="93">
        <f>IF(DA74="","",RANK(DA74,DA$6:DA$5845))</f>
        <v>24</v>
      </c>
      <c r="DC74" s="93">
        <f>IF(DB74="","",(DB74/DC$5)*100)</f>
        <v>20</v>
      </c>
      <c r="DD74" s="93">
        <f>IFERROR((K74*I$2)+(N74*L$2)+(Q74*O$2)+(T74*R$2)+(W74*U$2)+(Z74*X$2)+(AC74*AA$2)+(AF74*AD$2)+(AI74*AG$2)+(AL74*AJ$2)+(AO74*AM$2)+(AR74*AP$2)+(AU74*AS$2)+(AX74*AV$2)+(BA74*AY$2)+(BD74*BB$2)+(BG74*BE$2)+(BJ74*BH$2)+(BM74*BK$2)+(BP74*BN$2)+(BS74*BQ$2)+(BV74*BT$2)+(BY74*BW$2)+(CB74*BZ$2)+(CE74*CC$2)+(CH74*CF$2)+(CK74*CI$2)+(CN74*CL$2)+(CQ74*CO$2)+(CT74*CR$2)+(CW74*CU$2)+(CZ74*CX$2)+(DC74*DA$2),"")</f>
        <v>55.402646410193597</v>
      </c>
      <c r="DE74" s="93">
        <f>IF(DD74="",1,RANK(DD74,DD$6:DD$1087,1))</f>
        <v>66</v>
      </c>
      <c r="DF74" s="94">
        <f>IF(DD74="","",RANK(DD74,DD$6:DD$4780))</f>
        <v>41</v>
      </c>
      <c r="DG74" s="93">
        <f>(DE74/DE$4)*100</f>
        <v>62.264150943396224</v>
      </c>
      <c r="DH74" s="95">
        <v>0</v>
      </c>
      <c r="DI74" s="93">
        <v>1</v>
      </c>
      <c r="DJ74" s="93">
        <v>100</v>
      </c>
      <c r="DK74" s="96">
        <v>0</v>
      </c>
      <c r="DL74" s="93">
        <v>1</v>
      </c>
      <c r="DM74" s="93">
        <v>100</v>
      </c>
      <c r="DN74" s="93">
        <v>0</v>
      </c>
      <c r="DO74" s="93">
        <v>1</v>
      </c>
      <c r="DP74" s="93">
        <v>100</v>
      </c>
      <c r="DQ74" s="93">
        <v>100</v>
      </c>
      <c r="DR74" s="93">
        <v>1</v>
      </c>
      <c r="DS74" s="97">
        <v>91</v>
      </c>
      <c r="DT74" s="98" t="s">
        <v>185</v>
      </c>
      <c r="DU74" s="98" t="s">
        <v>185</v>
      </c>
      <c r="DV74" s="98" t="s">
        <v>185</v>
      </c>
      <c r="DW74" s="98" t="s">
        <v>185</v>
      </c>
      <c r="DX74" s="98">
        <v>30</v>
      </c>
      <c r="DY74" s="98">
        <v>11.111111111111111</v>
      </c>
      <c r="DZ74" s="98">
        <v>30</v>
      </c>
      <c r="EA74" s="98">
        <v>25</v>
      </c>
      <c r="EB74" s="99">
        <v>30.088495575221241</v>
      </c>
      <c r="EC74" s="100">
        <v>20</v>
      </c>
      <c r="ED74" s="100">
        <v>30</v>
      </c>
      <c r="EE74" s="100">
        <v>30</v>
      </c>
      <c r="EF74" s="101">
        <v>21</v>
      </c>
      <c r="EG74" s="102">
        <v>92</v>
      </c>
      <c r="EH74" s="102">
        <v>139</v>
      </c>
      <c r="EI74" s="102">
        <v>130</v>
      </c>
      <c r="EJ74" s="102">
        <v>51</v>
      </c>
      <c r="EK74" s="103">
        <v>8</v>
      </c>
      <c r="EL74" s="104">
        <v>18.333333333333332</v>
      </c>
      <c r="EM74" s="104">
        <v>86.36363636363636</v>
      </c>
      <c r="EN74" s="104">
        <v>7.825019815059445</v>
      </c>
      <c r="EO74" s="105">
        <v>0.375</v>
      </c>
      <c r="EP74" s="104">
        <v>49.363425925925924</v>
      </c>
      <c r="EQ74" s="106">
        <v>0.25</v>
      </c>
      <c r="ER74" s="104">
        <v>47.031757488271381</v>
      </c>
      <c r="ES74" s="106">
        <v>0.125</v>
      </c>
      <c r="ET74" s="104">
        <v>39.146642808452626</v>
      </c>
      <c r="EU74" s="106">
        <v>0</v>
      </c>
      <c r="EV74" s="104">
        <v>0.30674846625766872</v>
      </c>
      <c r="EW74" s="106">
        <v>0</v>
      </c>
      <c r="EX74" s="104">
        <v>0.30674846625766872</v>
      </c>
      <c r="EY74" s="106">
        <v>0</v>
      </c>
      <c r="EZ74" s="104">
        <v>0.30674846625766872</v>
      </c>
      <c r="FB74" s="108">
        <f>((H74*B$1)+(EL74*EL$1)+(EM74*EM$1)+(EN74*EN$1)+(EV74*EU$1)+(DQ74*DN$1)+(EX74*EW$1)+(DG74*DF$1)+(EA74*EA$1)+(EB74*EB$1)+(ER74*EQ$1)+(ET74*ES$1)+(EC74*EC$1)+(EP74*EO$1)+(EZ74*EY$1)+(ED74*ED$1)+(EE74*EE$1))*(1+FA74)</f>
        <v>39.354700778433539</v>
      </c>
      <c r="FC74" s="93">
        <f>RANK(FB74,FB$6:FB$5849)</f>
        <v>69</v>
      </c>
      <c r="FD74" s="109">
        <f>RANK(FJ74,$FJ$6:$FJ$1462)</f>
        <v>85</v>
      </c>
      <c r="FE74" s="109">
        <f>RANK(FN74,$FN$6:$FN$1462)</f>
        <v>93</v>
      </c>
      <c r="FF74" s="109">
        <f>RANK(B74,$B$6:$B$1462,1)</f>
        <v>94</v>
      </c>
      <c r="FG74" s="109">
        <f>RANK(B74,$B$6:$B$1462,1)</f>
        <v>94</v>
      </c>
      <c r="FH74" s="110" t="s">
        <v>185</v>
      </c>
      <c r="FI74" s="92"/>
      <c r="FJ74" s="111">
        <v>6400</v>
      </c>
      <c r="FK74" s="112" t="s">
        <v>185</v>
      </c>
      <c r="FL74" s="93">
        <f>IF(FJ74="",-50,FD74-FC74)</f>
        <v>16</v>
      </c>
      <c r="FM74" s="96">
        <f>IF(FJ74="",0,FB74/(FJ74/1000))</f>
        <v>6.1491719966302405</v>
      </c>
      <c r="FN74" s="111">
        <v>7300</v>
      </c>
      <c r="FO74" s="112" t="s">
        <v>185</v>
      </c>
      <c r="FP74" s="93">
        <f>FE74-FC74</f>
        <v>24</v>
      </c>
      <c r="FQ74" s="96">
        <f>(FB74/FN74)*1000</f>
        <v>5.3910549011552789</v>
      </c>
    </row>
    <row r="75" spans="1:174" x14ac:dyDescent="0.2">
      <c r="A75" t="s">
        <v>128</v>
      </c>
      <c r="B75" s="90">
        <v>120</v>
      </c>
      <c r="C75" s="91" t="s">
        <v>185</v>
      </c>
      <c r="D75" s="91" t="s">
        <v>185</v>
      </c>
      <c r="E75" s="91" t="s">
        <v>185</v>
      </c>
      <c r="F75" s="91" t="s">
        <v>185</v>
      </c>
      <c r="G75" s="91">
        <f>RANK(B75,B$6:B$9554)</f>
        <v>50</v>
      </c>
      <c r="H75" s="91">
        <f>(G75/H$4)*100</f>
        <v>41.666666666666671</v>
      </c>
      <c r="I75" s="92">
        <v>35</v>
      </c>
      <c r="J75" s="93">
        <f>IF(I75="","",RANK(I75,I$6:I$5845))</f>
        <v>57</v>
      </c>
      <c r="K75" s="93">
        <f>IF(J75="",N75,(J75/K$5)*100)</f>
        <v>53.773584905660378</v>
      </c>
      <c r="L75" s="93">
        <v>35</v>
      </c>
      <c r="M75" s="93">
        <f>IF(L75="","",RANK(L75,L$6:L$5845))</f>
        <v>57</v>
      </c>
      <c r="N75" s="93">
        <f>IF(M75="","",(M75/N$5)*100)</f>
        <v>53.773584905660378</v>
      </c>
      <c r="O75" s="93">
        <v>49</v>
      </c>
      <c r="P75" s="93">
        <f>IF(O75="","",RANK(O75,O$6:O$5845))</f>
        <v>65</v>
      </c>
      <c r="Q75" s="93">
        <f>IF(P75="",N75,(P75/Q$5)*100)</f>
        <v>59.090909090909093</v>
      </c>
      <c r="R75" s="92">
        <v>86</v>
      </c>
      <c r="S75" s="93">
        <f>IF(R75="","",RANK(R75,R$6:R$5845))</f>
        <v>21</v>
      </c>
      <c r="T75" s="93">
        <f>IF(S75="",W75,(S75/T$5)*100)</f>
        <v>19.811320754716981</v>
      </c>
      <c r="U75" s="93">
        <v>88</v>
      </c>
      <c r="V75" s="93">
        <f>IF(U75="","",RANK(U75,U$6:U$5845))</f>
        <v>19</v>
      </c>
      <c r="W75" s="93">
        <f>IF(V75="","",(V75/W$5)*100)</f>
        <v>17.924528301886792</v>
      </c>
      <c r="X75" s="93">
        <v>71</v>
      </c>
      <c r="Y75" s="93">
        <f>IF(X75="","",RANK(X75,X$6:X$5845))</f>
        <v>40</v>
      </c>
      <c r="Z75" s="93">
        <f>IF(Y75="","",(Y75/Z$5)*100)</f>
        <v>36.363636363636367</v>
      </c>
      <c r="AA75" s="92">
        <v>69</v>
      </c>
      <c r="AB75" s="93">
        <f>IF(AA75="","",RANK(AA75,AA$6:AA$5845))</f>
        <v>36</v>
      </c>
      <c r="AC75" s="93">
        <f>IF(AB75="",AF75,(AB75/AC$5)*100)</f>
        <v>33.962264150943398</v>
      </c>
      <c r="AD75" s="93">
        <v>71</v>
      </c>
      <c r="AE75" s="93">
        <f>IF(AD75="","",RANK(AD75,AD$6:AD$5845))</f>
        <v>36</v>
      </c>
      <c r="AF75" s="93">
        <f>IF(AE75="","",(AE75/AF$5)*100)</f>
        <v>33.962264150943398</v>
      </c>
      <c r="AG75" s="93">
        <v>92</v>
      </c>
      <c r="AH75" s="93">
        <f>IF(AG75="","",RANK(AG75,AG$6:AG$5845))</f>
        <v>21</v>
      </c>
      <c r="AI75" s="93">
        <f>IF(AH75="","",(AH75/AI$5)*100)</f>
        <v>19.090909090909093</v>
      </c>
      <c r="AJ75" s="92">
        <v>34</v>
      </c>
      <c r="AK75" s="93">
        <f>IF(AJ75="","",RANK(AJ75,AJ$6:AJ$5845))</f>
        <v>57</v>
      </c>
      <c r="AL75" s="93">
        <f>IF(AK75="",AO75,(AK75/AL$5)*100)</f>
        <v>53.773584905660378</v>
      </c>
      <c r="AM75" s="93">
        <v>34</v>
      </c>
      <c r="AN75" s="93">
        <f>IF(AM75="","",RANK(AM75,AM$6:AM$5845))</f>
        <v>57</v>
      </c>
      <c r="AO75" s="93">
        <f>IF(AN75="","",(AN75/AO$5)*100)</f>
        <v>53.773584905660378</v>
      </c>
      <c r="AP75" s="93">
        <v>35</v>
      </c>
      <c r="AQ75" s="93">
        <f>IF(AP75="","",RANK(AP75,AP$6:AP$5845))</f>
        <v>77</v>
      </c>
      <c r="AR75" s="93">
        <f>IF(AQ75="","",(AQ75/AR$5)*100)</f>
        <v>70</v>
      </c>
      <c r="AS75" s="92">
        <v>34</v>
      </c>
      <c r="AT75" s="93">
        <f>IF(AS75="","",RANK(AS75,AS$6:AS$5845))</f>
        <v>58</v>
      </c>
      <c r="AU75" s="93">
        <f>IF(AT75="",AX75,(AT75/AU$5)*100)</f>
        <v>54.716981132075468</v>
      </c>
      <c r="AV75" s="93">
        <v>33</v>
      </c>
      <c r="AW75" s="93">
        <f>IF(AV75="","",RANK(AV75,AV$6:AV$5845))</f>
        <v>59</v>
      </c>
      <c r="AX75" s="93">
        <f>IF(AW75="","",(AW75/AX$5)*100)</f>
        <v>55.660377358490564</v>
      </c>
      <c r="AY75" s="93">
        <v>38</v>
      </c>
      <c r="AZ75" s="93">
        <f>IF(AY75="","",RANK(AY75,AY$6:AY$5845))</f>
        <v>75</v>
      </c>
      <c r="BA75" s="93">
        <f>IF(AZ75="","",(AZ75/BA$5)*100)</f>
        <v>68.181818181818173</v>
      </c>
      <c r="BB75" s="92" t="s">
        <v>185</v>
      </c>
      <c r="BC75" s="93" t="s">
        <v>185</v>
      </c>
      <c r="BD75" s="93">
        <v>10</v>
      </c>
      <c r="BE75" s="93" t="s">
        <v>185</v>
      </c>
      <c r="BF75" s="93" t="s">
        <v>185</v>
      </c>
      <c r="BG75" s="93">
        <v>10</v>
      </c>
      <c r="BH75" s="93" t="s">
        <v>185</v>
      </c>
      <c r="BI75" s="93" t="s">
        <v>185</v>
      </c>
      <c r="BJ75" s="93">
        <v>10</v>
      </c>
      <c r="BK75" s="92">
        <v>16</v>
      </c>
      <c r="BL75" s="93">
        <f>IF(BK75="","",RANK(BK75,BK$6:BK$5845))</f>
        <v>88</v>
      </c>
      <c r="BM75" s="93">
        <f>IF(BL75="",BP75,(BL75/BM$5)*100)</f>
        <v>83.018867924528308</v>
      </c>
      <c r="BN75" s="93">
        <v>37</v>
      </c>
      <c r="BO75" s="93">
        <f>IF(BN75="","",RANK(BN75,BN$6:BN$5845))</f>
        <v>69</v>
      </c>
      <c r="BP75" s="93">
        <f>IF(BO75="","",(BO75/BP$5)*100)</f>
        <v>65.094339622641513</v>
      </c>
      <c r="BQ75" s="93">
        <v>42</v>
      </c>
      <c r="BR75" s="93">
        <f>IF(BQ75="","",RANK(BQ75,BQ$6:BQ$5845))</f>
        <v>69</v>
      </c>
      <c r="BS75" s="93">
        <f>IF(BR75="","",(BR75/BS$5)*100)</f>
        <v>62.727272727272734</v>
      </c>
      <c r="BT75" s="92">
        <v>38</v>
      </c>
      <c r="BU75" s="93">
        <f>IF(BT75="","",RANK(BT75,BT$6:BT$5845))</f>
        <v>69</v>
      </c>
      <c r="BV75" s="93">
        <f>IF(BU75="",BY75,(BU75/BV$5)*100)</f>
        <v>65.094339622641513</v>
      </c>
      <c r="BW75" s="93">
        <v>58</v>
      </c>
      <c r="BX75" s="93">
        <f>IF(BW75="","",RANK(BW75,BW$6:BW$5845))</f>
        <v>49</v>
      </c>
      <c r="BY75" s="93">
        <f>IF(BX75="","",(BX75/BY$5)*100)</f>
        <v>46.666666666666664</v>
      </c>
      <c r="BZ75" s="93">
        <v>60</v>
      </c>
      <c r="CA75" s="93">
        <f>IF(BZ75="","",RANK(BZ75,BZ$6:BZ$5845))</f>
        <v>54</v>
      </c>
      <c r="CB75" s="93">
        <f>IF(CA75="","",(CA75/CB$5)*100)</f>
        <v>49.090909090909093</v>
      </c>
      <c r="CC75" s="92">
        <v>79</v>
      </c>
      <c r="CD75" s="93">
        <f>IF(CC75="","",RANK(CC75,CC$6:CC$5845))</f>
        <v>25</v>
      </c>
      <c r="CE75" s="93">
        <f>IF(CD75="",CH75,(CD75/CE$5)*100)</f>
        <v>23.584905660377359</v>
      </c>
      <c r="CF75" s="93">
        <v>75</v>
      </c>
      <c r="CG75" s="93">
        <f>IF(CF75="","",RANK(CF75,CF$6:CF$5845))</f>
        <v>31</v>
      </c>
      <c r="CH75" s="93">
        <f>IF(CG75="","",(CG75/CH$5)*100)</f>
        <v>29.245283018867923</v>
      </c>
      <c r="CI75" s="93">
        <v>72</v>
      </c>
      <c r="CJ75" s="93">
        <f>IF(CI75="","",RANK(CI75,CI$6:CI$5845))</f>
        <v>41</v>
      </c>
      <c r="CK75" s="93">
        <f>IF(CJ75="","",(CJ75/CK$5)*100)</f>
        <v>37.272727272727273</v>
      </c>
      <c r="CL75" s="92">
        <v>38</v>
      </c>
      <c r="CM75" s="93">
        <f>IF(CL75="","",RANK(CL75,CL$6:CL$5845))</f>
        <v>54</v>
      </c>
      <c r="CN75" s="93">
        <f>IF(CM75="",CQ75,(CM75/CN$5)*100)</f>
        <v>50.943396226415096</v>
      </c>
      <c r="CO75" s="93">
        <v>36</v>
      </c>
      <c r="CP75" s="93">
        <f>IF(CO75="","",RANK(CO75,CO$6:CO$5845))</f>
        <v>56</v>
      </c>
      <c r="CQ75" s="93">
        <f>IF(CP75="","",(CP75/CQ$5)*100)</f>
        <v>52.830188679245282</v>
      </c>
      <c r="CR75" s="93">
        <v>87</v>
      </c>
      <c r="CS75" s="93">
        <f>IF(CR75="","",RANK(CR75,CR$6:CR$5845))</f>
        <v>26</v>
      </c>
      <c r="CT75" s="93">
        <f>IF(CS75="","",(CS75/CT$5)*100)</f>
        <v>23.636363636363637</v>
      </c>
      <c r="CU75" s="92">
        <v>39</v>
      </c>
      <c r="CV75" s="93">
        <f>IF(CU75="","",RANK(CU75,CU$6:CU$5845))</f>
        <v>53</v>
      </c>
      <c r="CW75" s="93">
        <f>IF(CV75="","",(CV75/CW$5)*100)</f>
        <v>50</v>
      </c>
      <c r="CX75" s="93">
        <v>62</v>
      </c>
      <c r="CY75" s="93">
        <f>IF(CX75="","",RANK(CX75,CX$6:CX$5845))</f>
        <v>50</v>
      </c>
      <c r="CZ75" s="93">
        <f>IF(CY75="","",(CY75/CZ$5)*100)</f>
        <v>45.454545454545453</v>
      </c>
      <c r="DA75" s="93">
        <v>55</v>
      </c>
      <c r="DB75" s="93">
        <f>IF(DA75="","",RANK(DA75,DA$6:DA$5845))</f>
        <v>66</v>
      </c>
      <c r="DC75" s="93">
        <f>IF(DB75="","",(DB75/DC$5)*100)</f>
        <v>55.000000000000007</v>
      </c>
      <c r="DD75" s="93">
        <f>IFERROR((K75*I$2)+(N75*L$2)+(Q75*O$2)+(T75*R$2)+(W75*U$2)+(Z75*X$2)+(AC75*AA$2)+(AF75*AD$2)+(AI75*AG$2)+(AL75*AJ$2)+(AO75*AM$2)+(AR75*AP$2)+(AU75*AS$2)+(AX75*AV$2)+(BA75*AY$2)+(BD75*BB$2)+(BG75*BE$2)+(BJ75*BH$2)+(BM75*BK$2)+(BP75*BN$2)+(BS75*BQ$2)+(BV75*BT$2)+(BY75*BW$2)+(CB75*BZ$2)+(CE75*CC$2)+(CH75*CF$2)+(CK75*CI$2)+(CN75*CL$2)+(CQ75*CO$2)+(CT75*CR$2)+(CW75*CU$2)+(CZ75*CX$2)+(DC75*DA$2),"")</f>
        <v>49.736477987421388</v>
      </c>
      <c r="DE75" s="93">
        <f>IF(DD75="",1,RANK(DD75,DD$6:DD$1087,1))</f>
        <v>52</v>
      </c>
      <c r="DF75" s="94">
        <f>IF(DD75="","",RANK(DD75,DD$6:DD$4780))</f>
        <v>55</v>
      </c>
      <c r="DG75" s="93">
        <f>(DE75/DE$4)*100</f>
        <v>49.056603773584904</v>
      </c>
      <c r="DH75" s="95">
        <v>0</v>
      </c>
      <c r="DI75" s="93">
        <v>1</v>
      </c>
      <c r="DJ75" s="93">
        <v>100</v>
      </c>
      <c r="DK75" s="96">
        <v>0</v>
      </c>
      <c r="DL75" s="93">
        <v>1</v>
      </c>
      <c r="DM75" s="93">
        <v>100</v>
      </c>
      <c r="DN75" s="93">
        <v>0</v>
      </c>
      <c r="DO75" s="93">
        <v>1</v>
      </c>
      <c r="DP75" s="93">
        <v>100</v>
      </c>
      <c r="DQ75" s="93">
        <v>100</v>
      </c>
      <c r="DR75" s="93">
        <v>1</v>
      </c>
      <c r="DS75" s="97" t="s">
        <v>185</v>
      </c>
      <c r="DT75" s="98">
        <v>67</v>
      </c>
      <c r="DU75" s="98">
        <v>28</v>
      </c>
      <c r="DV75" s="98">
        <v>59</v>
      </c>
      <c r="DW75" s="98" t="s">
        <v>185</v>
      </c>
      <c r="DX75" s="98">
        <v>63.952019259254257</v>
      </c>
      <c r="DY75" s="98">
        <v>41.975308641975303</v>
      </c>
      <c r="DZ75" s="98">
        <v>45.238095238095241</v>
      </c>
      <c r="EA75" s="98">
        <v>50.388474379774927</v>
      </c>
      <c r="EB75" s="99">
        <v>46.017699115044245</v>
      </c>
      <c r="EC75" s="100">
        <v>43.925233644859816</v>
      </c>
      <c r="ED75" s="100">
        <v>30</v>
      </c>
      <c r="EE75" s="100">
        <v>30</v>
      </c>
      <c r="EF75" s="101">
        <v>80</v>
      </c>
      <c r="EG75" s="102">
        <v>81</v>
      </c>
      <c r="EH75" s="102" t="s">
        <v>186</v>
      </c>
      <c r="EI75" s="102" t="s">
        <v>186</v>
      </c>
      <c r="EJ75" s="102">
        <v>133</v>
      </c>
      <c r="EK75" s="103">
        <v>26</v>
      </c>
      <c r="EL75" s="104">
        <v>41.666666666666671</v>
      </c>
      <c r="EM75" s="104">
        <v>45.454545454545453</v>
      </c>
      <c r="EN75" s="104">
        <v>4.6411543542322944</v>
      </c>
      <c r="EO75" s="105">
        <v>0.30769230769230771</v>
      </c>
      <c r="EP75" s="104">
        <v>42.687559354226025</v>
      </c>
      <c r="EQ75" s="106">
        <v>0.11538461538461539</v>
      </c>
      <c r="ER75" s="104">
        <v>30.909418982316854</v>
      </c>
      <c r="ES75" s="106">
        <v>7.6923076923076927E-2</v>
      </c>
      <c r="ET75" s="104">
        <v>30.791515914215299</v>
      </c>
      <c r="EU75" s="106">
        <v>7.6923076923076927E-2</v>
      </c>
      <c r="EV75" s="104">
        <v>41.358607309527557</v>
      </c>
      <c r="EW75" s="106">
        <v>3.8461538461538464E-2</v>
      </c>
      <c r="EX75" s="104">
        <v>40.087043154527819</v>
      </c>
      <c r="EY75" s="106">
        <v>0</v>
      </c>
      <c r="EZ75" s="104">
        <v>0.30674846625766872</v>
      </c>
      <c r="FB75" s="108">
        <f>((H75*B$1)+(EL75*EL$1)+(EM75*EM$1)+(EN75*EN$1)+(EV75*EU$1)+(DQ75*DN$1)+(EX75*EW$1)+(DG75*DF$1)+(EA75*EA$1)+(EB75*EB$1)+(ER75*EQ$1)+(ET75*ES$1)+(EC75*EC$1)+(EP75*EO$1)+(EZ75*EY$1)+(ED75*ED$1)+(EE75*EE$1))*(1+FA75)</f>
        <v>38.879757452524338</v>
      </c>
      <c r="FC75" s="93">
        <f>RANK(FB75,FB$6:FB$5849)</f>
        <v>70</v>
      </c>
      <c r="FD75" s="109">
        <f>RANK(FJ75,$FJ$6:$FJ$1462)</f>
        <v>61</v>
      </c>
      <c r="FE75" s="109">
        <f>RANK(FN75,$FN$6:$FN$1462)</f>
        <v>61</v>
      </c>
      <c r="FF75" s="109">
        <f>RANK(B75,$B$6:$B$1462,1)</f>
        <v>61</v>
      </c>
      <c r="FG75" s="109">
        <f>RANK(B75,$B$6:$B$1462,1)</f>
        <v>61</v>
      </c>
      <c r="FH75" s="110" t="s">
        <v>185</v>
      </c>
      <c r="FI75" s="92"/>
      <c r="FJ75" s="111">
        <v>6800</v>
      </c>
      <c r="FK75" s="112" t="s">
        <v>185</v>
      </c>
      <c r="FL75" s="93">
        <f>IF(FJ75="",-50,FD75-FC75)</f>
        <v>-9</v>
      </c>
      <c r="FM75" s="96">
        <f>IF(FJ75="",0,FB75/(FJ75/1000))</f>
        <v>5.7176113900771091</v>
      </c>
      <c r="FN75" s="111">
        <v>8100</v>
      </c>
      <c r="FO75" s="112" t="s">
        <v>185</v>
      </c>
      <c r="FP75" s="93">
        <f>FE75-FC75</f>
        <v>-9</v>
      </c>
      <c r="FQ75" s="96">
        <f>(FB75/FN75)*1000</f>
        <v>4.7999700558672025</v>
      </c>
    </row>
    <row r="76" spans="1:174" x14ac:dyDescent="0.2">
      <c r="A76" t="s">
        <v>134</v>
      </c>
      <c r="B76" s="90">
        <v>120</v>
      </c>
      <c r="C76" s="91" t="s">
        <v>185</v>
      </c>
      <c r="D76" s="91" t="s">
        <v>185</v>
      </c>
      <c r="E76" s="91" t="s">
        <v>185</v>
      </c>
      <c r="F76" s="91" t="s">
        <v>185</v>
      </c>
      <c r="G76" s="91">
        <f>RANK(B76,B$6:B$9554)</f>
        <v>50</v>
      </c>
      <c r="H76" s="91">
        <f>(G76/H$4)*100</f>
        <v>41.666666666666671</v>
      </c>
      <c r="I76" s="92">
        <v>75</v>
      </c>
      <c r="J76" s="93">
        <f>IF(I76="","",RANK(I76,I$6:I$5845))</f>
        <v>32</v>
      </c>
      <c r="K76" s="93">
        <f>IF(J76="",N76,(J76/K$5)*100)</f>
        <v>30.188679245283019</v>
      </c>
      <c r="L76" s="93">
        <v>73</v>
      </c>
      <c r="M76" s="93">
        <f>IF(L76="","",RANK(L76,L$6:L$5845))</f>
        <v>34</v>
      </c>
      <c r="N76" s="93">
        <f>IF(M76="","",(M76/N$5)*100)</f>
        <v>32.075471698113205</v>
      </c>
      <c r="O76" s="93">
        <v>69</v>
      </c>
      <c r="P76" s="93">
        <f>IF(O76="","",RANK(O76,O$6:O$5845))</f>
        <v>45</v>
      </c>
      <c r="Q76" s="93">
        <f>IF(P76="",N76,(P76/Q$5)*100)</f>
        <v>40.909090909090914</v>
      </c>
      <c r="R76" s="92">
        <v>84</v>
      </c>
      <c r="S76" s="93">
        <f>IF(R76="","",RANK(R76,R$6:R$5845))</f>
        <v>22</v>
      </c>
      <c r="T76" s="93">
        <f>IF(S76="",W76,(S76/T$5)*100)</f>
        <v>20.754716981132077</v>
      </c>
      <c r="U76" s="93">
        <v>86</v>
      </c>
      <c r="V76" s="93">
        <f>IF(U76="","",RANK(U76,U$6:U$5845))</f>
        <v>21</v>
      </c>
      <c r="W76" s="93">
        <f>IF(V76="","",(V76/W$5)*100)</f>
        <v>19.811320754716981</v>
      </c>
      <c r="X76" s="93">
        <v>78</v>
      </c>
      <c r="Y76" s="93">
        <f>IF(X76="","",RANK(X76,X$6:X$5845))</f>
        <v>33</v>
      </c>
      <c r="Z76" s="93">
        <f>IF(Y76="","",(Y76/Z$5)*100)</f>
        <v>30</v>
      </c>
      <c r="AA76" s="92">
        <v>97</v>
      </c>
      <c r="AB76" s="93">
        <f>IF(AA76="","",RANK(AA76,AA$6:AA$5845))</f>
        <v>8</v>
      </c>
      <c r="AC76" s="93">
        <f>IF(AB76="",AF76,(AB76/AC$5)*100)</f>
        <v>7.5471698113207548</v>
      </c>
      <c r="AD76" s="93">
        <v>102</v>
      </c>
      <c r="AE76" s="93">
        <f>IF(AD76="","",RANK(AD76,AD$6:AD$5845))</f>
        <v>5</v>
      </c>
      <c r="AF76" s="93">
        <f>IF(AE76="","",(AE76/AF$5)*100)</f>
        <v>4.716981132075472</v>
      </c>
      <c r="AG76" s="93">
        <v>105</v>
      </c>
      <c r="AH76" s="93">
        <f>IF(AG76="","",RANK(AG76,AG$6:AG$5845))</f>
        <v>9</v>
      </c>
      <c r="AI76" s="93">
        <f>IF(AH76="","",(AH76/AI$5)*100)</f>
        <v>8.1818181818181817</v>
      </c>
      <c r="AJ76" s="92">
        <v>54</v>
      </c>
      <c r="AK76" s="93">
        <f>IF(AJ76="","",RANK(AJ76,AJ$6:AJ$5845))</f>
        <v>53</v>
      </c>
      <c r="AL76" s="93">
        <f>IF(AK76="",AO76,(AK76/AL$5)*100)</f>
        <v>50</v>
      </c>
      <c r="AM76" s="93">
        <v>59</v>
      </c>
      <c r="AN76" s="93">
        <f>IF(AM76="","",RANK(AM76,AM$6:AM$5845))</f>
        <v>48</v>
      </c>
      <c r="AO76" s="93">
        <f>IF(AN76="","",(AN76/AO$5)*100)</f>
        <v>45.283018867924532</v>
      </c>
      <c r="AP76" s="93">
        <v>55</v>
      </c>
      <c r="AQ76" s="93">
        <f>IF(AP76="","",RANK(AP76,AP$6:AP$5845))</f>
        <v>58</v>
      </c>
      <c r="AR76" s="93">
        <f>IF(AQ76="","",(AQ76/AR$5)*100)</f>
        <v>52.72727272727272</v>
      </c>
      <c r="AS76" s="92">
        <v>59</v>
      </c>
      <c r="AT76" s="93">
        <f>IF(AS76="","",RANK(AS76,AS$6:AS$5845))</f>
        <v>48</v>
      </c>
      <c r="AU76" s="93">
        <f>IF(AT76="",AX76,(AT76/AU$5)*100)</f>
        <v>45.283018867924532</v>
      </c>
      <c r="AV76" s="93">
        <v>69</v>
      </c>
      <c r="AW76" s="93">
        <f>IF(AV76="","",RANK(AV76,AV$6:AV$5845))</f>
        <v>38</v>
      </c>
      <c r="AX76" s="93">
        <f>IF(AW76="","",(AW76/AX$5)*100)</f>
        <v>35.849056603773583</v>
      </c>
      <c r="AY76" s="93">
        <v>62</v>
      </c>
      <c r="AZ76" s="93">
        <f>IF(AY76="","",RANK(AY76,AY$6:AY$5845))</f>
        <v>52</v>
      </c>
      <c r="BA76" s="93">
        <f>IF(AZ76="","",(AZ76/BA$5)*100)</f>
        <v>47.272727272727273</v>
      </c>
      <c r="BB76" s="92" t="s">
        <v>185</v>
      </c>
      <c r="BC76" s="93" t="s">
        <v>185</v>
      </c>
      <c r="BD76" s="93">
        <v>10</v>
      </c>
      <c r="BE76" s="93" t="s">
        <v>185</v>
      </c>
      <c r="BF76" s="93" t="s">
        <v>185</v>
      </c>
      <c r="BG76" s="93">
        <v>10</v>
      </c>
      <c r="BH76" s="93" t="s">
        <v>185</v>
      </c>
      <c r="BI76" s="93" t="s">
        <v>185</v>
      </c>
      <c r="BJ76" s="93">
        <v>10</v>
      </c>
      <c r="BK76" s="92">
        <v>46</v>
      </c>
      <c r="BL76" s="93">
        <f>IF(BK76="","",RANK(BK76,BK$6:BK$5845))</f>
        <v>61</v>
      </c>
      <c r="BM76" s="93">
        <f>IF(BL76="",BP76,(BL76/BM$5)*100)</f>
        <v>57.547169811320757</v>
      </c>
      <c r="BN76" s="93">
        <v>74</v>
      </c>
      <c r="BO76" s="93">
        <f>IF(BN76="","",RANK(BN76,BN$6:BN$5845))</f>
        <v>33</v>
      </c>
      <c r="BP76" s="93">
        <f>IF(BO76="","",(BO76/BP$5)*100)</f>
        <v>31.132075471698112</v>
      </c>
      <c r="BQ76" s="93">
        <v>67</v>
      </c>
      <c r="BR76" s="93">
        <f>IF(BQ76="","",RANK(BQ76,BQ$6:BQ$5845))</f>
        <v>45</v>
      </c>
      <c r="BS76" s="93">
        <f>IF(BR76="","",(BR76/BS$5)*100)</f>
        <v>40.909090909090914</v>
      </c>
      <c r="BT76" s="92">
        <v>19</v>
      </c>
      <c r="BU76" s="93">
        <f>IF(BT76="","",RANK(BT76,BT$6:BT$5845))</f>
        <v>88</v>
      </c>
      <c r="BV76" s="93">
        <f>IF(BU76="",BY76,(BU76/BV$5)*100)</f>
        <v>83.018867924528308</v>
      </c>
      <c r="BW76" s="93">
        <v>33</v>
      </c>
      <c r="BX76" s="93">
        <f>IF(BW76="","",RANK(BW76,BW$6:BW$5845))</f>
        <v>74</v>
      </c>
      <c r="BY76" s="93">
        <f>IF(BX76="","",(BX76/BY$5)*100)</f>
        <v>70.476190476190482</v>
      </c>
      <c r="BZ76" s="93">
        <v>38</v>
      </c>
      <c r="CA76" s="93">
        <f>IF(BZ76="","",RANK(BZ76,BZ$6:BZ$5845))</f>
        <v>74</v>
      </c>
      <c r="CB76" s="93">
        <f>IF(CA76="","",(CA76/CB$5)*100)</f>
        <v>67.272727272727266</v>
      </c>
      <c r="CC76" s="92">
        <v>60</v>
      </c>
      <c r="CD76" s="93">
        <f>IF(CC76="","",RANK(CC76,CC$6:CC$5845))</f>
        <v>46</v>
      </c>
      <c r="CE76" s="93">
        <f>IF(CD76="",CH76,(CD76/CE$5)*100)</f>
        <v>43.39622641509434</v>
      </c>
      <c r="CF76" s="93">
        <v>90</v>
      </c>
      <c r="CG76" s="93">
        <f>IF(CF76="","",RANK(CF76,CF$6:CF$5845))</f>
        <v>16</v>
      </c>
      <c r="CH76" s="93">
        <f>IF(CG76="","",(CG76/CH$5)*100)</f>
        <v>15.09433962264151</v>
      </c>
      <c r="CI76" s="93">
        <v>92</v>
      </c>
      <c r="CJ76" s="93">
        <f>IF(CI76="","",RANK(CI76,CI$6:CI$5845))</f>
        <v>22</v>
      </c>
      <c r="CK76" s="93">
        <f>IF(CJ76="","",(CJ76/CK$5)*100)</f>
        <v>20</v>
      </c>
      <c r="CL76" s="92">
        <v>73</v>
      </c>
      <c r="CM76" s="93">
        <f>IF(CL76="","",RANK(CL76,CL$6:CL$5845))</f>
        <v>34</v>
      </c>
      <c r="CN76" s="93">
        <f>IF(CM76="",CQ76,(CM76/CN$5)*100)</f>
        <v>32.075471698113205</v>
      </c>
      <c r="CO76" s="93">
        <v>72</v>
      </c>
      <c r="CP76" s="93">
        <f>IF(CO76="","",RANK(CO76,CO$6:CO$5845))</f>
        <v>35</v>
      </c>
      <c r="CQ76" s="93">
        <f>IF(CP76="","",(CP76/CQ$5)*100)</f>
        <v>33.018867924528301</v>
      </c>
      <c r="CR76" s="93">
        <v>77</v>
      </c>
      <c r="CS76" s="93">
        <f>IF(CR76="","",RANK(CR76,CR$6:CR$5845))</f>
        <v>37</v>
      </c>
      <c r="CT76" s="93">
        <f>IF(CS76="","",(CS76/CT$5)*100)</f>
        <v>33.636363636363633</v>
      </c>
      <c r="CU76" s="92">
        <v>71</v>
      </c>
      <c r="CV76" s="93">
        <f>IF(CU76="","",RANK(CU76,CU$6:CU$5845))</f>
        <v>36</v>
      </c>
      <c r="CW76" s="93">
        <f>IF(CV76="","",(CV76/CW$5)*100)</f>
        <v>33.962264150943398</v>
      </c>
      <c r="CX76" s="93">
        <v>79</v>
      </c>
      <c r="CY76" s="93">
        <f>IF(CX76="","",RANK(CX76,CX$6:CX$5845))</f>
        <v>33</v>
      </c>
      <c r="CZ76" s="93">
        <f>IF(CY76="","",(CY76/CZ$5)*100)</f>
        <v>30</v>
      </c>
      <c r="DA76" s="93">
        <v>87</v>
      </c>
      <c r="DB76" s="93">
        <f>IF(DA76="","",RANK(DA76,DA$6:DA$5845))</f>
        <v>30</v>
      </c>
      <c r="DC76" s="93">
        <f>IF(DB76="","",(DB76/DC$5)*100)</f>
        <v>25</v>
      </c>
      <c r="DD76" s="93">
        <f>IFERROR((K76*I$2)+(N76*L$2)+(Q76*O$2)+(T76*R$2)+(W76*U$2)+(Z76*X$2)+(AC76*AA$2)+(AF76*AD$2)+(AI76*AG$2)+(AL76*AJ$2)+(AO76*AM$2)+(AR76*AP$2)+(AU76*AS$2)+(AX76*AV$2)+(BA76*AY$2)+(BD76*BB$2)+(BG76*BE$2)+(BJ76*BH$2)+(BM76*BK$2)+(BP76*BN$2)+(BS76*BQ$2)+(BV76*BT$2)+(BY76*BW$2)+(CB76*BZ$2)+(CE76*CC$2)+(CH76*CF$2)+(CK76*CI$2)+(CN76*CL$2)+(CQ76*CO$2)+(CT76*CR$2)+(CW76*CU$2)+(CZ76*CX$2)+(DC76*DA$2),"")</f>
        <v>40.742718288001299</v>
      </c>
      <c r="DE76" s="93">
        <f>IF(DD76="",1,RANK(DD76,DD$6:DD$1087,1))</f>
        <v>29</v>
      </c>
      <c r="DF76" s="94">
        <f>IF(DD76="","",RANK(DD76,DD$6:DD$4780))</f>
        <v>78</v>
      </c>
      <c r="DG76" s="93">
        <f>(DE76/DE$4)*100</f>
        <v>27.358490566037734</v>
      </c>
      <c r="DH76" s="95">
        <v>0</v>
      </c>
      <c r="DI76" s="93">
        <v>1</v>
      </c>
      <c r="DJ76" s="93">
        <v>100</v>
      </c>
      <c r="DK76" s="96">
        <v>0</v>
      </c>
      <c r="DL76" s="93">
        <v>1</v>
      </c>
      <c r="DM76" s="93">
        <v>100</v>
      </c>
      <c r="DN76" s="93">
        <v>0</v>
      </c>
      <c r="DO76" s="93">
        <v>1</v>
      </c>
      <c r="DP76" s="93">
        <v>100</v>
      </c>
      <c r="DQ76" s="93">
        <v>100</v>
      </c>
      <c r="DR76" s="93">
        <v>1</v>
      </c>
      <c r="DS76" s="97" t="s">
        <v>185</v>
      </c>
      <c r="DT76" s="98">
        <v>63</v>
      </c>
      <c r="DU76" s="98">
        <v>14</v>
      </c>
      <c r="DV76" s="98" t="s">
        <v>185</v>
      </c>
      <c r="DW76" s="98" t="s">
        <v>185</v>
      </c>
      <c r="DX76" s="98">
        <v>61.027974227852951</v>
      </c>
      <c r="DY76" s="98">
        <v>51.851851851851848</v>
      </c>
      <c r="DZ76" s="98">
        <v>54.761904761904766</v>
      </c>
      <c r="EA76" s="98">
        <v>55.880576947203188</v>
      </c>
      <c r="EB76" s="99">
        <v>14.159292035398231</v>
      </c>
      <c r="EC76" s="100">
        <v>42.990654205607477</v>
      </c>
      <c r="ED76" s="100">
        <v>30</v>
      </c>
      <c r="EE76" s="100">
        <v>30</v>
      </c>
      <c r="EF76" s="101">
        <v>72</v>
      </c>
      <c r="EG76" s="102">
        <v>29</v>
      </c>
      <c r="EH76" s="102">
        <v>26</v>
      </c>
      <c r="EI76" s="102">
        <v>115</v>
      </c>
      <c r="EJ76" s="102">
        <v>69</v>
      </c>
      <c r="EK76" s="103">
        <v>34</v>
      </c>
      <c r="EL76" s="104">
        <v>41.666666666666671</v>
      </c>
      <c r="EM76" s="104">
        <v>50</v>
      </c>
      <c r="EN76" s="104">
        <v>20.171139948713964</v>
      </c>
      <c r="EO76" s="105">
        <v>0.38235294117647056</v>
      </c>
      <c r="EP76" s="104">
        <v>50.131626724763976</v>
      </c>
      <c r="EQ76" s="106">
        <v>0.35294117647058826</v>
      </c>
      <c r="ER76" s="104">
        <v>63.492686861825213</v>
      </c>
      <c r="ES76" s="106">
        <v>0.23529411764705882</v>
      </c>
      <c r="ET76" s="104">
        <v>59.992381410641968</v>
      </c>
      <c r="EU76" s="106">
        <v>8.8235294117647065E-2</v>
      </c>
      <c r="EV76" s="104">
        <v>45.383736316612534</v>
      </c>
      <c r="EW76" s="106">
        <v>5.8823529411764705E-2</v>
      </c>
      <c r="EX76" s="104">
        <v>49.761417859577364</v>
      </c>
      <c r="EY76" s="106">
        <v>2.9411764705882353E-2</v>
      </c>
      <c r="EZ76" s="104">
        <v>53.558282208588956</v>
      </c>
      <c r="FB76" s="108">
        <f>((H76*B$1)+(EL76*EL$1)+(EM76*EM$1)+(EN76*EN$1)+(EV76*EU$1)+(DQ76*DN$1)+(EX76*EW$1)+(DG76*DF$1)+(EA76*EA$1)+(EB76*EB$1)+(ER76*EQ$1)+(ET76*ES$1)+(EC76*EC$1)+(EP76*EO$1)+(EZ76*EY$1)+(ED76*ED$1)+(EE76*EE$1))*(1+FA76)</f>
        <v>38.622154847699349</v>
      </c>
      <c r="FC76" s="93">
        <f>RANK(FB76,FB$6:FB$5849)</f>
        <v>71</v>
      </c>
      <c r="FD76" s="109">
        <f>RANK(FJ76,$FJ$6:$FJ$1462)</f>
        <v>67</v>
      </c>
      <c r="FE76" s="109">
        <f>RANK(FN76,$FN$6:$FN$1462)</f>
        <v>65</v>
      </c>
      <c r="FF76" s="109">
        <f>RANK(B76,$B$6:$B$1462,1)</f>
        <v>61</v>
      </c>
      <c r="FG76" s="109">
        <f>RANK(B76,$B$6:$B$1462,1)</f>
        <v>61</v>
      </c>
      <c r="FH76" s="110" t="s">
        <v>185</v>
      </c>
      <c r="FI76" s="92"/>
      <c r="FJ76" s="111">
        <v>6700</v>
      </c>
      <c r="FK76" s="112" t="s">
        <v>185</v>
      </c>
      <c r="FL76" s="93">
        <f>IF(FJ76="",-50,FD76-FC76)</f>
        <v>-4</v>
      </c>
      <c r="FM76" s="96">
        <f>IF(FJ76="",0,FB76/(FJ76/1000))</f>
        <v>5.7645007235372159</v>
      </c>
      <c r="FN76" s="111">
        <v>8000</v>
      </c>
      <c r="FO76" s="112" t="s">
        <v>185</v>
      </c>
      <c r="FP76" s="93">
        <f>FE76-FC76</f>
        <v>-6</v>
      </c>
      <c r="FQ76" s="96">
        <f>(FB76/FN76)*1000</f>
        <v>4.8277693559624186</v>
      </c>
    </row>
    <row r="77" spans="1:174" x14ac:dyDescent="0.2">
      <c r="A77" t="s">
        <v>133</v>
      </c>
      <c r="B77" s="90">
        <v>140</v>
      </c>
      <c r="C77" s="91" t="s">
        <v>185</v>
      </c>
      <c r="D77" s="91" t="s">
        <v>185</v>
      </c>
      <c r="E77" s="91" t="s">
        <v>185</v>
      </c>
      <c r="F77" s="91" t="s">
        <v>185</v>
      </c>
      <c r="G77" s="91">
        <f>RANK(B77,B$6:B$9554)</f>
        <v>43</v>
      </c>
      <c r="H77" s="91">
        <f>(G77/H$4)*100</f>
        <v>35.833333333333336</v>
      </c>
      <c r="I77" s="92">
        <v>72</v>
      </c>
      <c r="J77" s="93">
        <f>IF(I77="","",RANK(I77,I$6:I$5845))</f>
        <v>35</v>
      </c>
      <c r="K77" s="93">
        <f>IF(J77="",N77,(J77/K$5)*100)</f>
        <v>33.018867924528301</v>
      </c>
      <c r="L77" s="93">
        <v>71</v>
      </c>
      <c r="M77" s="93">
        <f>IF(L77="","",RANK(L77,L$6:L$5845))</f>
        <v>36</v>
      </c>
      <c r="N77" s="93">
        <f>IF(M77="","",(M77/N$5)*100)</f>
        <v>33.962264150943398</v>
      </c>
      <c r="O77" s="93">
        <v>62</v>
      </c>
      <c r="P77" s="93">
        <f>IF(O77="","",RANK(O77,O$6:O$5845))</f>
        <v>52</v>
      </c>
      <c r="Q77" s="93">
        <f>IF(P77="",N77,(P77/Q$5)*100)</f>
        <v>47.272727272727273</v>
      </c>
      <c r="R77" s="92">
        <v>36</v>
      </c>
      <c r="S77" s="93">
        <f>IF(R77="","",RANK(R77,R$6:R$5845))</f>
        <v>71</v>
      </c>
      <c r="T77" s="93">
        <f>IF(S77="",W77,(S77/T$5)*100)</f>
        <v>66.981132075471692</v>
      </c>
      <c r="U77" s="93">
        <v>32</v>
      </c>
      <c r="V77" s="93">
        <f>IF(U77="","",RANK(U77,U$6:U$5845))</f>
        <v>74</v>
      </c>
      <c r="W77" s="93">
        <f>IF(V77="","",(V77/W$5)*100)</f>
        <v>69.811320754716974</v>
      </c>
      <c r="X77" s="93">
        <v>59</v>
      </c>
      <c r="Y77" s="93">
        <f>IF(X77="","",RANK(X77,X$6:X$5845))</f>
        <v>50</v>
      </c>
      <c r="Z77" s="93">
        <f>IF(Y77="","",(Y77/Z$5)*100)</f>
        <v>45.454545454545453</v>
      </c>
      <c r="AA77" s="92">
        <v>73</v>
      </c>
      <c r="AB77" s="93">
        <f>IF(AA77="","",RANK(AA77,AA$6:AA$5845))</f>
        <v>34</v>
      </c>
      <c r="AC77" s="93">
        <f>IF(AB77="",AF77,(AB77/AC$5)*100)</f>
        <v>32.075471698113205</v>
      </c>
      <c r="AD77" s="93">
        <v>70</v>
      </c>
      <c r="AE77" s="93">
        <f>IF(AD77="","",RANK(AD77,AD$6:AD$5845))</f>
        <v>37</v>
      </c>
      <c r="AF77" s="93">
        <f>IF(AE77="","",(AE77/AF$5)*100)</f>
        <v>34.905660377358487</v>
      </c>
      <c r="AG77" s="93">
        <v>95</v>
      </c>
      <c r="AH77" s="93">
        <f>IF(AG77="","",RANK(AG77,AG$6:AG$5845))</f>
        <v>18</v>
      </c>
      <c r="AI77" s="93">
        <f>IF(AH77="","",(AH77/AI$5)*100)</f>
        <v>16.363636363636363</v>
      </c>
      <c r="AJ77" s="92">
        <v>77</v>
      </c>
      <c r="AK77" s="93">
        <f>IF(AJ77="","",RANK(AJ77,AJ$6:AJ$5845))</f>
        <v>30</v>
      </c>
      <c r="AL77" s="93">
        <f>IF(AK77="",AO77,(AK77/AL$5)*100)</f>
        <v>28.30188679245283</v>
      </c>
      <c r="AM77" s="93">
        <v>79</v>
      </c>
      <c r="AN77" s="93">
        <f>IF(AM77="","",RANK(AM77,AM$6:AM$5845))</f>
        <v>28</v>
      </c>
      <c r="AO77" s="93">
        <f>IF(AN77="","",(AN77/AO$5)*100)</f>
        <v>26.415094339622641</v>
      </c>
      <c r="AP77" s="93">
        <v>70</v>
      </c>
      <c r="AQ77" s="93">
        <f>IF(AP77="","",RANK(AP77,AP$6:AP$5845))</f>
        <v>43</v>
      </c>
      <c r="AR77" s="93">
        <f>IF(AQ77="","",(AQ77/AR$5)*100)</f>
        <v>39.090909090909093</v>
      </c>
      <c r="AS77" s="92">
        <v>77</v>
      </c>
      <c r="AT77" s="93">
        <f>IF(AS77="","",RANK(AS77,AS$6:AS$5845))</f>
        <v>30</v>
      </c>
      <c r="AU77" s="93">
        <f>IF(AT77="",AX77,(AT77/AU$5)*100)</f>
        <v>28.30188679245283</v>
      </c>
      <c r="AV77" s="93">
        <v>77</v>
      </c>
      <c r="AW77" s="93">
        <f>IF(AV77="","",RANK(AV77,AV$6:AV$5845))</f>
        <v>30</v>
      </c>
      <c r="AX77" s="93">
        <f>IF(AW77="","",(AW77/AX$5)*100)</f>
        <v>28.30188679245283</v>
      </c>
      <c r="AY77" s="93">
        <v>67</v>
      </c>
      <c r="AZ77" s="93">
        <f>IF(AY77="","",RANK(AY77,AY$6:AY$5845))</f>
        <v>47</v>
      </c>
      <c r="BA77" s="93">
        <f>IF(AZ77="","",(AZ77/BA$5)*100)</f>
        <v>42.727272727272727</v>
      </c>
      <c r="BB77" s="92" t="s">
        <v>185</v>
      </c>
      <c r="BC77" s="93" t="s">
        <v>185</v>
      </c>
      <c r="BD77" s="93">
        <v>10</v>
      </c>
      <c r="BE77" s="93" t="s">
        <v>185</v>
      </c>
      <c r="BF77" s="93" t="s">
        <v>185</v>
      </c>
      <c r="BG77" s="93">
        <v>10</v>
      </c>
      <c r="BH77" s="93" t="s">
        <v>185</v>
      </c>
      <c r="BI77" s="93" t="s">
        <v>185</v>
      </c>
      <c r="BJ77" s="93">
        <v>10</v>
      </c>
      <c r="BK77" s="92">
        <v>33</v>
      </c>
      <c r="BL77" s="93">
        <f>IF(BK77="","",RANK(BK77,BK$6:BK$5845))</f>
        <v>74</v>
      </c>
      <c r="BM77" s="93">
        <f>IF(BL77="",BP77,(BL77/BM$5)*100)</f>
        <v>69.811320754716974</v>
      </c>
      <c r="BN77" s="93">
        <v>32</v>
      </c>
      <c r="BO77" s="93">
        <f>IF(BN77="","",RANK(BN77,BN$6:BN$5845))</f>
        <v>74</v>
      </c>
      <c r="BP77" s="93">
        <f>IF(BO77="","",(BO77/BP$5)*100)</f>
        <v>69.811320754716974</v>
      </c>
      <c r="BQ77" s="93">
        <v>63</v>
      </c>
      <c r="BR77" s="93">
        <f>IF(BQ77="","",RANK(BQ77,BQ$6:BQ$5845))</f>
        <v>50</v>
      </c>
      <c r="BS77" s="93">
        <f>IF(BR77="","",(BR77/BS$5)*100)</f>
        <v>45.454545454545453</v>
      </c>
      <c r="BT77" s="92">
        <v>67</v>
      </c>
      <c r="BU77" s="93">
        <f>IF(BT77="","",RANK(BT77,BT$6:BT$5845))</f>
        <v>39</v>
      </c>
      <c r="BV77" s="93">
        <f>IF(BU77="",BY77,(BU77/BV$5)*100)</f>
        <v>36.79245283018868</v>
      </c>
      <c r="BW77" s="93">
        <v>64</v>
      </c>
      <c r="BX77" s="93">
        <f>IF(BW77="","",RANK(BW77,BW$6:BW$5845))</f>
        <v>41</v>
      </c>
      <c r="BY77" s="93">
        <f>IF(BX77="","",(BX77/BY$5)*100)</f>
        <v>39.047619047619051</v>
      </c>
      <c r="BZ77" s="93">
        <v>73</v>
      </c>
      <c r="CA77" s="93">
        <f>IF(BZ77="","",RANK(BZ77,BZ$6:BZ$5845))</f>
        <v>40</v>
      </c>
      <c r="CB77" s="93">
        <f>IF(CA77="","",(CA77/CB$5)*100)</f>
        <v>36.363636363636367</v>
      </c>
      <c r="CC77" s="92">
        <v>56</v>
      </c>
      <c r="CD77" s="93">
        <f>IF(CC77="","",RANK(CC77,CC$6:CC$5845))</f>
        <v>51</v>
      </c>
      <c r="CE77" s="93">
        <f>IF(CD77="",CH77,(CD77/CE$5)*100)</f>
        <v>48.113207547169814</v>
      </c>
      <c r="CF77" s="93">
        <v>57</v>
      </c>
      <c r="CG77" s="93">
        <f>IF(CF77="","",RANK(CF77,CF$6:CF$5845))</f>
        <v>50</v>
      </c>
      <c r="CH77" s="93">
        <f>IF(CG77="","",(CG77/CH$5)*100)</f>
        <v>47.169811320754718</v>
      </c>
      <c r="CI77" s="93">
        <v>58</v>
      </c>
      <c r="CJ77" s="93">
        <f>IF(CI77="","",RANK(CI77,CI$6:CI$5845))</f>
        <v>55</v>
      </c>
      <c r="CK77" s="93">
        <f>IF(CJ77="","",(CJ77/CK$5)*100)</f>
        <v>50</v>
      </c>
      <c r="CL77" s="92">
        <v>99</v>
      </c>
      <c r="CM77" s="93">
        <f>IF(CL77="","",RANK(CL77,CL$6:CL$5845))</f>
        <v>8</v>
      </c>
      <c r="CN77" s="93">
        <f>IF(CM77="",CQ77,(CM77/CN$5)*100)</f>
        <v>7.5471698113207548</v>
      </c>
      <c r="CO77" s="93">
        <v>99</v>
      </c>
      <c r="CP77" s="93">
        <f>IF(CO77="","",RANK(CO77,CO$6:CO$5845))</f>
        <v>8</v>
      </c>
      <c r="CQ77" s="93">
        <f>IF(CP77="","",(CP77/CQ$5)*100)</f>
        <v>7.5471698113207548</v>
      </c>
      <c r="CR77" s="93">
        <v>101</v>
      </c>
      <c r="CS77" s="93">
        <f>IF(CR77="","",RANK(CR77,CR$6:CR$5845))</f>
        <v>13</v>
      </c>
      <c r="CT77" s="93">
        <f>IF(CS77="","",(CS77/CT$5)*100)</f>
        <v>11.818181818181818</v>
      </c>
      <c r="CU77" s="92">
        <v>18</v>
      </c>
      <c r="CV77" s="93">
        <f>IF(CU77="","",RANK(CU77,CU$6:CU$5845))</f>
        <v>89</v>
      </c>
      <c r="CW77" s="93">
        <f>IF(CV77="","",(CV77/CW$5)*100)</f>
        <v>83.962264150943398</v>
      </c>
      <c r="CX77" s="93">
        <v>37</v>
      </c>
      <c r="CY77" s="93">
        <f>IF(CX77="","",RANK(CX77,CX$6:CX$5845))</f>
        <v>74</v>
      </c>
      <c r="CZ77" s="93">
        <f>IF(CY77="","",(CY77/CZ$5)*100)</f>
        <v>67.272727272727266</v>
      </c>
      <c r="DA77" s="93">
        <v>110</v>
      </c>
      <c r="DB77" s="93">
        <f>IF(DA77="","",RANK(DA77,DA$6:DA$5845))</f>
        <v>3</v>
      </c>
      <c r="DC77" s="93">
        <f>IF(DB77="","",(DB77/DC$5)*100)</f>
        <v>2.5</v>
      </c>
      <c r="DD77" s="93">
        <f>IFERROR((K77*I$2)+(N77*L$2)+(Q77*O$2)+(T77*R$2)+(W77*U$2)+(Z77*X$2)+(AC77*AA$2)+(AF77*AD$2)+(AI77*AG$2)+(AL77*AJ$2)+(AO77*AM$2)+(AR77*AP$2)+(AU77*AS$2)+(AX77*AV$2)+(BA77*AY$2)+(BD77*BB$2)+(BG77*BE$2)+(BJ77*BH$2)+(BM77*BK$2)+(BP77*BN$2)+(BS77*BQ$2)+(BV77*BT$2)+(BY77*BW$2)+(CB77*BZ$2)+(CE77*CC$2)+(CH77*CF$2)+(CK77*CI$2)+(CN77*CL$2)+(CQ77*CO$2)+(CT77*CR$2)+(CW77*CU$2)+(CZ77*CX$2)+(DC77*DA$2),"")</f>
        <v>44.061561708731517</v>
      </c>
      <c r="DE77" s="93">
        <f>IF(DD77="",1,RANK(DD77,DD$6:DD$1087,1))</f>
        <v>34</v>
      </c>
      <c r="DF77" s="94">
        <f>IF(DD77="","",RANK(DD77,DD$6:DD$4780))</f>
        <v>73</v>
      </c>
      <c r="DG77" s="93">
        <f>(DE77/DE$4)*100</f>
        <v>32.075471698113205</v>
      </c>
      <c r="DH77" s="95">
        <v>0</v>
      </c>
      <c r="DI77" s="93">
        <v>1</v>
      </c>
      <c r="DJ77" s="93">
        <v>100</v>
      </c>
      <c r="DK77" s="96">
        <v>0</v>
      </c>
      <c r="DL77" s="93">
        <v>1</v>
      </c>
      <c r="DM77" s="93">
        <v>100</v>
      </c>
      <c r="DN77" s="93">
        <v>0</v>
      </c>
      <c r="DO77" s="93">
        <v>1</v>
      </c>
      <c r="DP77" s="93">
        <v>100</v>
      </c>
      <c r="DQ77" s="93">
        <v>100</v>
      </c>
      <c r="DR77" s="93">
        <v>1</v>
      </c>
      <c r="DS77" s="97">
        <v>104</v>
      </c>
      <c r="DT77" s="98">
        <v>69</v>
      </c>
      <c r="DU77" s="98">
        <v>130</v>
      </c>
      <c r="DV77" s="98">
        <v>12</v>
      </c>
      <c r="DW77" s="98" t="s">
        <v>185</v>
      </c>
      <c r="DX77" s="98">
        <v>44.499441707185497</v>
      </c>
      <c r="DY77" s="98">
        <v>19.753086419753085</v>
      </c>
      <c r="DZ77" s="98">
        <v>30</v>
      </c>
      <c r="EA77" s="98">
        <v>31.417509375646194</v>
      </c>
      <c r="EB77" s="99">
        <v>59.292035398230091</v>
      </c>
      <c r="EC77" s="100">
        <v>81.308411214953267</v>
      </c>
      <c r="ED77" s="100">
        <v>30</v>
      </c>
      <c r="EE77" s="100">
        <v>30</v>
      </c>
      <c r="EF77" s="101">
        <v>15</v>
      </c>
      <c r="EG77" s="102">
        <v>102</v>
      </c>
      <c r="EH77" s="102">
        <v>133</v>
      </c>
      <c r="EI77" s="102" t="s">
        <v>186</v>
      </c>
      <c r="EJ77" s="102">
        <v>37</v>
      </c>
      <c r="EK77" s="103">
        <v>26</v>
      </c>
      <c r="EL77" s="104">
        <v>35.833333333333336</v>
      </c>
      <c r="EM77" s="104">
        <v>40</v>
      </c>
      <c r="EN77" s="104">
        <v>24.922020119906513</v>
      </c>
      <c r="EO77" s="105">
        <v>0.42307692307692307</v>
      </c>
      <c r="EP77" s="104">
        <v>55.763295346628681</v>
      </c>
      <c r="EQ77" s="106">
        <v>0.26923076923076922</v>
      </c>
      <c r="ER77" s="104">
        <v>50.036088054853842</v>
      </c>
      <c r="ES77" s="106">
        <v>0.19230769230769232</v>
      </c>
      <c r="ET77" s="104">
        <v>50.291673221121073</v>
      </c>
      <c r="EU77" s="106">
        <v>7.6923076923076927E-2</v>
      </c>
      <c r="EV77" s="104">
        <v>41.358607309527557</v>
      </c>
      <c r="EW77" s="106">
        <v>3.8461538461538464E-2</v>
      </c>
      <c r="EX77" s="104">
        <v>40.087043154527819</v>
      </c>
      <c r="EY77" s="106">
        <v>0</v>
      </c>
      <c r="EZ77" s="104">
        <v>0.30674846625766872</v>
      </c>
      <c r="FB77" s="108">
        <f>((H77*B$1)+(EL77*EL$1)+(EM77*EM$1)+(EN77*EN$1)+(EV77*EU$1)+(DQ77*DN$1)+(EX77*EW$1)+(DG77*DF$1)+(EA77*EA$1)+(EB77*EB$1)+(ER77*EQ$1)+(ET77*ES$1)+(EC77*EC$1)+(EP77*EO$1)+(EZ77*EY$1)+(ED77*ED$1)+(EE77*EE$1))*(1+FA77)</f>
        <v>38.283310944819036</v>
      </c>
      <c r="FC77" s="93">
        <f>RANK(FB77,FB$6:FB$5849)</f>
        <v>72</v>
      </c>
      <c r="FD77" s="109">
        <f>RANK(FJ77,$FJ$6:$FJ$1462)</f>
        <v>67</v>
      </c>
      <c r="FE77" s="109">
        <f>RANK(FN77,$FN$6:$FN$1462)</f>
        <v>73</v>
      </c>
      <c r="FF77" s="109">
        <f>RANK(B77,$B$6:$B$1462,1)</f>
        <v>72</v>
      </c>
      <c r="FG77" s="109">
        <f>RANK(B77,$B$6:$B$1462,1)</f>
        <v>72</v>
      </c>
      <c r="FH77" s="110" t="s">
        <v>185</v>
      </c>
      <c r="FI77" s="92"/>
      <c r="FJ77" s="111">
        <v>6700</v>
      </c>
      <c r="FK77" s="112" t="s">
        <v>185</v>
      </c>
      <c r="FL77" s="93">
        <f>IF(FJ77="",-50,FD77-FC77)</f>
        <v>-5</v>
      </c>
      <c r="FM77" s="96">
        <f>IF(FJ77="",0,FB77/(FJ77/1000))</f>
        <v>5.7139270066894081</v>
      </c>
      <c r="FN77" s="111">
        <v>7800</v>
      </c>
      <c r="FO77" s="112" t="s">
        <v>185</v>
      </c>
      <c r="FP77" s="93">
        <f>FE77-FC77</f>
        <v>1</v>
      </c>
      <c r="FQ77" s="96">
        <f>(FB77/FN77)*1000</f>
        <v>4.9081167877973124</v>
      </c>
    </row>
    <row r="78" spans="1:174" x14ac:dyDescent="0.2">
      <c r="A78" t="s">
        <v>141</v>
      </c>
      <c r="B78" s="90">
        <v>210</v>
      </c>
      <c r="C78" s="91" t="s">
        <v>185</v>
      </c>
      <c r="D78" s="91" t="s">
        <v>185</v>
      </c>
      <c r="E78" s="91" t="s">
        <v>185</v>
      </c>
      <c r="F78" s="91" t="s">
        <v>185</v>
      </c>
      <c r="G78" s="91">
        <f>RANK(B78,B$6:B$9554)</f>
        <v>36</v>
      </c>
      <c r="H78" s="91">
        <f>(G78/H$4)*100</f>
        <v>30</v>
      </c>
      <c r="I78" s="92">
        <v>66</v>
      </c>
      <c r="J78" s="93">
        <f>IF(I78="","",RANK(I78,I$6:I$5845))</f>
        <v>41</v>
      </c>
      <c r="K78" s="93">
        <f>IF(J78="",N78,(J78/K$5)*100)</f>
        <v>38.679245283018872</v>
      </c>
      <c r="L78" s="93">
        <v>66</v>
      </c>
      <c r="M78" s="93">
        <f>IF(L78="","",RANK(L78,L$6:L$5845))</f>
        <v>41</v>
      </c>
      <c r="N78" s="93">
        <f>IF(M78="","",(M78/N$5)*100)</f>
        <v>38.679245283018872</v>
      </c>
      <c r="O78" s="93">
        <v>73</v>
      </c>
      <c r="P78" s="93">
        <f>IF(O78="","",RANK(O78,O$6:O$5845))</f>
        <v>41</v>
      </c>
      <c r="Q78" s="93">
        <f>IF(P78="",N78,(P78/Q$5)*100)</f>
        <v>37.272727272727273</v>
      </c>
      <c r="R78" s="92">
        <v>103</v>
      </c>
      <c r="S78" s="93">
        <f>IF(R78="","",RANK(R78,R$6:R$5845))</f>
        <v>3</v>
      </c>
      <c r="T78" s="93">
        <f>IF(S78="",W78,(S78/T$5)*100)</f>
        <v>2.8301886792452833</v>
      </c>
      <c r="U78" s="93">
        <v>95</v>
      </c>
      <c r="V78" s="93">
        <f>IF(U78="","",RANK(U78,U$6:U$5845))</f>
        <v>11</v>
      </c>
      <c r="W78" s="93">
        <f>IF(V78="","",(V78/W$5)*100)</f>
        <v>10.377358490566039</v>
      </c>
      <c r="X78" s="93">
        <v>101</v>
      </c>
      <c r="Y78" s="93">
        <f>IF(X78="","",RANK(X78,X$6:X$5845))</f>
        <v>12</v>
      </c>
      <c r="Z78" s="93">
        <f>IF(Y78="","",(Y78/Z$5)*100)</f>
        <v>10.909090909090908</v>
      </c>
      <c r="AA78" s="92">
        <v>68</v>
      </c>
      <c r="AB78" s="93">
        <f>IF(AA78="","",RANK(AA78,AA$6:AA$5845))</f>
        <v>39</v>
      </c>
      <c r="AC78" s="93">
        <f>IF(AB78="",AF78,(AB78/AC$5)*100)</f>
        <v>36.79245283018868</v>
      </c>
      <c r="AD78" s="93">
        <v>56</v>
      </c>
      <c r="AE78" s="93">
        <f>IF(AD78="","",RANK(AD78,AD$6:AD$5845))</f>
        <v>51</v>
      </c>
      <c r="AF78" s="93">
        <f>IF(AE78="","",(AE78/AF$5)*100)</f>
        <v>48.113207547169814</v>
      </c>
      <c r="AG78" s="93">
        <v>57</v>
      </c>
      <c r="AH78" s="93">
        <f>IF(AG78="","",RANK(AG78,AG$6:AG$5845))</f>
        <v>53</v>
      </c>
      <c r="AI78" s="93">
        <f>IF(AH78="","",(AH78/AI$5)*100)</f>
        <v>48.18181818181818</v>
      </c>
      <c r="AJ78" s="92">
        <v>88</v>
      </c>
      <c r="AK78" s="93">
        <f>IF(AJ78="","",RANK(AJ78,AJ$6:AJ$5845))</f>
        <v>19</v>
      </c>
      <c r="AL78" s="93">
        <f>IF(AK78="",AO78,(AK78/AL$5)*100)</f>
        <v>17.924528301886792</v>
      </c>
      <c r="AM78" s="93">
        <v>90</v>
      </c>
      <c r="AN78" s="93">
        <f>IF(AM78="","",RANK(AM78,AM$6:AM$5845))</f>
        <v>17</v>
      </c>
      <c r="AO78" s="93">
        <f>IF(AN78="","",(AN78/AO$5)*100)</f>
        <v>16.037735849056602</v>
      </c>
      <c r="AP78" s="93">
        <v>84</v>
      </c>
      <c r="AQ78" s="93">
        <f>IF(AP78="","",RANK(AP78,AP$6:AP$5845))</f>
        <v>30</v>
      </c>
      <c r="AR78" s="93">
        <f>IF(AQ78="","",(AQ78/AR$5)*100)</f>
        <v>27.27272727272727</v>
      </c>
      <c r="AS78" s="92">
        <v>83</v>
      </c>
      <c r="AT78" s="93">
        <f>IF(AS78="","",RANK(AS78,AS$6:AS$5845))</f>
        <v>24</v>
      </c>
      <c r="AU78" s="93">
        <f>IF(AT78="",AX78,(AT78/AU$5)*100)</f>
        <v>22.641509433962266</v>
      </c>
      <c r="AV78" s="93">
        <v>87</v>
      </c>
      <c r="AW78" s="93">
        <f>IF(AV78="","",RANK(AV78,AV$6:AV$5845))</f>
        <v>20</v>
      </c>
      <c r="AX78" s="93">
        <f>IF(AW78="","",(AW78/AX$5)*100)</f>
        <v>18.867924528301888</v>
      </c>
      <c r="AY78" s="93">
        <v>84</v>
      </c>
      <c r="AZ78" s="93">
        <f>IF(AY78="","",RANK(AY78,AY$6:AY$5845))</f>
        <v>30</v>
      </c>
      <c r="BA78" s="93">
        <f>IF(AZ78="","",(AZ78/BA$5)*100)</f>
        <v>27.27272727272727</v>
      </c>
      <c r="BB78" s="92" t="s">
        <v>185</v>
      </c>
      <c r="BC78" s="93" t="s">
        <v>185</v>
      </c>
      <c r="BD78" s="93">
        <v>10</v>
      </c>
      <c r="BE78" s="93" t="s">
        <v>185</v>
      </c>
      <c r="BF78" s="93" t="s">
        <v>185</v>
      </c>
      <c r="BG78" s="93">
        <v>10</v>
      </c>
      <c r="BH78" s="93" t="s">
        <v>185</v>
      </c>
      <c r="BI78" s="93" t="s">
        <v>185</v>
      </c>
      <c r="BJ78" s="93">
        <v>10</v>
      </c>
      <c r="BK78" s="92">
        <v>73</v>
      </c>
      <c r="BL78" s="93">
        <f>IF(BK78="","",RANK(BK78,BK$6:BK$5845))</f>
        <v>34</v>
      </c>
      <c r="BM78" s="93">
        <f>IF(BL78="",BP78,(BL78/BM$5)*100)</f>
        <v>32.075471698113205</v>
      </c>
      <c r="BN78" s="93">
        <v>66</v>
      </c>
      <c r="BO78" s="93">
        <f>IF(BN78="","",RANK(BN78,BN$6:BN$5845))</f>
        <v>39</v>
      </c>
      <c r="BP78" s="93">
        <f>IF(BO78="","",(BO78/BP$5)*100)</f>
        <v>36.79245283018868</v>
      </c>
      <c r="BQ78" s="93">
        <v>60</v>
      </c>
      <c r="BR78" s="93">
        <f>IF(BQ78="","",RANK(BQ78,BQ$6:BQ$5845))</f>
        <v>53</v>
      </c>
      <c r="BS78" s="93">
        <f>IF(BR78="","",(BR78/BS$5)*100)</f>
        <v>48.18181818181818</v>
      </c>
      <c r="BT78" s="92">
        <v>102</v>
      </c>
      <c r="BU78" s="93">
        <f>IF(BT78="","",RANK(BT78,BT$6:BT$5845))</f>
        <v>4</v>
      </c>
      <c r="BV78" s="93">
        <f>IF(BU78="",BY78,(BU78/BV$5)*100)</f>
        <v>3.7735849056603774</v>
      </c>
      <c r="BW78" s="93">
        <v>98</v>
      </c>
      <c r="BX78" s="93">
        <f>IF(BW78="","",RANK(BW78,BW$6:BW$5845))</f>
        <v>9</v>
      </c>
      <c r="BY78" s="93">
        <f>IF(BX78="","",(BX78/BY$5)*100)</f>
        <v>8.5714285714285712</v>
      </c>
      <c r="BZ78" s="93">
        <v>105</v>
      </c>
      <c r="CA78" s="93">
        <f>IF(BZ78="","",RANK(BZ78,BZ$6:BZ$5845))</f>
        <v>9</v>
      </c>
      <c r="CB78" s="93">
        <f>IF(CA78="","",(CA78/CB$5)*100)</f>
        <v>8.1818181818181817</v>
      </c>
      <c r="CC78" s="92">
        <v>38</v>
      </c>
      <c r="CD78" s="93">
        <f>IF(CC78="","",RANK(CC78,CC$6:CC$5845))</f>
        <v>68</v>
      </c>
      <c r="CE78" s="93">
        <f>IF(CD78="",CH78,(CD78/CE$5)*100)</f>
        <v>64.15094339622641</v>
      </c>
      <c r="CF78" s="93">
        <v>11</v>
      </c>
      <c r="CG78" s="93">
        <f>IF(CF78="","",RANK(CF78,CF$6:CF$5845))</f>
        <v>96</v>
      </c>
      <c r="CH78" s="93">
        <f>IF(CG78="","",(CG78/CH$5)*100)</f>
        <v>90.566037735849065</v>
      </c>
      <c r="CI78" s="93">
        <v>5</v>
      </c>
      <c r="CJ78" s="93">
        <f>IF(CI78="","",RANK(CI78,CI$6:CI$5845))</f>
        <v>106</v>
      </c>
      <c r="CK78" s="93">
        <f>IF(CJ78="","",(CJ78/CK$5)*100)</f>
        <v>96.36363636363636</v>
      </c>
      <c r="CL78" s="92">
        <v>19</v>
      </c>
      <c r="CM78" s="93">
        <f>IF(CL78="","",RANK(CL78,CL$6:CL$5845))</f>
        <v>88</v>
      </c>
      <c r="CN78" s="93">
        <f>IF(CM78="",CQ78,(CM78/CN$5)*100)</f>
        <v>83.018867924528308</v>
      </c>
      <c r="CO78" s="93">
        <v>19</v>
      </c>
      <c r="CP78" s="93">
        <f>IF(CO78="","",RANK(CO78,CO$6:CO$5845))</f>
        <v>88</v>
      </c>
      <c r="CQ78" s="93">
        <f>IF(CP78="","",(CP78/CQ$5)*100)</f>
        <v>83.018867924528308</v>
      </c>
      <c r="CR78" s="93">
        <v>16</v>
      </c>
      <c r="CS78" s="93">
        <f>IF(CR78="","",RANK(CR78,CR$6:CR$5845))</f>
        <v>96</v>
      </c>
      <c r="CT78" s="93">
        <f>IF(CS78="","",(CS78/CT$5)*100)</f>
        <v>87.272727272727266</v>
      </c>
      <c r="CU78" s="92">
        <v>88</v>
      </c>
      <c r="CV78" s="93">
        <f>IF(CU78="","",RANK(CU78,CU$6:CU$5845))</f>
        <v>19</v>
      </c>
      <c r="CW78" s="93">
        <f>IF(CV78="","",(CV78/CW$5)*100)</f>
        <v>17.924528301886792</v>
      </c>
      <c r="CX78" s="93">
        <v>88</v>
      </c>
      <c r="CY78" s="93">
        <f>IF(CX78="","",RANK(CX78,CX$6:CX$5845))</f>
        <v>24</v>
      </c>
      <c r="CZ78" s="93">
        <f>IF(CY78="","",(CY78/CZ$5)*100)</f>
        <v>21.818181818181817</v>
      </c>
      <c r="DA78" s="93">
        <v>49</v>
      </c>
      <c r="DB78" s="93">
        <f>IF(DA78="","",RANK(DA78,DA$6:DA$5845))</f>
        <v>71</v>
      </c>
      <c r="DC78" s="93">
        <f>IF(DB78="","",(DB78/DC$5)*100)</f>
        <v>59.166666666666664</v>
      </c>
      <c r="DD78" s="93">
        <f>IFERROR((K78*I$2)+(N78*L$2)+(Q78*O$2)+(T78*R$2)+(W78*U$2)+(Z78*X$2)+(AC78*AA$2)+(AF78*AD$2)+(AI78*AG$2)+(AL78*AJ$2)+(AO78*AM$2)+(AR78*AP$2)+(AU78*AS$2)+(AX78*AV$2)+(BA78*AY$2)+(BD78*BB$2)+(BG78*BE$2)+(BJ78*BH$2)+(BM78*BK$2)+(BP78*BN$2)+(BS78*BQ$2)+(BV78*BT$2)+(BY78*BW$2)+(CB78*BZ$2)+(CE78*CC$2)+(CH78*CF$2)+(CK78*CI$2)+(CN78*CL$2)+(CQ78*CO$2)+(CT78*CR$2)+(CW78*CU$2)+(CZ78*CX$2)+(DC78*DA$2),"")</f>
        <v>35.126219063954906</v>
      </c>
      <c r="DE78" s="93">
        <f>IF(DD78="",1,RANK(DD78,DD$6:DD$1087,1))</f>
        <v>21</v>
      </c>
      <c r="DF78" s="94">
        <f>IF(DD78="","",RANK(DD78,DD$6:DD$4780))</f>
        <v>86</v>
      </c>
      <c r="DG78" s="93">
        <f>(DE78/DE$4)*100</f>
        <v>19.811320754716981</v>
      </c>
      <c r="DH78" s="95">
        <v>0</v>
      </c>
      <c r="DI78" s="93">
        <v>1</v>
      </c>
      <c r="DJ78" s="93">
        <v>100</v>
      </c>
      <c r="DK78" s="96">
        <v>0</v>
      </c>
      <c r="DL78" s="93">
        <v>1</v>
      </c>
      <c r="DM78" s="93">
        <v>100</v>
      </c>
      <c r="DN78" s="93">
        <v>0</v>
      </c>
      <c r="DO78" s="93">
        <v>1</v>
      </c>
      <c r="DP78" s="93">
        <v>100</v>
      </c>
      <c r="DQ78" s="93">
        <v>100</v>
      </c>
      <c r="DR78" s="93">
        <v>1</v>
      </c>
      <c r="DS78" s="97">
        <v>36</v>
      </c>
      <c r="DT78" s="98">
        <v>63</v>
      </c>
      <c r="DU78" s="98">
        <v>28</v>
      </c>
      <c r="DV78" s="98">
        <v>4</v>
      </c>
      <c r="DW78" s="98">
        <v>54</v>
      </c>
      <c r="DX78" s="98">
        <v>96.296877845785474</v>
      </c>
      <c r="DY78" s="98">
        <v>58.024691358024697</v>
      </c>
      <c r="DZ78" s="98">
        <v>73.80952380952381</v>
      </c>
      <c r="EA78" s="98">
        <v>76.043697671111318</v>
      </c>
      <c r="EB78" s="99">
        <v>70.796460176991147</v>
      </c>
      <c r="EC78" s="100">
        <v>92.523364485981304</v>
      </c>
      <c r="ED78" s="100">
        <v>30</v>
      </c>
      <c r="EE78" s="100">
        <v>30</v>
      </c>
      <c r="EF78" s="101">
        <v>99</v>
      </c>
      <c r="EG78" s="102">
        <v>48</v>
      </c>
      <c r="EH78" s="102">
        <v>90</v>
      </c>
      <c r="EI78" s="102">
        <v>88</v>
      </c>
      <c r="EJ78" s="102">
        <v>74</v>
      </c>
      <c r="EK78" s="103">
        <v>26</v>
      </c>
      <c r="EL78" s="104">
        <v>30</v>
      </c>
      <c r="EM78" s="104">
        <v>37.272727272727273</v>
      </c>
      <c r="EN78" s="104">
        <v>54.165389696169086</v>
      </c>
      <c r="EO78" s="105">
        <v>0.42307692307692307</v>
      </c>
      <c r="EP78" s="104">
        <v>55.763295346628681</v>
      </c>
      <c r="EQ78" s="106">
        <v>0.26923076923076922</v>
      </c>
      <c r="ER78" s="104">
        <v>50.036088054853842</v>
      </c>
      <c r="ES78" s="106">
        <v>7.6923076923076927E-2</v>
      </c>
      <c r="ET78" s="104">
        <v>30.791515914215299</v>
      </c>
      <c r="EU78" s="106">
        <v>7.6923076923076927E-2</v>
      </c>
      <c r="EV78" s="104">
        <v>41.358607309527557</v>
      </c>
      <c r="EW78" s="106">
        <v>3.8461538461538464E-2</v>
      </c>
      <c r="EX78" s="104">
        <v>40.087043154527819</v>
      </c>
      <c r="EY78" s="106">
        <v>0</v>
      </c>
      <c r="EZ78" s="104">
        <v>0.30674846625766872</v>
      </c>
      <c r="FB78" s="108">
        <f>((H78*B$1)+(EL78*EL$1)+(EM78*EM$1)+(EN78*EN$1)+(EV78*EU$1)+(DQ78*DN$1)+(EX78*EW$1)+(DG78*DF$1)+(EA78*EA$1)+(EB78*EB$1)+(ER78*EQ$1)+(ET78*ES$1)+(EC78*EC$1)+(EP78*EO$1)+(EZ78*EY$1)+(ED78*ED$1)+(EE78*EE$1))*(1+FA78)</f>
        <v>37.962307008224869</v>
      </c>
      <c r="FC78" s="93">
        <f>RANK(FB78,FB$6:FB$5849)</f>
        <v>73</v>
      </c>
      <c r="FD78" s="109">
        <f>RANK(FJ78,$FJ$6:$FJ$1462)</f>
        <v>73</v>
      </c>
      <c r="FE78" s="109">
        <f>RANK(FN78,$FN$6:$FN$1462)</f>
        <v>77</v>
      </c>
      <c r="FF78" s="109">
        <f>RANK(B78,$B$6:$B$1462,1)</f>
        <v>81</v>
      </c>
      <c r="FG78" s="109">
        <f>RANK(B78,$B$6:$B$1462,1)</f>
        <v>81</v>
      </c>
      <c r="FH78" s="110" t="s">
        <v>185</v>
      </c>
      <c r="FI78" s="92"/>
      <c r="FJ78" s="111">
        <v>6600</v>
      </c>
      <c r="FK78" s="112" t="s">
        <v>185</v>
      </c>
      <c r="FL78" s="93">
        <f>IF(FJ78="",-50,FD78-FC78)</f>
        <v>0</v>
      </c>
      <c r="FM78" s="96">
        <f>IF(FJ78="",0,FB78/(FJ78/1000))</f>
        <v>5.7518646982158899</v>
      </c>
      <c r="FN78" s="111">
        <v>7700</v>
      </c>
      <c r="FO78" s="112" t="s">
        <v>185</v>
      </c>
      <c r="FP78" s="93">
        <f>FE78-FC78</f>
        <v>4</v>
      </c>
      <c r="FQ78" s="96">
        <f>(FB78/FN78)*1000</f>
        <v>4.9301697413279051</v>
      </c>
    </row>
    <row r="79" spans="1:174" x14ac:dyDescent="0.2">
      <c r="A79" t="s">
        <v>146</v>
      </c>
      <c r="B79" s="90">
        <v>140</v>
      </c>
      <c r="C79" s="91" t="s">
        <v>185</v>
      </c>
      <c r="D79" s="91" t="s">
        <v>185</v>
      </c>
      <c r="E79" s="91" t="s">
        <v>185</v>
      </c>
      <c r="F79" s="91" t="s">
        <v>185</v>
      </c>
      <c r="G79" s="91">
        <f>RANK(B79,B$6:B$9554)</f>
        <v>43</v>
      </c>
      <c r="H79" s="91">
        <f>(G79/H$4)*100</f>
        <v>35.833333333333336</v>
      </c>
      <c r="I79" s="92">
        <v>21</v>
      </c>
      <c r="J79" s="93">
        <f>IF(I79="","",RANK(I79,I$6:I$5845))</f>
        <v>85</v>
      </c>
      <c r="K79" s="93">
        <f>IF(J79="",N79,(J79/K$5)*100)</f>
        <v>80.188679245283026</v>
      </c>
      <c r="L79" s="93">
        <v>21</v>
      </c>
      <c r="M79" s="93">
        <f>IF(L79="","",RANK(L79,L$6:L$5845))</f>
        <v>86</v>
      </c>
      <c r="N79" s="93">
        <f>IF(M79="","",(M79/N$5)*100)</f>
        <v>81.132075471698116</v>
      </c>
      <c r="O79" s="93">
        <v>36</v>
      </c>
      <c r="P79" s="93">
        <f>IF(O79="","",RANK(O79,O$6:O$5845))</f>
        <v>77</v>
      </c>
      <c r="Q79" s="93">
        <f>IF(P79="",N79,(P79/Q$5)*100)</f>
        <v>70</v>
      </c>
      <c r="R79" s="92">
        <v>58</v>
      </c>
      <c r="S79" s="93">
        <f>IF(R79="","",RANK(R79,R$6:R$5845))</f>
        <v>48</v>
      </c>
      <c r="T79" s="93">
        <f>IF(S79="",W79,(S79/T$5)*100)</f>
        <v>45.283018867924532</v>
      </c>
      <c r="U79" s="93">
        <v>62</v>
      </c>
      <c r="V79" s="93">
        <f>IF(U79="","",RANK(U79,U$6:U$5845))</f>
        <v>44</v>
      </c>
      <c r="W79" s="93">
        <f>IF(V79="","",(V79/W$5)*100)</f>
        <v>41.509433962264154</v>
      </c>
      <c r="X79" s="93">
        <v>55</v>
      </c>
      <c r="Y79" s="93">
        <f>IF(X79="","",RANK(X79,X$6:X$5845))</f>
        <v>56</v>
      </c>
      <c r="Z79" s="93">
        <f>IF(Y79="","",(Y79/Z$5)*100)</f>
        <v>50.909090909090907</v>
      </c>
      <c r="AA79" s="92">
        <v>102</v>
      </c>
      <c r="AB79" s="93">
        <f>IF(AA79="","",RANK(AA79,AA$6:AA$5845))</f>
        <v>5</v>
      </c>
      <c r="AC79" s="93">
        <f>IF(AB79="",AF79,(AB79/AC$5)*100)</f>
        <v>4.716981132075472</v>
      </c>
      <c r="AD79" s="93">
        <v>106</v>
      </c>
      <c r="AE79" s="93">
        <f>IF(AD79="","",RANK(AD79,AD$6:AD$5845))</f>
        <v>1</v>
      </c>
      <c r="AF79" s="93">
        <f>IF(AE79="","",(AE79/AF$5)*100)</f>
        <v>0.94339622641509435</v>
      </c>
      <c r="AG79" s="93">
        <v>111</v>
      </c>
      <c r="AH79" s="93">
        <f>IF(AG79="","",RANK(AG79,AG$6:AG$5845))</f>
        <v>1</v>
      </c>
      <c r="AI79" s="93">
        <f>IF(AH79="","",(AH79/AI$5)*100)</f>
        <v>0.90909090909090906</v>
      </c>
      <c r="AJ79" s="92">
        <v>71</v>
      </c>
      <c r="AK79" s="93">
        <f>IF(AJ79="","",RANK(AJ79,AJ$6:AJ$5845))</f>
        <v>36</v>
      </c>
      <c r="AL79" s="93">
        <f>IF(AK79="",AO79,(AK79/AL$5)*100)</f>
        <v>33.962264150943398</v>
      </c>
      <c r="AM79" s="93">
        <v>68</v>
      </c>
      <c r="AN79" s="93">
        <f>IF(AM79="","",RANK(AM79,AM$6:AM$5845))</f>
        <v>39</v>
      </c>
      <c r="AO79" s="93">
        <f>IF(AN79="","",(AN79/AO$5)*100)</f>
        <v>36.79245283018868</v>
      </c>
      <c r="AP79" s="93">
        <v>62</v>
      </c>
      <c r="AQ79" s="93">
        <f>IF(AP79="","",RANK(AP79,AP$6:AP$5845))</f>
        <v>51</v>
      </c>
      <c r="AR79" s="93">
        <f>IF(AQ79="","",(AQ79/AR$5)*100)</f>
        <v>46.36363636363636</v>
      </c>
      <c r="AS79" s="92">
        <v>57</v>
      </c>
      <c r="AT79" s="93">
        <f>IF(AS79="","",RANK(AS79,AS$6:AS$5845))</f>
        <v>50</v>
      </c>
      <c r="AU79" s="93">
        <f>IF(AT79="",AX79,(AT79/AU$5)*100)</f>
        <v>47.169811320754718</v>
      </c>
      <c r="AV79" s="93">
        <v>57</v>
      </c>
      <c r="AW79" s="93">
        <f>IF(AV79="","",RANK(AV79,AV$6:AV$5845))</f>
        <v>50</v>
      </c>
      <c r="AX79" s="93">
        <f>IF(AW79="","",(AW79/AX$5)*100)</f>
        <v>47.169811320754718</v>
      </c>
      <c r="AY79" s="93">
        <v>56</v>
      </c>
      <c r="AZ79" s="93">
        <f>IF(AY79="","",RANK(AY79,AY$6:AY$5845))</f>
        <v>58</v>
      </c>
      <c r="BA79" s="93">
        <f>IF(AZ79="","",(AZ79/BA$5)*100)</f>
        <v>52.72727272727272</v>
      </c>
      <c r="BB79" s="92" t="s">
        <v>185</v>
      </c>
      <c r="BC79" s="93" t="s">
        <v>185</v>
      </c>
      <c r="BD79" s="93">
        <v>10</v>
      </c>
      <c r="BE79" s="93" t="s">
        <v>185</v>
      </c>
      <c r="BF79" s="93" t="s">
        <v>185</v>
      </c>
      <c r="BG79" s="93">
        <v>10</v>
      </c>
      <c r="BH79" s="93" t="s">
        <v>185</v>
      </c>
      <c r="BI79" s="93" t="s">
        <v>185</v>
      </c>
      <c r="BJ79" s="93">
        <v>10</v>
      </c>
      <c r="BK79" s="92">
        <v>70</v>
      </c>
      <c r="BL79" s="93">
        <f>IF(BK79="","",RANK(BK79,BK$6:BK$5845))</f>
        <v>36</v>
      </c>
      <c r="BM79" s="93">
        <f>IF(BL79="",BP79,(BL79/BM$5)*100)</f>
        <v>33.962264150943398</v>
      </c>
      <c r="BN79" s="93">
        <v>89</v>
      </c>
      <c r="BO79" s="93">
        <f>IF(BN79="","",RANK(BN79,BN$6:BN$5845))</f>
        <v>17</v>
      </c>
      <c r="BP79" s="93">
        <f>IF(BO79="","",(BO79/BP$5)*100)</f>
        <v>16.037735849056602</v>
      </c>
      <c r="BQ79" s="93">
        <v>95</v>
      </c>
      <c r="BR79" s="93">
        <f>IF(BQ79="","",RANK(BQ79,BQ$6:BQ$5845))</f>
        <v>18</v>
      </c>
      <c r="BS79" s="93">
        <f>IF(BR79="","",(BR79/BS$5)*100)</f>
        <v>16.363636363636363</v>
      </c>
      <c r="BT79" s="92">
        <v>73</v>
      </c>
      <c r="BU79" s="93">
        <f>IF(BT79="","",RANK(BT79,BT$6:BT$5845))</f>
        <v>34</v>
      </c>
      <c r="BV79" s="93">
        <f>IF(BU79="",BY79,(BU79/BV$5)*100)</f>
        <v>32.075471698113205</v>
      </c>
      <c r="BW79" s="93">
        <v>64</v>
      </c>
      <c r="BX79" s="93">
        <f>IF(BW79="","",RANK(BW79,BW$6:BW$5845))</f>
        <v>41</v>
      </c>
      <c r="BY79" s="93">
        <f>IF(BX79="","",(BX79/BY$5)*100)</f>
        <v>39.047619047619051</v>
      </c>
      <c r="BZ79" s="93">
        <v>67</v>
      </c>
      <c r="CA79" s="93">
        <f>IF(BZ79="","",RANK(BZ79,BZ$6:BZ$5845))</f>
        <v>47</v>
      </c>
      <c r="CB79" s="93">
        <f>IF(CA79="","",(CA79/CB$5)*100)</f>
        <v>42.727272727272727</v>
      </c>
      <c r="CC79" s="92">
        <v>60</v>
      </c>
      <c r="CD79" s="93">
        <f>IF(CC79="","",RANK(CC79,CC$6:CC$5845))</f>
        <v>46</v>
      </c>
      <c r="CE79" s="93">
        <f>IF(CD79="",CH79,(CD79/CE$5)*100)</f>
        <v>43.39622641509434</v>
      </c>
      <c r="CF79" s="93">
        <v>93</v>
      </c>
      <c r="CG79" s="93">
        <f>IF(CF79="","",RANK(CF79,CF$6:CF$5845))</f>
        <v>13</v>
      </c>
      <c r="CH79" s="93">
        <f>IF(CG79="","",(CG79/CH$5)*100)</f>
        <v>12.264150943396226</v>
      </c>
      <c r="CI79" s="93">
        <v>104</v>
      </c>
      <c r="CJ79" s="93">
        <f>IF(CI79="","",RANK(CI79,CI$6:CI$5845))</f>
        <v>10</v>
      </c>
      <c r="CK79" s="93">
        <f>IF(CJ79="","",(CJ79/CK$5)*100)</f>
        <v>9.0909090909090917</v>
      </c>
      <c r="CL79" s="92">
        <v>101</v>
      </c>
      <c r="CM79" s="93">
        <f>IF(CL79="","",RANK(CL79,CL$6:CL$5845))</f>
        <v>6</v>
      </c>
      <c r="CN79" s="93">
        <f>IF(CM79="",CQ79,(CM79/CN$5)*100)</f>
        <v>5.6603773584905666</v>
      </c>
      <c r="CO79" s="93">
        <v>102</v>
      </c>
      <c r="CP79" s="93">
        <f>IF(CO79="","",RANK(CO79,CO$6:CO$5845))</f>
        <v>5</v>
      </c>
      <c r="CQ79" s="93">
        <f>IF(CP79="","",(CP79/CQ$5)*100)</f>
        <v>4.716981132075472</v>
      </c>
      <c r="CR79" s="93">
        <v>109</v>
      </c>
      <c r="CS79" s="93">
        <f>IF(CR79="","",RANK(CR79,CR$6:CR$5845))</f>
        <v>5</v>
      </c>
      <c r="CT79" s="93">
        <f>IF(CS79="","",(CS79/CT$5)*100)</f>
        <v>4.5454545454545459</v>
      </c>
      <c r="CU79" s="92">
        <v>82</v>
      </c>
      <c r="CV79" s="93">
        <f>IF(CU79="","",RANK(CU79,CU$6:CU$5845))</f>
        <v>25</v>
      </c>
      <c r="CW79" s="93">
        <f>IF(CV79="","",(CV79/CW$5)*100)</f>
        <v>23.584905660377359</v>
      </c>
      <c r="CX79" s="93">
        <v>86</v>
      </c>
      <c r="CY79" s="93">
        <f>IF(CX79="","",RANK(CX79,CX$6:CX$5845))</f>
        <v>26</v>
      </c>
      <c r="CZ79" s="93">
        <f>IF(CY79="","",(CY79/CZ$5)*100)</f>
        <v>23.636363636363637</v>
      </c>
      <c r="DA79" s="93">
        <v>91</v>
      </c>
      <c r="DB79" s="93">
        <f>IF(DA79="","",RANK(DA79,DA$6:DA$5845))</f>
        <v>26</v>
      </c>
      <c r="DC79" s="93">
        <f>IF(DB79="","",(DB79/DC$5)*100)</f>
        <v>21.666666666666668</v>
      </c>
      <c r="DD79" s="93">
        <f>IFERROR((K79*I$2)+(N79*L$2)+(Q79*O$2)+(T79*R$2)+(W79*U$2)+(Z79*X$2)+(AC79*AA$2)+(AF79*AD$2)+(AI79*AG$2)+(AL79*AJ$2)+(AO79*AM$2)+(AR79*AP$2)+(AU79*AS$2)+(AX79*AV$2)+(BA79*AY$2)+(BD79*BB$2)+(BG79*BE$2)+(BJ79*BH$2)+(BM79*BK$2)+(BP79*BN$2)+(BS79*BQ$2)+(BV79*BT$2)+(BY79*BW$2)+(CB79*BZ$2)+(CE79*CC$2)+(CH79*CF$2)+(CK79*CI$2)+(CN79*CL$2)+(CQ79*CO$2)+(CT79*CR$2)+(CW79*CU$2)+(CZ79*CX$2)+(DC79*DA$2),"")</f>
        <v>35.788148329657758</v>
      </c>
      <c r="DE79" s="93">
        <f>IF(DD79="",1,RANK(DD79,DD$6:DD$1087,1))</f>
        <v>24</v>
      </c>
      <c r="DF79" s="94">
        <f>IF(DD79="","",RANK(DD79,DD$6:DD$4780))</f>
        <v>83</v>
      </c>
      <c r="DG79" s="93">
        <f>(DE79/DE$4)*100</f>
        <v>22.641509433962266</v>
      </c>
      <c r="DH79" s="95">
        <v>0</v>
      </c>
      <c r="DI79" s="93">
        <v>1</v>
      </c>
      <c r="DJ79" s="93">
        <v>100</v>
      </c>
      <c r="DK79" s="96">
        <v>0</v>
      </c>
      <c r="DL79" s="93">
        <v>1</v>
      </c>
      <c r="DM79" s="93">
        <v>100</v>
      </c>
      <c r="DN79" s="93">
        <v>0</v>
      </c>
      <c r="DO79" s="93">
        <v>1</v>
      </c>
      <c r="DP79" s="93">
        <v>100</v>
      </c>
      <c r="DQ79" s="93">
        <v>100</v>
      </c>
      <c r="DR79" s="93">
        <v>1</v>
      </c>
      <c r="DS79" s="97" t="s">
        <v>185</v>
      </c>
      <c r="DT79" s="98" t="s">
        <v>185</v>
      </c>
      <c r="DU79" s="98" t="s">
        <v>185</v>
      </c>
      <c r="DV79" s="98" t="s">
        <v>185</v>
      </c>
      <c r="DW79" s="98" t="s">
        <v>185</v>
      </c>
      <c r="DX79" s="98">
        <v>30</v>
      </c>
      <c r="DY79" s="98">
        <v>30</v>
      </c>
      <c r="DZ79" s="98">
        <v>30</v>
      </c>
      <c r="EA79" s="98">
        <v>30</v>
      </c>
      <c r="EB79" s="99">
        <v>10</v>
      </c>
      <c r="EC79" s="100">
        <v>55.140186915887845</v>
      </c>
      <c r="ED79" s="100">
        <v>30</v>
      </c>
      <c r="EE79" s="100">
        <v>30</v>
      </c>
      <c r="EF79" s="101">
        <v>130</v>
      </c>
      <c r="EG79" s="102">
        <v>40</v>
      </c>
      <c r="EH79" s="102">
        <v>55</v>
      </c>
      <c r="EI79" s="102">
        <v>130</v>
      </c>
      <c r="EJ79" s="102">
        <v>99</v>
      </c>
      <c r="EK79" s="103">
        <v>39</v>
      </c>
      <c r="EL79" s="104">
        <v>35.833333333333336</v>
      </c>
      <c r="EM79" s="104">
        <v>24.545454545454547</v>
      </c>
      <c r="EN79" s="104">
        <v>26.608677979880092</v>
      </c>
      <c r="EO79" s="105">
        <v>0.4358974358974359</v>
      </c>
      <c r="EP79" s="104">
        <v>58.725071225071218</v>
      </c>
      <c r="EQ79" s="106">
        <v>0.33333333333333331</v>
      </c>
      <c r="ER79" s="104">
        <v>60.152772765547937</v>
      </c>
      <c r="ES79" s="106">
        <v>0.23076923076923078</v>
      </c>
      <c r="ET79" s="104">
        <v>59.245713386817684</v>
      </c>
      <c r="EU79" s="106">
        <v>0.12820512820512819</v>
      </c>
      <c r="EV79" s="104">
        <v>57.683568419764732</v>
      </c>
      <c r="EW79" s="106">
        <v>7.6923076923076927E-2</v>
      </c>
      <c r="EX79" s="104">
        <v>55.634209008442141</v>
      </c>
      <c r="EY79" s="106">
        <v>7.6923076923076927E-2</v>
      </c>
      <c r="EZ79" s="104">
        <v>74.620103822557809</v>
      </c>
      <c r="FB79" s="108">
        <f>((H79*B$1)+(EL79*EL$1)+(EM79*EM$1)+(EN79*EN$1)+(EV79*EU$1)+(DQ79*DN$1)+(EX79*EW$1)+(DG79*DF$1)+(EA79*EA$1)+(EB79*EB$1)+(ER79*EQ$1)+(ET79*ES$1)+(EC79*EC$1)+(EP79*EO$1)+(EZ79*EY$1)+(ED79*ED$1)+(EE79*EE$1))*(1+FA79)</f>
        <v>36.512959695606952</v>
      </c>
      <c r="FC79" s="93">
        <f>RANK(FB79,FB$6:FB$5849)</f>
        <v>74</v>
      </c>
      <c r="FD79" s="109">
        <f>RANK(FJ79,$FJ$6:$FJ$1462)</f>
        <v>79</v>
      </c>
      <c r="FE79" s="109">
        <f>RANK(FN79,$FN$6:$FN$1462)</f>
        <v>81</v>
      </c>
      <c r="FF79" s="109">
        <f>RANK(B79,$B$6:$B$1462,1)</f>
        <v>72</v>
      </c>
      <c r="FG79" s="109">
        <f>RANK(B79,$B$6:$B$1462,1)</f>
        <v>72</v>
      </c>
      <c r="FH79" s="110" t="s">
        <v>185</v>
      </c>
      <c r="FI79" s="92"/>
      <c r="FJ79" s="111">
        <v>6500</v>
      </c>
      <c r="FK79" s="112" t="s">
        <v>185</v>
      </c>
      <c r="FL79" s="93">
        <f>IF(FJ79="",-50,FD79-FC79)</f>
        <v>5</v>
      </c>
      <c r="FM79" s="96">
        <f>IF(FJ79="",0,FB79/(FJ79/1000))</f>
        <v>5.617378414708762</v>
      </c>
      <c r="FN79" s="111">
        <v>7600</v>
      </c>
      <c r="FO79" s="112" t="s">
        <v>185</v>
      </c>
      <c r="FP79" s="93">
        <f>FE79-FC79</f>
        <v>7</v>
      </c>
      <c r="FQ79" s="96">
        <f>(FB79/FN79)*1000</f>
        <v>4.8043368020535464</v>
      </c>
    </row>
    <row r="80" spans="1:174" x14ac:dyDescent="0.2">
      <c r="A80" t="s">
        <v>129</v>
      </c>
      <c r="B80" s="90">
        <v>110</v>
      </c>
      <c r="C80" s="91" t="s">
        <v>185</v>
      </c>
      <c r="D80" s="91" t="s">
        <v>185</v>
      </c>
      <c r="E80" s="91" t="s">
        <v>185</v>
      </c>
      <c r="F80" s="91" t="s">
        <v>185</v>
      </c>
      <c r="G80" s="91">
        <f>RANK(B80,B$6:B$9554)</f>
        <v>61</v>
      </c>
      <c r="H80" s="91">
        <f>(G80/H$4)*100</f>
        <v>50.833333333333329</v>
      </c>
      <c r="I80" s="92">
        <v>59</v>
      </c>
      <c r="J80" s="93">
        <f>IF(I80="","",RANK(I80,I$6:I$5845))</f>
        <v>48</v>
      </c>
      <c r="K80" s="93">
        <f>IF(J80="",N80,(J80/K$5)*100)</f>
        <v>45.283018867924532</v>
      </c>
      <c r="L80" s="93">
        <v>57</v>
      </c>
      <c r="M80" s="93">
        <f>IF(L80="","",RANK(L80,L$6:L$5845))</f>
        <v>50</v>
      </c>
      <c r="N80" s="93">
        <f>IF(M80="","",(M80/N$5)*100)</f>
        <v>47.169811320754718</v>
      </c>
      <c r="O80" s="93">
        <v>70</v>
      </c>
      <c r="P80" s="93">
        <f>IF(O80="","",RANK(O80,O$6:O$5845))</f>
        <v>44</v>
      </c>
      <c r="Q80" s="93">
        <f>IF(P80="",N80,(P80/Q$5)*100)</f>
        <v>40</v>
      </c>
      <c r="R80" s="92">
        <v>23</v>
      </c>
      <c r="S80" s="93">
        <f>IF(R80="","",RANK(R80,R$6:R$5845))</f>
        <v>83</v>
      </c>
      <c r="T80" s="93">
        <f>IF(S80="",W80,(S80/T$5)*100)</f>
        <v>78.301886792452834</v>
      </c>
      <c r="U80" s="93">
        <v>80</v>
      </c>
      <c r="V80" s="93">
        <f>IF(U80="","",RANK(U80,U$6:U$5845))</f>
        <v>26</v>
      </c>
      <c r="W80" s="93">
        <f>IF(V80="","",(V80/W$5)*100)</f>
        <v>24.528301886792452</v>
      </c>
      <c r="X80" s="93">
        <v>94</v>
      </c>
      <c r="Y80" s="93">
        <f>IF(X80="","",RANK(X80,X$6:X$5845))</f>
        <v>17</v>
      </c>
      <c r="Z80" s="93">
        <f>IF(Y80="","",(Y80/Z$5)*100)</f>
        <v>15.454545454545453</v>
      </c>
      <c r="AA80" s="92">
        <v>52</v>
      </c>
      <c r="AB80" s="93">
        <f>IF(AA80="","",RANK(AA80,AA$6:AA$5845))</f>
        <v>55</v>
      </c>
      <c r="AC80" s="93">
        <f>IF(AB80="",AF80,(AB80/AC$5)*100)</f>
        <v>51.886792452830186</v>
      </c>
      <c r="AD80" s="93">
        <v>82</v>
      </c>
      <c r="AE80" s="93">
        <f>IF(AD80="","",RANK(AD80,AD$6:AD$5845))</f>
        <v>22</v>
      </c>
      <c r="AF80" s="93">
        <f>IF(AE80="","",(AE80/AF$5)*100)</f>
        <v>20.754716981132077</v>
      </c>
      <c r="AG80" s="93">
        <v>97</v>
      </c>
      <c r="AH80" s="93">
        <f>IF(AG80="","",RANK(AG80,AG$6:AG$5845))</f>
        <v>16</v>
      </c>
      <c r="AI80" s="93">
        <f>IF(AH80="","",(AH80/AI$5)*100)</f>
        <v>14.545454545454545</v>
      </c>
      <c r="AJ80" s="92">
        <v>86</v>
      </c>
      <c r="AK80" s="93">
        <f>IF(AJ80="","",RANK(AJ80,AJ$6:AJ$5845))</f>
        <v>21</v>
      </c>
      <c r="AL80" s="93">
        <f>IF(AK80="",AO80,(AK80/AL$5)*100)</f>
        <v>19.811320754716981</v>
      </c>
      <c r="AM80" s="93">
        <v>87</v>
      </c>
      <c r="AN80" s="93">
        <f>IF(AM80="","",RANK(AM80,AM$6:AM$5845))</f>
        <v>20</v>
      </c>
      <c r="AO80" s="93">
        <f>IF(AN80="","",(AN80/AO$5)*100)</f>
        <v>18.867924528301888</v>
      </c>
      <c r="AP80" s="93">
        <v>95</v>
      </c>
      <c r="AQ80" s="93">
        <f>IF(AP80="","",RANK(AP80,AP$6:AP$5845))</f>
        <v>19</v>
      </c>
      <c r="AR80" s="93">
        <f>IF(AQ80="","",(AQ80/AR$5)*100)</f>
        <v>17.272727272727273</v>
      </c>
      <c r="AS80" s="92">
        <v>80</v>
      </c>
      <c r="AT80" s="93">
        <f>IF(AS80="","",RANK(AS80,AS$6:AS$5845))</f>
        <v>27</v>
      </c>
      <c r="AU80" s="93">
        <f>IF(AT80="",AX80,(AT80/AU$5)*100)</f>
        <v>25.471698113207548</v>
      </c>
      <c r="AV80" s="93">
        <v>82</v>
      </c>
      <c r="AW80" s="93">
        <f>IF(AV80="","",RANK(AV80,AV$6:AV$5845))</f>
        <v>25</v>
      </c>
      <c r="AX80" s="93">
        <f>IF(AW80="","",(AW80/AX$5)*100)</f>
        <v>23.584905660377359</v>
      </c>
      <c r="AY80" s="93">
        <v>86</v>
      </c>
      <c r="AZ80" s="93">
        <f>IF(AY80="","",RANK(AY80,AY$6:AY$5845))</f>
        <v>28</v>
      </c>
      <c r="BA80" s="93">
        <f>IF(AZ80="","",(AZ80/BA$5)*100)</f>
        <v>25.454545454545453</v>
      </c>
      <c r="BB80" s="92" t="s">
        <v>185</v>
      </c>
      <c r="BC80" s="93" t="s">
        <v>185</v>
      </c>
      <c r="BD80" s="93">
        <v>10</v>
      </c>
      <c r="BE80" s="93" t="s">
        <v>185</v>
      </c>
      <c r="BF80" s="93" t="s">
        <v>185</v>
      </c>
      <c r="BG80" s="93">
        <v>10</v>
      </c>
      <c r="BH80" s="93" t="s">
        <v>185</v>
      </c>
      <c r="BI80" s="93" t="s">
        <v>185</v>
      </c>
      <c r="BJ80" s="93">
        <v>10</v>
      </c>
      <c r="BK80" s="92">
        <v>95</v>
      </c>
      <c r="BL80" s="93">
        <f>IF(BK80="","",RANK(BK80,BK$6:BK$5845))</f>
        <v>12</v>
      </c>
      <c r="BM80" s="93">
        <f>IF(BL80="",BP80,(BL80/BM$5)*100)</f>
        <v>11.320754716981133</v>
      </c>
      <c r="BN80" s="93">
        <v>100</v>
      </c>
      <c r="BO80" s="93">
        <f>IF(BN80="","",RANK(BN80,BN$6:BN$5845))</f>
        <v>7</v>
      </c>
      <c r="BP80" s="93">
        <f>IF(BO80="","",(BO80/BP$5)*100)</f>
        <v>6.6037735849056602</v>
      </c>
      <c r="BQ80" s="93">
        <v>113</v>
      </c>
      <c r="BR80" s="93">
        <f>IF(BQ80="","",RANK(BQ80,BQ$6:BQ$5845))</f>
        <v>1</v>
      </c>
      <c r="BS80" s="93">
        <f>IF(BR80="","",(BR80/BS$5)*100)</f>
        <v>0.90909090909090906</v>
      </c>
      <c r="BT80" s="92">
        <v>9</v>
      </c>
      <c r="BU80" s="93">
        <f>IF(BT80="","",RANK(BT80,BT$6:BT$5845))</f>
        <v>98</v>
      </c>
      <c r="BV80" s="93">
        <f>IF(BU80="",BY80,(BU80/BV$5)*100)</f>
        <v>92.452830188679243</v>
      </c>
      <c r="BW80" s="93">
        <v>27</v>
      </c>
      <c r="BX80" s="93">
        <f>IF(BW80="","",RANK(BW80,BW$6:BW$5845))</f>
        <v>80</v>
      </c>
      <c r="BY80" s="93">
        <f>IF(BX80="","",(BX80/BY$5)*100)</f>
        <v>76.19047619047619</v>
      </c>
      <c r="BZ80" s="93">
        <v>21</v>
      </c>
      <c r="CA80" s="93">
        <f>IF(BZ80="","",RANK(BZ80,BZ$6:BZ$5845))</f>
        <v>88</v>
      </c>
      <c r="CB80" s="93">
        <f>IF(CA80="","",(CA80/CB$5)*100)</f>
        <v>80</v>
      </c>
      <c r="CC80" s="92">
        <v>70</v>
      </c>
      <c r="CD80" s="93">
        <f>IF(CC80="","",RANK(CC80,CC$6:CC$5845))</f>
        <v>37</v>
      </c>
      <c r="CE80" s="93">
        <f>IF(CD80="",CH80,(CD80/CE$5)*100)</f>
        <v>34.905660377358487</v>
      </c>
      <c r="CF80" s="93">
        <v>89</v>
      </c>
      <c r="CG80" s="93">
        <f>IF(CF80="","",RANK(CF80,CF$6:CF$5845))</f>
        <v>18</v>
      </c>
      <c r="CH80" s="93">
        <f>IF(CG80="","",(CG80/CH$5)*100)</f>
        <v>16.981132075471699</v>
      </c>
      <c r="CI80" s="93">
        <v>105</v>
      </c>
      <c r="CJ80" s="93">
        <f>IF(CI80="","",RANK(CI80,CI$6:CI$5845))</f>
        <v>8</v>
      </c>
      <c r="CK80" s="93">
        <f>IF(CJ80="","",(CJ80/CK$5)*100)</f>
        <v>7.2727272727272725</v>
      </c>
      <c r="CL80" s="92">
        <v>86</v>
      </c>
      <c r="CM80" s="93">
        <f>IF(CL80="","",RANK(CL80,CL$6:CL$5845))</f>
        <v>21</v>
      </c>
      <c r="CN80" s="93">
        <f>IF(CM80="",CQ80,(CM80/CN$5)*100)</f>
        <v>19.811320754716981</v>
      </c>
      <c r="CO80" s="93">
        <v>87</v>
      </c>
      <c r="CP80" s="93">
        <f>IF(CO80="","",RANK(CO80,CO$6:CO$5845))</f>
        <v>20</v>
      </c>
      <c r="CQ80" s="93">
        <f>IF(CP80="","",(CP80/CQ$5)*100)</f>
        <v>18.867924528301888</v>
      </c>
      <c r="CR80" s="93">
        <v>87</v>
      </c>
      <c r="CS80" s="93">
        <f>IF(CR80="","",RANK(CR80,CR$6:CR$5845))</f>
        <v>26</v>
      </c>
      <c r="CT80" s="93">
        <f>IF(CS80="","",(CS80/CT$5)*100)</f>
        <v>23.636363636363637</v>
      </c>
      <c r="CU80" s="92">
        <v>11</v>
      </c>
      <c r="CV80" s="93">
        <f>IF(CU80="","",RANK(CU80,CU$6:CU$5845))</f>
        <v>96</v>
      </c>
      <c r="CW80" s="93">
        <f>IF(CV80="","",(CV80/CW$5)*100)</f>
        <v>90.566037735849065</v>
      </c>
      <c r="CX80" s="93">
        <v>14</v>
      </c>
      <c r="CY80" s="93">
        <f>IF(CX80="","",RANK(CX80,CX$6:CX$5845))</f>
        <v>97</v>
      </c>
      <c r="CZ80" s="93">
        <f>IF(CY80="","",(CY80/CZ$5)*100)</f>
        <v>88.181818181818187</v>
      </c>
      <c r="DA80" s="93">
        <v>11</v>
      </c>
      <c r="DB80" s="93">
        <f>IF(DA80="","",RANK(DA80,DA$6:DA$5845))</f>
        <v>110</v>
      </c>
      <c r="DC80" s="93">
        <f>IF(DB80="","",(DB80/DC$5)*100)</f>
        <v>91.666666666666657</v>
      </c>
      <c r="DD80" s="93">
        <f>IFERROR((K80*I$2)+(N80*L$2)+(Q80*O$2)+(T80*R$2)+(W80*U$2)+(Z80*X$2)+(AC80*AA$2)+(AF80*AD$2)+(AI80*AG$2)+(AL80*AJ$2)+(AO80*AM$2)+(AR80*AP$2)+(AU80*AS$2)+(AX80*AV$2)+(BA80*AY$2)+(BD80*BB$2)+(BG80*BE$2)+(BJ80*BH$2)+(BM80*BK$2)+(BP80*BN$2)+(BS80*BQ$2)+(BV80*BT$2)+(BY80*BW$2)+(CB80*BZ$2)+(CE80*CC$2)+(CH80*CF$2)+(CK80*CI$2)+(CN80*CL$2)+(CQ80*CO$2)+(CT80*CR$2)+(CW80*CU$2)+(CZ80*CX$2)+(DC80*DA$2),"")</f>
        <v>40.146075308339462</v>
      </c>
      <c r="DE80" s="93">
        <f>IF(DD80="",1,RANK(DD80,DD$6:DD$1087,1))</f>
        <v>28</v>
      </c>
      <c r="DF80" s="94">
        <f>IF(DD80="","",RANK(DD80,DD$6:DD$4780))</f>
        <v>79</v>
      </c>
      <c r="DG80" s="93">
        <f>(DE80/DE$4)*100</f>
        <v>26.415094339622641</v>
      </c>
      <c r="DH80" s="95">
        <v>0</v>
      </c>
      <c r="DI80" s="93">
        <v>1</v>
      </c>
      <c r="DJ80" s="93">
        <v>100</v>
      </c>
      <c r="DK80" s="96">
        <v>0</v>
      </c>
      <c r="DL80" s="93">
        <v>1</v>
      </c>
      <c r="DM80" s="93">
        <v>100</v>
      </c>
      <c r="DN80" s="93">
        <v>0</v>
      </c>
      <c r="DO80" s="93">
        <v>1</v>
      </c>
      <c r="DP80" s="93">
        <v>100</v>
      </c>
      <c r="DQ80" s="93">
        <v>100</v>
      </c>
      <c r="DR80" s="93">
        <v>1</v>
      </c>
      <c r="DS80" s="97" t="s">
        <v>185</v>
      </c>
      <c r="DT80" s="98" t="s">
        <v>185</v>
      </c>
      <c r="DU80" s="98" t="s">
        <v>185</v>
      </c>
      <c r="DV80" s="98" t="s">
        <v>185</v>
      </c>
      <c r="DW80" s="98">
        <v>45</v>
      </c>
      <c r="DX80" s="98">
        <v>47.480730747237601</v>
      </c>
      <c r="DY80" s="98">
        <v>45.679012345679013</v>
      </c>
      <c r="DZ80" s="98">
        <v>54.761904761904766</v>
      </c>
      <c r="EA80" s="98">
        <v>49.307215951607127</v>
      </c>
      <c r="EB80" s="99">
        <v>23.008849557522122</v>
      </c>
      <c r="EC80" s="100">
        <v>55.140186915887845</v>
      </c>
      <c r="ED80" s="100">
        <v>30</v>
      </c>
      <c r="EE80" s="100">
        <v>30</v>
      </c>
      <c r="EF80" s="101">
        <v>27</v>
      </c>
      <c r="EG80" s="102">
        <v>21</v>
      </c>
      <c r="EH80" s="102">
        <v>131</v>
      </c>
      <c r="EI80" s="102">
        <v>67</v>
      </c>
      <c r="EJ80" s="102">
        <v>20</v>
      </c>
      <c r="EK80" s="103">
        <v>35</v>
      </c>
      <c r="EL80" s="104">
        <v>50.833333333333329</v>
      </c>
      <c r="EM80" s="104">
        <v>53.63636363636364</v>
      </c>
      <c r="EN80" s="104">
        <v>59.974848084544249</v>
      </c>
      <c r="EO80" s="105">
        <v>0.2857142857142857</v>
      </c>
      <c r="EP80" s="104">
        <v>40.388007054673722</v>
      </c>
      <c r="EQ80" s="106">
        <v>0.2857142857142857</v>
      </c>
      <c r="ER80" s="104">
        <v>53.750579986595866</v>
      </c>
      <c r="ES80" s="106">
        <v>0.22857142857142856</v>
      </c>
      <c r="ET80" s="104">
        <v>58.725289706884809</v>
      </c>
      <c r="EU80" s="106">
        <v>2.8571428571428571E-2</v>
      </c>
      <c r="EV80" s="104">
        <v>28.201382802609796</v>
      </c>
      <c r="EW80" s="106">
        <v>0</v>
      </c>
      <c r="EX80" s="104">
        <v>0.30674846625766872</v>
      </c>
      <c r="EY80" s="106">
        <v>0</v>
      </c>
      <c r="EZ80" s="104">
        <v>0.30674846625766872</v>
      </c>
      <c r="FB80" s="108">
        <f>((H80*B$1)+(EL80*EL$1)+(EM80*EM$1)+(EN80*EN$1)+(EV80*EU$1)+(DQ80*DN$1)+(EX80*EW$1)+(DG80*DF$1)+(EA80*EA$1)+(EB80*EB$1)+(ER80*EQ$1)+(ET80*ES$1)+(EC80*EC$1)+(EP80*EO$1)+(EZ80*EY$1)+(ED80*ED$1)+(EE80*EE$1))*(1+FA80)</f>
        <v>36.250758705333645</v>
      </c>
      <c r="FC80" s="93">
        <f>RANK(FB80,FB$6:FB$5849)</f>
        <v>75</v>
      </c>
      <c r="FD80" s="109">
        <f>RANK(FJ80,$FJ$6:$FJ$1462)</f>
        <v>61</v>
      </c>
      <c r="FE80" s="109">
        <f>RANK(FN80,$FN$6:$FN$1462)</f>
        <v>57</v>
      </c>
      <c r="FF80" s="109">
        <f>RANK(B80,$B$6:$B$1462,1)</f>
        <v>53</v>
      </c>
      <c r="FG80" s="109">
        <f>RANK(B80,$B$6:$B$1462,1)</f>
        <v>53</v>
      </c>
      <c r="FH80" s="110" t="s">
        <v>185</v>
      </c>
      <c r="FI80" s="92"/>
      <c r="FJ80" s="111">
        <v>6800</v>
      </c>
      <c r="FK80" s="112" t="s">
        <v>185</v>
      </c>
      <c r="FL80" s="93">
        <f>IF(FJ80="",-50,FD80-FC80)</f>
        <v>-14</v>
      </c>
      <c r="FM80" s="96">
        <f>IF(FJ80="",0,FB80/(FJ80/1000))</f>
        <v>5.3309939272549478</v>
      </c>
      <c r="FN80" s="111">
        <v>8200</v>
      </c>
      <c r="FO80" s="112" t="s">
        <v>185</v>
      </c>
      <c r="FP80" s="93">
        <f>FE80-FC80</f>
        <v>-18</v>
      </c>
      <c r="FQ80" s="96">
        <f>(FB80/FN80)*1000</f>
        <v>4.420824232357762</v>
      </c>
    </row>
    <row r="81" spans="1:174" x14ac:dyDescent="0.2">
      <c r="A81" t="s">
        <v>142</v>
      </c>
      <c r="B81" s="90">
        <v>120</v>
      </c>
      <c r="C81" s="91" t="s">
        <v>185</v>
      </c>
      <c r="D81" s="91" t="s">
        <v>185</v>
      </c>
      <c r="E81" s="91" t="s">
        <v>185</v>
      </c>
      <c r="F81" s="91" t="s">
        <v>185</v>
      </c>
      <c r="G81" s="91">
        <f>RANK(B81,B$6:B$9554)</f>
        <v>50</v>
      </c>
      <c r="H81" s="91">
        <f>(G81/H$4)*100</f>
        <v>41.666666666666671</v>
      </c>
      <c r="I81" s="92">
        <v>29</v>
      </c>
      <c r="J81" s="93">
        <f>IF(I81="","",RANK(I81,I$6:I$5845))</f>
        <v>78</v>
      </c>
      <c r="K81" s="93">
        <f>IF(J81="",N81,(J81/K$5)*100)</f>
        <v>73.584905660377359</v>
      </c>
      <c r="L81" s="93">
        <v>33</v>
      </c>
      <c r="M81" s="93">
        <f>IF(L81="","",RANK(L81,L$6:L$5845))</f>
        <v>74</v>
      </c>
      <c r="N81" s="93">
        <f>IF(M81="","",(M81/N$5)*100)</f>
        <v>69.811320754716974</v>
      </c>
      <c r="O81" s="93">
        <v>55</v>
      </c>
      <c r="P81" s="93">
        <f>IF(O81="","",RANK(O81,O$6:O$5845))</f>
        <v>59</v>
      </c>
      <c r="Q81" s="93">
        <f>IF(P81="",N81,(P81/Q$5)*100)</f>
        <v>53.63636363636364</v>
      </c>
      <c r="R81" s="92">
        <v>60</v>
      </c>
      <c r="S81" s="93">
        <f>IF(R81="","",RANK(R81,R$6:R$5845))</f>
        <v>47</v>
      </c>
      <c r="T81" s="93">
        <f>IF(S81="",W81,(S81/T$5)*100)</f>
        <v>44.339622641509436</v>
      </c>
      <c r="U81" s="93">
        <v>74</v>
      </c>
      <c r="V81" s="93">
        <f>IF(U81="","",RANK(U81,U$6:U$5845))</f>
        <v>28</v>
      </c>
      <c r="W81" s="93">
        <f>IF(V81="","",(V81/W$5)*100)</f>
        <v>26.415094339622641</v>
      </c>
      <c r="X81" s="93">
        <v>87</v>
      </c>
      <c r="Y81" s="93">
        <f>IF(X81="","",RANK(X81,X$6:X$5845))</f>
        <v>25</v>
      </c>
      <c r="Z81" s="93">
        <f>IF(Y81="","",(Y81/Z$5)*100)</f>
        <v>22.727272727272727</v>
      </c>
      <c r="AA81" s="92">
        <v>57</v>
      </c>
      <c r="AB81" s="93">
        <f>IF(AA81="","",RANK(AA81,AA$6:AA$5845))</f>
        <v>49</v>
      </c>
      <c r="AC81" s="93">
        <f>IF(AB81="",AF81,(AB81/AC$5)*100)</f>
        <v>46.226415094339622</v>
      </c>
      <c r="AD81" s="93">
        <v>66</v>
      </c>
      <c r="AE81" s="93">
        <f>IF(AD81="","",RANK(AD81,AD$6:AD$5845))</f>
        <v>40</v>
      </c>
      <c r="AF81" s="93">
        <f>IF(AE81="","",(AE81/AF$5)*100)</f>
        <v>37.735849056603776</v>
      </c>
      <c r="AG81" s="93">
        <v>95</v>
      </c>
      <c r="AH81" s="93">
        <f>IF(AG81="","",RANK(AG81,AG$6:AG$5845))</f>
        <v>18</v>
      </c>
      <c r="AI81" s="93">
        <f>IF(AH81="","",(AH81/AI$5)*100)</f>
        <v>16.363636363636363</v>
      </c>
      <c r="AJ81" s="92">
        <v>103</v>
      </c>
      <c r="AK81" s="93">
        <f>IF(AJ81="","",RANK(AJ81,AJ$6:AJ$5845))</f>
        <v>4</v>
      </c>
      <c r="AL81" s="93">
        <f>IF(AK81="",AO81,(AK81/AL$5)*100)</f>
        <v>3.7735849056603774</v>
      </c>
      <c r="AM81" s="93">
        <v>103</v>
      </c>
      <c r="AN81" s="93">
        <f>IF(AM81="","",RANK(AM81,AM$6:AM$5845))</f>
        <v>4</v>
      </c>
      <c r="AO81" s="93">
        <f>IF(AN81="","",(AN81/AO$5)*100)</f>
        <v>3.7735849056603774</v>
      </c>
      <c r="AP81" s="93">
        <v>109</v>
      </c>
      <c r="AQ81" s="93">
        <f>IF(AP81="","",RANK(AP81,AP$6:AP$5845))</f>
        <v>5</v>
      </c>
      <c r="AR81" s="93">
        <f>IF(AQ81="","",(AQ81/AR$5)*100)</f>
        <v>4.5454545454545459</v>
      </c>
      <c r="AS81" s="92">
        <v>94</v>
      </c>
      <c r="AT81" s="93">
        <f>IF(AS81="","",RANK(AS81,AS$6:AS$5845))</f>
        <v>13</v>
      </c>
      <c r="AU81" s="93">
        <f>IF(AT81="",AX81,(AT81/AU$5)*100)</f>
        <v>12.264150943396226</v>
      </c>
      <c r="AV81" s="93">
        <v>94</v>
      </c>
      <c r="AW81" s="93">
        <f>IF(AV81="","",RANK(AV81,AV$6:AV$5845))</f>
        <v>13</v>
      </c>
      <c r="AX81" s="93">
        <f>IF(AW81="","",(AW81/AX$5)*100)</f>
        <v>12.264150943396226</v>
      </c>
      <c r="AY81" s="93">
        <v>95</v>
      </c>
      <c r="AZ81" s="93">
        <f>IF(AY81="","",RANK(AY81,AY$6:AY$5845))</f>
        <v>19</v>
      </c>
      <c r="BA81" s="93">
        <f>IF(AZ81="","",(AZ81/BA$5)*100)</f>
        <v>17.272727272727273</v>
      </c>
      <c r="BB81" s="92" t="s">
        <v>185</v>
      </c>
      <c r="BC81" s="93" t="s">
        <v>185</v>
      </c>
      <c r="BD81" s="93">
        <v>10</v>
      </c>
      <c r="BE81" s="93" t="s">
        <v>185</v>
      </c>
      <c r="BF81" s="93" t="s">
        <v>185</v>
      </c>
      <c r="BG81" s="93">
        <v>10</v>
      </c>
      <c r="BH81" s="93" t="s">
        <v>185</v>
      </c>
      <c r="BI81" s="93" t="s">
        <v>185</v>
      </c>
      <c r="BJ81" s="93">
        <v>10</v>
      </c>
      <c r="BK81" s="92">
        <v>82</v>
      </c>
      <c r="BL81" s="93">
        <f>IF(BK81="","",RANK(BK81,BK$6:BK$5845))</f>
        <v>21</v>
      </c>
      <c r="BM81" s="93">
        <f>IF(BL81="",BP81,(BL81/BM$5)*100)</f>
        <v>19.811320754716981</v>
      </c>
      <c r="BN81" s="93">
        <v>83</v>
      </c>
      <c r="BO81" s="93">
        <f>IF(BN81="","",RANK(BN81,BN$6:BN$5845))</f>
        <v>24</v>
      </c>
      <c r="BP81" s="93">
        <f>IF(BO81="","",(BO81/BP$5)*100)</f>
        <v>22.641509433962266</v>
      </c>
      <c r="BQ81" s="93">
        <v>99</v>
      </c>
      <c r="BR81" s="93">
        <f>IF(BQ81="","",RANK(BQ81,BQ$6:BQ$5845))</f>
        <v>15</v>
      </c>
      <c r="BS81" s="93">
        <f>IF(BR81="","",(BR81/BS$5)*100)</f>
        <v>13.636363636363635</v>
      </c>
      <c r="BT81" s="92">
        <v>26</v>
      </c>
      <c r="BU81" s="93">
        <f>IF(BT81="","",RANK(BT81,BT$6:BT$5845))</f>
        <v>81</v>
      </c>
      <c r="BV81" s="93">
        <f>IF(BU81="",BY81,(BU81/BV$5)*100)</f>
        <v>76.415094339622641</v>
      </c>
      <c r="BW81" s="93">
        <v>70</v>
      </c>
      <c r="BX81" s="93">
        <f>IF(BW81="","",RANK(BW81,BW$6:BW$5845))</f>
        <v>37</v>
      </c>
      <c r="BY81" s="93">
        <f>IF(BX81="","",(BX81/BY$5)*100)</f>
        <v>35.238095238095241</v>
      </c>
      <c r="BZ81" s="93">
        <v>84</v>
      </c>
      <c r="CA81" s="93">
        <f>IF(BZ81="","",RANK(BZ81,BZ$6:BZ$5845))</f>
        <v>30</v>
      </c>
      <c r="CB81" s="93">
        <f>IF(CA81="","",(CA81/CB$5)*100)</f>
        <v>27.27272727272727</v>
      </c>
      <c r="CC81" s="92">
        <v>79</v>
      </c>
      <c r="CD81" s="93">
        <f>IF(CC81="","",RANK(CC81,CC$6:CC$5845))</f>
        <v>25</v>
      </c>
      <c r="CE81" s="93">
        <f>IF(CD81="",CH81,(CD81/CE$5)*100)</f>
        <v>23.584905660377359</v>
      </c>
      <c r="CF81" s="93">
        <v>74</v>
      </c>
      <c r="CG81" s="93">
        <f>IF(CF81="","",RANK(CF81,CF$6:CF$5845))</f>
        <v>33</v>
      </c>
      <c r="CH81" s="93">
        <f>IF(CG81="","",(CG81/CH$5)*100)</f>
        <v>31.132075471698112</v>
      </c>
      <c r="CI81" s="93">
        <v>89</v>
      </c>
      <c r="CJ81" s="93">
        <f>IF(CI81="","",RANK(CI81,CI$6:CI$5845))</f>
        <v>25</v>
      </c>
      <c r="CK81" s="93">
        <f>IF(CJ81="","",(CJ81/CK$5)*100)</f>
        <v>22.727272727272727</v>
      </c>
      <c r="CL81" s="92">
        <v>5</v>
      </c>
      <c r="CM81" s="93">
        <f>IF(CL81="","",RANK(CL81,CL$6:CL$5845))</f>
        <v>102</v>
      </c>
      <c r="CN81" s="93">
        <f>IF(CM81="",CQ81,(CM81/CN$5)*100)</f>
        <v>96.226415094339629</v>
      </c>
      <c r="CO81" s="93">
        <v>3</v>
      </c>
      <c r="CP81" s="93">
        <f>IF(CO81="","",RANK(CO81,CO$6:CO$5845))</f>
        <v>104</v>
      </c>
      <c r="CQ81" s="93">
        <f>IF(CP81="","",(CP81/CQ$5)*100)</f>
        <v>98.113207547169807</v>
      </c>
      <c r="CR81" s="93">
        <v>6</v>
      </c>
      <c r="CS81" s="93">
        <f>IF(CR81="","",RANK(CR81,CR$6:CR$5845))</f>
        <v>105</v>
      </c>
      <c r="CT81" s="93">
        <f>IF(CS81="","",(CS81/CT$5)*100)</f>
        <v>95.454545454545453</v>
      </c>
      <c r="CU81" s="92">
        <v>87</v>
      </c>
      <c r="CV81" s="93">
        <f>IF(CU81="","",RANK(CU81,CU$6:CU$5845))</f>
        <v>20</v>
      </c>
      <c r="CW81" s="93">
        <f>IF(CV81="","",(CV81/CW$5)*100)</f>
        <v>18.867924528301888</v>
      </c>
      <c r="CX81" s="93">
        <v>72</v>
      </c>
      <c r="CY81" s="93">
        <f>IF(CX81="","",RANK(CX81,CX$6:CX$5845))</f>
        <v>40</v>
      </c>
      <c r="CZ81" s="93">
        <f>IF(CY81="","",(CY81/CZ$5)*100)</f>
        <v>36.363636363636367</v>
      </c>
      <c r="DA81" s="93">
        <v>20</v>
      </c>
      <c r="DB81" s="93">
        <f>IF(DA81="","",RANK(DA81,DA$6:DA$5845))</f>
        <v>101</v>
      </c>
      <c r="DC81" s="93">
        <f>IF(DB81="","",(DB81/DC$5)*100)</f>
        <v>84.166666666666671</v>
      </c>
      <c r="DD81" s="93">
        <f>IFERROR((K81*I$2)+(N81*L$2)+(Q81*O$2)+(T81*R$2)+(W81*U$2)+(Z81*X$2)+(AC81*AA$2)+(AF81*AD$2)+(AI81*AG$2)+(AL81*AJ$2)+(AO81*AM$2)+(AR81*AP$2)+(AU81*AS$2)+(AX81*AV$2)+(BA81*AY$2)+(BD81*BB$2)+(BG81*BE$2)+(BJ81*BH$2)+(BM81*BK$2)+(BP81*BN$2)+(BS81*BQ$2)+(BV81*BT$2)+(BY81*BW$2)+(CB81*BZ$2)+(CE81*CC$2)+(CH81*CF$2)+(CK81*CI$2)+(CN81*CL$2)+(CQ81*CO$2)+(CT81*CR$2)+(CW81*CU$2)+(CZ81*CX$2)+(DC81*DA$2),"")</f>
        <v>34.876419178305966</v>
      </c>
      <c r="DE81" s="93">
        <f>IF(DD81="",1,RANK(DD81,DD$6:DD$1087,1))</f>
        <v>20</v>
      </c>
      <c r="DF81" s="94">
        <f>IF(DD81="","",RANK(DD81,DD$6:DD$4780))</f>
        <v>87</v>
      </c>
      <c r="DG81" s="93">
        <f>(DE81/DE$4)*100</f>
        <v>18.867924528301888</v>
      </c>
      <c r="DH81" s="95">
        <v>0</v>
      </c>
      <c r="DI81" s="93">
        <v>1</v>
      </c>
      <c r="DJ81" s="93">
        <v>100</v>
      </c>
      <c r="DK81" s="96">
        <v>0</v>
      </c>
      <c r="DL81" s="93">
        <v>1</v>
      </c>
      <c r="DM81" s="93">
        <v>100</v>
      </c>
      <c r="DN81" s="93">
        <v>0</v>
      </c>
      <c r="DO81" s="93">
        <v>1</v>
      </c>
      <c r="DP81" s="93">
        <v>100</v>
      </c>
      <c r="DQ81" s="93">
        <v>100</v>
      </c>
      <c r="DR81" s="93">
        <v>1</v>
      </c>
      <c r="DS81" s="97">
        <v>44</v>
      </c>
      <c r="DT81" s="98">
        <v>72</v>
      </c>
      <c r="DU81" s="98">
        <v>92</v>
      </c>
      <c r="DV81" s="98" t="s">
        <v>185</v>
      </c>
      <c r="DW81" s="98" t="s">
        <v>185</v>
      </c>
      <c r="DX81" s="98">
        <v>43.274144553807716</v>
      </c>
      <c r="DY81" s="98">
        <v>37.037037037037038</v>
      </c>
      <c r="DZ81" s="98">
        <v>38.095238095238095</v>
      </c>
      <c r="EA81" s="98">
        <v>39.468806562027616</v>
      </c>
      <c r="EB81" s="99">
        <v>77.876106194690266</v>
      </c>
      <c r="EC81" s="100">
        <v>73.831775700934571</v>
      </c>
      <c r="ED81" s="100">
        <v>30</v>
      </c>
      <c r="EE81" s="100">
        <v>30</v>
      </c>
      <c r="EF81" s="101">
        <v>11</v>
      </c>
      <c r="EG81" s="102">
        <v>71</v>
      </c>
      <c r="EH81" s="102" t="s">
        <v>186</v>
      </c>
      <c r="EI81" s="102">
        <v>112</v>
      </c>
      <c r="EJ81" s="102">
        <v>134</v>
      </c>
      <c r="EK81" s="103">
        <v>33</v>
      </c>
      <c r="EL81" s="104">
        <v>41.666666666666671</v>
      </c>
      <c r="EM81" s="104">
        <v>42.727272727272727</v>
      </c>
      <c r="EN81" s="104">
        <v>54.508370361474725</v>
      </c>
      <c r="EO81" s="105">
        <v>0.48484848484848486</v>
      </c>
      <c r="EP81" s="104">
        <v>66.722783389450058</v>
      </c>
      <c r="EQ81" s="106">
        <v>0.27272727272727271</v>
      </c>
      <c r="ER81" s="104">
        <v>51.223713132771238</v>
      </c>
      <c r="ES81" s="106">
        <v>0.18181818181818182</v>
      </c>
      <c r="ET81" s="104">
        <v>47.738117370019211</v>
      </c>
      <c r="EU81" s="106">
        <v>3.0303030303030304E-2</v>
      </c>
      <c r="EV81" s="104">
        <v>29.055379975625378</v>
      </c>
      <c r="EW81" s="106">
        <v>0</v>
      </c>
      <c r="EX81" s="104">
        <v>0.30674846625766872</v>
      </c>
      <c r="EY81" s="106">
        <v>0</v>
      </c>
      <c r="EZ81" s="104">
        <v>0.30674846625766872</v>
      </c>
      <c r="FB81" s="108">
        <f>((H81*B$1)+(EL81*EL$1)+(EM81*EM$1)+(EN81*EN$1)+(EV81*EU$1)+(DQ81*DN$1)+(EX81*EW$1)+(DG81*DF$1)+(EA81*EA$1)+(EB81*EB$1)+(ER81*EQ$1)+(ET81*ES$1)+(EC81*EC$1)+(EP81*EO$1)+(EZ81*EY$1)+(ED81*ED$1)+(EE81*EE$1))*(1+FA81)</f>
        <v>36.122184831708701</v>
      </c>
      <c r="FC81" s="93">
        <f>RANK(FB81,FB$6:FB$5849)</f>
        <v>76</v>
      </c>
      <c r="FD81" s="109">
        <f>RANK(FJ81,$FJ$6:$FJ$1462)</f>
        <v>73</v>
      </c>
      <c r="FE81" s="109">
        <f>RANK(FN81,$FN$6:$FN$1462)</f>
        <v>69</v>
      </c>
      <c r="FF81" s="109">
        <f>RANK(B81,$B$6:$B$1462,1)</f>
        <v>61</v>
      </c>
      <c r="FG81" s="109">
        <f>RANK(B81,$B$6:$B$1462,1)</f>
        <v>61</v>
      </c>
      <c r="FH81" s="110" t="s">
        <v>185</v>
      </c>
      <c r="FI81" s="92"/>
      <c r="FJ81" s="111">
        <v>6600</v>
      </c>
      <c r="FK81" s="112" t="s">
        <v>185</v>
      </c>
      <c r="FL81" s="93">
        <f>IF(FJ81="",-50,FD81-FC81)</f>
        <v>-3</v>
      </c>
      <c r="FM81" s="96">
        <f>IF(FJ81="",0,FB81/(FJ81/1000))</f>
        <v>5.473058307834652</v>
      </c>
      <c r="FN81" s="111">
        <v>7900</v>
      </c>
      <c r="FO81" s="112" t="s">
        <v>185</v>
      </c>
      <c r="FP81" s="93">
        <f>FE81-FC81</f>
        <v>-7</v>
      </c>
      <c r="FQ81" s="96">
        <f>(FB81/FN81)*1000</f>
        <v>4.572428459709962</v>
      </c>
    </row>
    <row r="82" spans="1:174" x14ac:dyDescent="0.2">
      <c r="A82" t="s">
        <v>147</v>
      </c>
      <c r="B82" s="90">
        <v>110</v>
      </c>
      <c r="C82" s="91" t="s">
        <v>185</v>
      </c>
      <c r="D82" s="91" t="s">
        <v>185</v>
      </c>
      <c r="E82" s="91" t="s">
        <v>185</v>
      </c>
      <c r="F82" s="91" t="s">
        <v>185</v>
      </c>
      <c r="G82" s="91">
        <f>RANK(B82,B$6:B$9554)</f>
        <v>61</v>
      </c>
      <c r="H82" s="91">
        <f>(G82/H$4)*100</f>
        <v>50.833333333333329</v>
      </c>
      <c r="I82" s="92">
        <v>68</v>
      </c>
      <c r="J82" s="93">
        <f>IF(I82="","",RANK(I82,I$6:I$5845))</f>
        <v>39</v>
      </c>
      <c r="K82" s="93">
        <f>IF(J82="",N82,(J82/K$5)*100)</f>
        <v>36.79245283018868</v>
      </c>
      <c r="L82" s="93">
        <v>72</v>
      </c>
      <c r="M82" s="93">
        <f>IF(L82="","",RANK(L82,L$6:L$5845))</f>
        <v>35</v>
      </c>
      <c r="N82" s="93">
        <f>IF(M82="","",(M82/N$5)*100)</f>
        <v>33.018867924528301</v>
      </c>
      <c r="O82" s="93">
        <v>61</v>
      </c>
      <c r="P82" s="93">
        <f>IF(O82="","",RANK(O82,O$6:O$5845))</f>
        <v>53</v>
      </c>
      <c r="Q82" s="93">
        <f>IF(P82="",N82,(P82/Q$5)*100)</f>
        <v>48.18181818181818</v>
      </c>
      <c r="R82" s="92">
        <v>69</v>
      </c>
      <c r="S82" s="93">
        <f>IF(R82="","",RANK(R82,R$6:R$5845))</f>
        <v>37</v>
      </c>
      <c r="T82" s="93">
        <f>IF(S82="",W82,(S82/T$5)*100)</f>
        <v>34.905660377358487</v>
      </c>
      <c r="U82" s="93">
        <v>84</v>
      </c>
      <c r="V82" s="93">
        <f>IF(U82="","",RANK(U82,U$6:U$5845))</f>
        <v>22</v>
      </c>
      <c r="W82" s="93">
        <f>IF(V82="","",(V82/W$5)*100)</f>
        <v>20.754716981132077</v>
      </c>
      <c r="X82" s="93">
        <v>66</v>
      </c>
      <c r="Y82" s="93">
        <f>IF(X82="","",RANK(X82,X$6:X$5845))</f>
        <v>45</v>
      </c>
      <c r="Z82" s="93">
        <f>IF(Y82="","",(Y82/Z$5)*100)</f>
        <v>40.909090909090914</v>
      </c>
      <c r="AA82" s="92">
        <v>105</v>
      </c>
      <c r="AB82" s="93">
        <f>IF(AA82="","",RANK(AA82,AA$6:AA$5845))</f>
        <v>2</v>
      </c>
      <c r="AC82" s="93">
        <f>IF(AB82="",AF82,(AB82/AC$5)*100)</f>
        <v>1.8867924528301887</v>
      </c>
      <c r="AD82" s="93">
        <v>105</v>
      </c>
      <c r="AE82" s="93">
        <f>IF(AD82="","",RANK(AD82,AD$6:AD$5845))</f>
        <v>2</v>
      </c>
      <c r="AF82" s="93">
        <f>IF(AE82="","",(AE82/AF$5)*100)</f>
        <v>1.8867924528301887</v>
      </c>
      <c r="AG82" s="93">
        <v>111</v>
      </c>
      <c r="AH82" s="93">
        <f>IF(AG82="","",RANK(AG82,AG$6:AG$5845))</f>
        <v>1</v>
      </c>
      <c r="AI82" s="93">
        <f>IF(AH82="","",(AH82/AI$5)*100)</f>
        <v>0.90909090909090906</v>
      </c>
      <c r="AJ82" s="92">
        <v>79</v>
      </c>
      <c r="AK82" s="93">
        <f>IF(AJ82="","",RANK(AJ82,AJ$6:AJ$5845))</f>
        <v>27</v>
      </c>
      <c r="AL82" s="93">
        <f>IF(AK82="",AO82,(AK82/AL$5)*100)</f>
        <v>25.471698113207548</v>
      </c>
      <c r="AM82" s="93">
        <v>80</v>
      </c>
      <c r="AN82" s="93">
        <f>IF(AM82="","",RANK(AM82,AM$6:AM$5845))</f>
        <v>27</v>
      </c>
      <c r="AO82" s="93">
        <f>IF(AN82="","",(AN82/AO$5)*100)</f>
        <v>25.471698113207548</v>
      </c>
      <c r="AP82" s="93">
        <v>83</v>
      </c>
      <c r="AQ82" s="93">
        <f>IF(AP82="","",RANK(AP82,AP$6:AP$5845))</f>
        <v>31</v>
      </c>
      <c r="AR82" s="93">
        <f>IF(AQ82="","",(AQ82/AR$5)*100)</f>
        <v>28.18181818181818</v>
      </c>
      <c r="AS82" s="92">
        <v>79</v>
      </c>
      <c r="AT82" s="93">
        <f>IF(AS82="","",RANK(AS82,AS$6:AS$5845))</f>
        <v>28</v>
      </c>
      <c r="AU82" s="93">
        <f>IF(AT82="",AX82,(AT82/AU$5)*100)</f>
        <v>26.415094339622641</v>
      </c>
      <c r="AV82" s="93">
        <v>80</v>
      </c>
      <c r="AW82" s="93">
        <f>IF(AV82="","",RANK(AV82,AV$6:AV$5845))</f>
        <v>27</v>
      </c>
      <c r="AX82" s="93">
        <f>IF(AW82="","",(AW82/AX$5)*100)</f>
        <v>25.471698113207548</v>
      </c>
      <c r="AY82" s="93">
        <v>74</v>
      </c>
      <c r="AZ82" s="93">
        <f>IF(AY82="","",RANK(AY82,AY$6:AY$5845))</f>
        <v>40</v>
      </c>
      <c r="BA82" s="93">
        <f>IF(AZ82="","",(AZ82/BA$5)*100)</f>
        <v>36.363636363636367</v>
      </c>
      <c r="BB82" s="92" t="s">
        <v>185</v>
      </c>
      <c r="BC82" s="93" t="s">
        <v>185</v>
      </c>
      <c r="BD82" s="93">
        <v>10</v>
      </c>
      <c r="BE82" s="93" t="s">
        <v>185</v>
      </c>
      <c r="BF82" s="93" t="s">
        <v>185</v>
      </c>
      <c r="BG82" s="93">
        <v>10</v>
      </c>
      <c r="BH82" s="93" t="s">
        <v>185</v>
      </c>
      <c r="BI82" s="93" t="s">
        <v>185</v>
      </c>
      <c r="BJ82" s="93">
        <v>10</v>
      </c>
      <c r="BK82" s="92">
        <v>98</v>
      </c>
      <c r="BL82" s="93">
        <f>IF(BK82="","",RANK(BK82,BK$6:BK$5845))</f>
        <v>8</v>
      </c>
      <c r="BM82" s="93">
        <f>IF(BL82="",BP82,(BL82/BM$5)*100)</f>
        <v>7.5471698113207548</v>
      </c>
      <c r="BN82" s="93">
        <v>103</v>
      </c>
      <c r="BO82" s="93">
        <f>IF(BN82="","",RANK(BN82,BN$6:BN$5845))</f>
        <v>4</v>
      </c>
      <c r="BP82" s="93">
        <f>IF(BO82="","",(BO82/BP$5)*100)</f>
        <v>3.7735849056603774</v>
      </c>
      <c r="BQ82" s="93">
        <v>103</v>
      </c>
      <c r="BR82" s="93">
        <f>IF(BQ82="","",RANK(BQ82,BQ$6:BQ$5845))</f>
        <v>10</v>
      </c>
      <c r="BS82" s="93">
        <f>IF(BR82="","",(BR82/BS$5)*100)</f>
        <v>9.0909090909090917</v>
      </c>
      <c r="BT82" s="92">
        <v>96</v>
      </c>
      <c r="BU82" s="93">
        <f>IF(BT82="","",RANK(BT82,BT$6:BT$5845))</f>
        <v>11</v>
      </c>
      <c r="BV82" s="93">
        <f>IF(BU82="",BY82,(BU82/BV$5)*100)</f>
        <v>10.377358490566039</v>
      </c>
      <c r="BW82" s="93">
        <v>100</v>
      </c>
      <c r="BX82" s="93">
        <f>IF(BW82="","",RANK(BW82,BW$6:BW$5845))</f>
        <v>7</v>
      </c>
      <c r="BY82" s="93">
        <f>IF(BX82="","",(BX82/BY$5)*100)</f>
        <v>6.666666666666667</v>
      </c>
      <c r="BZ82" s="93">
        <v>108</v>
      </c>
      <c r="CA82" s="93">
        <f>IF(BZ82="","",RANK(BZ82,BZ$6:BZ$5845))</f>
        <v>6</v>
      </c>
      <c r="CB82" s="93">
        <f>IF(CA82="","",(CA82/CB$5)*100)</f>
        <v>5.4545454545454541</v>
      </c>
      <c r="CC82" s="92">
        <v>95</v>
      </c>
      <c r="CD82" s="93">
        <f>IF(CC82="","",RANK(CC82,CC$6:CC$5845))</f>
        <v>11</v>
      </c>
      <c r="CE82" s="93">
        <f>IF(CD82="",CH82,(CD82/CE$5)*100)</f>
        <v>10.377358490566039</v>
      </c>
      <c r="CF82" s="93">
        <v>101</v>
      </c>
      <c r="CG82" s="93">
        <f>IF(CF82="","",RANK(CF82,CF$6:CF$5845))</f>
        <v>5</v>
      </c>
      <c r="CH82" s="93">
        <f>IF(CG82="","",(CG82/CH$5)*100)</f>
        <v>4.716981132075472</v>
      </c>
      <c r="CI82" s="93">
        <v>111</v>
      </c>
      <c r="CJ82" s="93">
        <f>IF(CI82="","",RANK(CI82,CI$6:CI$5845))</f>
        <v>2</v>
      </c>
      <c r="CK82" s="93">
        <f>IF(CJ82="","",(CJ82/CK$5)*100)</f>
        <v>1.8181818181818181</v>
      </c>
      <c r="CL82" s="92">
        <v>93</v>
      </c>
      <c r="CM82" s="93">
        <f>IF(CL82="","",RANK(CL82,CL$6:CL$5845))</f>
        <v>14</v>
      </c>
      <c r="CN82" s="93">
        <f>IF(CM82="",CQ82,(CM82/CN$5)*100)</f>
        <v>13.20754716981132</v>
      </c>
      <c r="CO82" s="93">
        <v>98</v>
      </c>
      <c r="CP82" s="93">
        <f>IF(CO82="","",RANK(CO82,CO$6:CO$5845))</f>
        <v>9</v>
      </c>
      <c r="CQ82" s="93">
        <f>IF(CP82="","",(CP82/CQ$5)*100)</f>
        <v>8.4905660377358494</v>
      </c>
      <c r="CR82" s="93">
        <v>99</v>
      </c>
      <c r="CS82" s="93">
        <f>IF(CR82="","",RANK(CR82,CR$6:CR$5845))</f>
        <v>15</v>
      </c>
      <c r="CT82" s="93">
        <f>IF(CS82="","",(CS82/CT$5)*100)</f>
        <v>13.636363636363635</v>
      </c>
      <c r="CU82" s="92">
        <v>36</v>
      </c>
      <c r="CV82" s="93">
        <f>IF(CU82="","",RANK(CU82,CU$6:CU$5845))</f>
        <v>71</v>
      </c>
      <c r="CW82" s="93">
        <f>IF(CV82="","",(CV82/CW$5)*100)</f>
        <v>66.981132075471692</v>
      </c>
      <c r="CX82" s="93">
        <v>47</v>
      </c>
      <c r="CY82" s="93">
        <f>IF(CX82="","",RANK(CX82,CX$6:CX$5845))</f>
        <v>65</v>
      </c>
      <c r="CZ82" s="93">
        <f>IF(CY82="","",(CY82/CZ$5)*100)</f>
        <v>59.090909090909093</v>
      </c>
      <c r="DA82" s="93">
        <v>54</v>
      </c>
      <c r="DB82" s="93">
        <f>IF(DA82="","",RANK(DA82,DA$6:DA$5845))</f>
        <v>67</v>
      </c>
      <c r="DC82" s="93">
        <f>IF(DB82="","",(DB82/DC$5)*100)</f>
        <v>55.833333333333336</v>
      </c>
      <c r="DD82" s="93">
        <f>IFERROR((K82*I$2)+(N82*L$2)+(Q82*O$2)+(T82*R$2)+(W82*U$2)+(Z82*X$2)+(AC82*AA$2)+(AF82*AD$2)+(AI82*AG$2)+(AL82*AJ$2)+(AO82*AM$2)+(AR82*AP$2)+(AU82*AS$2)+(AX82*AV$2)+(BA82*AY$2)+(BD82*BB$2)+(BG82*BE$2)+(BJ82*BH$2)+(BM82*BK$2)+(BP82*BN$2)+(BS82*BQ$2)+(BV82*BT$2)+(BY82*BW$2)+(CB82*BZ$2)+(CE82*CC$2)+(CH82*CF$2)+(CK82*CI$2)+(CN82*CL$2)+(CQ82*CO$2)+(CT82*CR$2)+(CW82*CU$2)+(CZ82*CX$2)+(DC82*DA$2),"")</f>
        <v>25.775242995997719</v>
      </c>
      <c r="DE82" s="93">
        <f>IF(DD82="",1,RANK(DD82,DD$6:DD$1087,1))</f>
        <v>7</v>
      </c>
      <c r="DF82" s="94">
        <f>IF(DD82="","",RANK(DD82,DD$6:DD$4780))</f>
        <v>100</v>
      </c>
      <c r="DG82" s="93">
        <f>(DE82/DE$4)*100</f>
        <v>6.6037735849056602</v>
      </c>
      <c r="DH82" s="95">
        <v>0</v>
      </c>
      <c r="DI82" s="93">
        <v>1</v>
      </c>
      <c r="DJ82" s="93">
        <v>100</v>
      </c>
      <c r="DK82" s="96">
        <v>0</v>
      </c>
      <c r="DL82" s="93">
        <v>1</v>
      </c>
      <c r="DM82" s="93">
        <v>100</v>
      </c>
      <c r="DN82" s="93">
        <v>0</v>
      </c>
      <c r="DO82" s="93">
        <v>1</v>
      </c>
      <c r="DP82" s="93">
        <v>100</v>
      </c>
      <c r="DQ82" s="93">
        <v>100</v>
      </c>
      <c r="DR82" s="93">
        <v>1</v>
      </c>
      <c r="DS82" s="97" t="s">
        <v>185</v>
      </c>
      <c r="DT82" s="98">
        <v>34</v>
      </c>
      <c r="DU82" s="98">
        <v>33</v>
      </c>
      <c r="DV82" s="98" t="s">
        <v>185</v>
      </c>
      <c r="DW82" s="98">
        <v>35</v>
      </c>
      <c r="DX82" s="98">
        <v>75.145606481480328</v>
      </c>
      <c r="DY82" s="98">
        <v>65.432098765432102</v>
      </c>
      <c r="DZ82" s="98">
        <v>79.761904761904773</v>
      </c>
      <c r="EA82" s="98">
        <v>73.446536669605734</v>
      </c>
      <c r="EB82" s="99">
        <v>10</v>
      </c>
      <c r="EC82" s="100">
        <v>95.327102803738313</v>
      </c>
      <c r="ED82" s="100">
        <v>30</v>
      </c>
      <c r="EE82" s="100">
        <v>30</v>
      </c>
      <c r="EF82" s="101">
        <v>65</v>
      </c>
      <c r="EG82" s="102">
        <v>121</v>
      </c>
      <c r="EH82" s="102">
        <v>112</v>
      </c>
      <c r="EI82" s="102">
        <v>14</v>
      </c>
      <c r="EJ82" s="102">
        <v>111</v>
      </c>
      <c r="EK82" s="103">
        <v>38</v>
      </c>
      <c r="EL82" s="104">
        <v>50.833333333333329</v>
      </c>
      <c r="EM82" s="104">
        <v>25.454545454545453</v>
      </c>
      <c r="EN82" s="104">
        <v>66.724216088437728</v>
      </c>
      <c r="EO82" s="105">
        <v>0.34210526315789475</v>
      </c>
      <c r="EP82" s="104">
        <v>46.381578947368425</v>
      </c>
      <c r="EQ82" s="106">
        <v>0.21052631578947367</v>
      </c>
      <c r="ER82" s="104">
        <v>41.559193906816844</v>
      </c>
      <c r="ES82" s="106">
        <v>0.15789473684210525</v>
      </c>
      <c r="ET82" s="104">
        <v>43.878484554945651</v>
      </c>
      <c r="EU82" s="106">
        <v>7.8947368421052627E-2</v>
      </c>
      <c r="EV82" s="104">
        <v>42.560004305241634</v>
      </c>
      <c r="EW82" s="106">
        <v>5.2631578947368418E-2</v>
      </c>
      <c r="EX82" s="104">
        <v>45.524342553725823</v>
      </c>
      <c r="EY82" s="106">
        <v>2.6315789473684209E-2</v>
      </c>
      <c r="EZ82" s="104">
        <v>48.517920568291892</v>
      </c>
      <c r="FB82" s="108">
        <f>((H82*B$1)+(EL82*EL$1)+(EM82*EM$1)+(EN82*EN$1)+(EV82*EU$1)+(DQ82*DN$1)+(EX82*EW$1)+(DG82*DF$1)+(EA82*EA$1)+(EB82*EB$1)+(ER82*EQ$1)+(ET82*ES$1)+(EC82*EC$1)+(EP82*EO$1)+(EZ82*EY$1)+(ED82*ED$1)+(EE82*EE$1))*(1+FA82)</f>
        <v>34.326196958028405</v>
      </c>
      <c r="FC82" s="93">
        <f>RANK(FB82,FB$6:FB$5849)</f>
        <v>77</v>
      </c>
      <c r="FD82" s="109">
        <f>RANK(FJ82,$FJ$6:$FJ$1462)</f>
        <v>79</v>
      </c>
      <c r="FE82" s="109">
        <f>RANK(FN82,$FN$6:$FN$1462)</f>
        <v>69</v>
      </c>
      <c r="FF82" s="109">
        <f>RANK(B82,$B$6:$B$1462,1)</f>
        <v>53</v>
      </c>
      <c r="FG82" s="109">
        <f>RANK(B82,$B$6:$B$1462,1)</f>
        <v>53</v>
      </c>
      <c r="FH82" s="110" t="s">
        <v>185</v>
      </c>
      <c r="FI82" s="92"/>
      <c r="FJ82" s="111">
        <v>6500</v>
      </c>
      <c r="FK82" s="112" t="s">
        <v>185</v>
      </c>
      <c r="FL82" s="93">
        <f>IF(FJ82="",-50,FD82-FC82)</f>
        <v>2</v>
      </c>
      <c r="FM82" s="96">
        <f>IF(FJ82="",0,FB82/(FJ82/1000))</f>
        <v>5.2809533781582161</v>
      </c>
      <c r="FN82" s="111">
        <v>7900</v>
      </c>
      <c r="FO82" s="112" t="s">
        <v>185</v>
      </c>
      <c r="FP82" s="93">
        <f>FE82-FC82</f>
        <v>-8</v>
      </c>
      <c r="FQ82" s="96">
        <f>(FB82/FN82)*1000</f>
        <v>4.3450882225352405</v>
      </c>
    </row>
    <row r="83" spans="1:174" x14ac:dyDescent="0.2">
      <c r="A83" t="s">
        <v>148</v>
      </c>
      <c r="B83" s="90">
        <v>170</v>
      </c>
      <c r="C83" s="91" t="s">
        <v>185</v>
      </c>
      <c r="D83" s="91" t="s">
        <v>185</v>
      </c>
      <c r="E83" s="91" t="s">
        <v>185</v>
      </c>
      <c r="F83" s="91" t="s">
        <v>185</v>
      </c>
      <c r="G83" s="91">
        <f>RANK(B83,B$6:B$9554)</f>
        <v>41</v>
      </c>
      <c r="H83" s="91">
        <f>(G83/H$4)*100</f>
        <v>34.166666666666664</v>
      </c>
      <c r="I83" s="92">
        <v>101</v>
      </c>
      <c r="J83" s="93">
        <f>IF(I83="","",RANK(I83,I$6:I$5845))</f>
        <v>6</v>
      </c>
      <c r="K83" s="93">
        <f>IF(J83="",N83,(J83/K$5)*100)</f>
        <v>5.6603773584905666</v>
      </c>
      <c r="L83" s="93">
        <v>101</v>
      </c>
      <c r="M83" s="93">
        <f>IF(L83="","",RANK(L83,L$6:L$5845))</f>
        <v>6</v>
      </c>
      <c r="N83" s="93">
        <f>IF(M83="","",(M83/N$5)*100)</f>
        <v>5.6603773584905666</v>
      </c>
      <c r="O83" s="93">
        <v>102</v>
      </c>
      <c r="P83" s="93">
        <f>IF(O83="","",RANK(O83,O$6:O$5845))</f>
        <v>12</v>
      </c>
      <c r="Q83" s="93">
        <f>IF(P83="",N83,(P83/Q$5)*100)</f>
        <v>10.909090909090908</v>
      </c>
      <c r="R83" s="92">
        <v>92</v>
      </c>
      <c r="S83" s="93">
        <f>IF(R83="","",RANK(R83,R$6:R$5845))</f>
        <v>14</v>
      </c>
      <c r="T83" s="93">
        <f>IF(S83="",W83,(S83/T$5)*100)</f>
        <v>13.20754716981132</v>
      </c>
      <c r="U83" s="93">
        <v>69</v>
      </c>
      <c r="V83" s="93">
        <f>IF(U83="","",RANK(U83,U$6:U$5845))</f>
        <v>36</v>
      </c>
      <c r="W83" s="93">
        <f>IF(V83="","",(V83/W$5)*100)</f>
        <v>33.962264150943398</v>
      </c>
      <c r="X83" s="93">
        <v>59</v>
      </c>
      <c r="Y83" s="93">
        <f>IF(X83="","",RANK(X83,X$6:X$5845))</f>
        <v>50</v>
      </c>
      <c r="Z83" s="93">
        <f>IF(Y83="","",(Y83/Z$5)*100)</f>
        <v>45.454545454545453</v>
      </c>
      <c r="AA83" s="92">
        <v>40</v>
      </c>
      <c r="AB83" s="93">
        <f>IF(AA83="","",RANK(AA83,AA$6:AA$5845))</f>
        <v>67</v>
      </c>
      <c r="AC83" s="93">
        <f>IF(AB83="",AF83,(AB83/AC$5)*100)</f>
        <v>63.20754716981132</v>
      </c>
      <c r="AD83" s="93">
        <v>20</v>
      </c>
      <c r="AE83" s="93">
        <f>IF(AD83="","",RANK(AD83,AD$6:AD$5845))</f>
        <v>87</v>
      </c>
      <c r="AF83" s="93">
        <f>IF(AE83="","",(AE83/AF$5)*100)</f>
        <v>82.075471698113205</v>
      </c>
      <c r="AG83" s="93">
        <v>5</v>
      </c>
      <c r="AH83" s="93">
        <f>IF(AG83="","",RANK(AG83,AG$6:AG$5845))</f>
        <v>106</v>
      </c>
      <c r="AI83" s="93">
        <f>IF(AH83="","",(AH83/AI$5)*100)</f>
        <v>96.36363636363636</v>
      </c>
      <c r="AJ83" s="92">
        <v>94</v>
      </c>
      <c r="AK83" s="93">
        <f>IF(AJ83="","",RANK(AJ83,AJ$6:AJ$5845))</f>
        <v>13</v>
      </c>
      <c r="AL83" s="93">
        <f>IF(AK83="",AO83,(AK83/AL$5)*100)</f>
        <v>12.264150943396226</v>
      </c>
      <c r="AM83" s="93">
        <v>91</v>
      </c>
      <c r="AN83" s="93">
        <f>IF(AM83="","",RANK(AM83,AM$6:AM$5845))</f>
        <v>16</v>
      </c>
      <c r="AO83" s="93">
        <f>IF(AN83="","",(AN83/AO$5)*100)</f>
        <v>15.09433962264151</v>
      </c>
      <c r="AP83" s="93">
        <v>94</v>
      </c>
      <c r="AQ83" s="93">
        <f>IF(AP83="","",RANK(AP83,AP$6:AP$5845))</f>
        <v>20</v>
      </c>
      <c r="AR83" s="93">
        <f>IF(AQ83="","",(AQ83/AR$5)*100)</f>
        <v>18.181818181818183</v>
      </c>
      <c r="AS83" s="92">
        <v>100</v>
      </c>
      <c r="AT83" s="93">
        <f>IF(AS83="","",RANK(AS83,AS$6:AS$5845))</f>
        <v>7</v>
      </c>
      <c r="AU83" s="93">
        <f>IF(AT83="",AX83,(AT83/AU$5)*100)</f>
        <v>6.6037735849056602</v>
      </c>
      <c r="AV83" s="93">
        <v>100</v>
      </c>
      <c r="AW83" s="93">
        <f>IF(AV83="","",RANK(AV83,AV$6:AV$5845))</f>
        <v>7</v>
      </c>
      <c r="AX83" s="93">
        <f>IF(AW83="","",(AW83/AX$5)*100)</f>
        <v>6.6037735849056602</v>
      </c>
      <c r="AY83" s="93">
        <v>102</v>
      </c>
      <c r="AZ83" s="93">
        <f>IF(AY83="","",RANK(AY83,AY$6:AY$5845))</f>
        <v>12</v>
      </c>
      <c r="BA83" s="93">
        <f>IF(AZ83="","",(AZ83/BA$5)*100)</f>
        <v>10.909090909090908</v>
      </c>
      <c r="BB83" s="92" t="s">
        <v>185</v>
      </c>
      <c r="BC83" s="93" t="s">
        <v>185</v>
      </c>
      <c r="BD83" s="93">
        <v>10</v>
      </c>
      <c r="BE83" s="93" t="s">
        <v>185</v>
      </c>
      <c r="BF83" s="93" t="s">
        <v>185</v>
      </c>
      <c r="BG83" s="93">
        <v>10</v>
      </c>
      <c r="BH83" s="93" t="s">
        <v>185</v>
      </c>
      <c r="BI83" s="93" t="s">
        <v>185</v>
      </c>
      <c r="BJ83" s="93">
        <v>10</v>
      </c>
      <c r="BK83" s="92">
        <v>106</v>
      </c>
      <c r="BL83" s="93">
        <f>IF(BK83="","",RANK(BK83,BK$6:BK$5845))</f>
        <v>1</v>
      </c>
      <c r="BM83" s="93">
        <f>IF(BL83="",BP83,(BL83/BM$5)*100)</f>
        <v>0.94339622641509435</v>
      </c>
      <c r="BN83" s="93">
        <v>106</v>
      </c>
      <c r="BO83" s="93">
        <f>IF(BN83="","",RANK(BN83,BN$6:BN$5845))</f>
        <v>1</v>
      </c>
      <c r="BP83" s="93">
        <f>IF(BO83="","",(BO83/BP$5)*100)</f>
        <v>0.94339622641509435</v>
      </c>
      <c r="BQ83" s="93">
        <v>106</v>
      </c>
      <c r="BR83" s="93">
        <f>IF(BQ83="","",RANK(BQ83,BQ$6:BQ$5845))</f>
        <v>8</v>
      </c>
      <c r="BS83" s="93">
        <f>IF(BR83="","",(BR83/BS$5)*100)</f>
        <v>7.2727272727272725</v>
      </c>
      <c r="BT83" s="92">
        <v>106</v>
      </c>
      <c r="BU83" s="93">
        <f>IF(BT83="","",RANK(BT83,BT$6:BT$5845))</f>
        <v>1</v>
      </c>
      <c r="BV83" s="93">
        <f>IF(BU83="",BY83,(BU83/BV$5)*100)</f>
        <v>0.94339622641509435</v>
      </c>
      <c r="BW83" s="93">
        <v>101</v>
      </c>
      <c r="BX83" s="93">
        <f>IF(BW83="","",RANK(BW83,BW$6:BW$5845))</f>
        <v>6</v>
      </c>
      <c r="BY83" s="93">
        <f>IF(BX83="","",(BX83/BY$5)*100)</f>
        <v>5.7142857142857144</v>
      </c>
      <c r="BZ83" s="93">
        <v>112</v>
      </c>
      <c r="CA83" s="93">
        <f>IF(BZ83="","",RANK(BZ83,BZ$6:BZ$5845))</f>
        <v>2</v>
      </c>
      <c r="CB83" s="93">
        <f>IF(CA83="","",(CA83/CB$5)*100)</f>
        <v>1.8181818181818181</v>
      </c>
      <c r="CC83" s="92">
        <v>75</v>
      </c>
      <c r="CD83" s="93">
        <f>IF(CC83="","",RANK(CC83,CC$6:CC$5845))</f>
        <v>32</v>
      </c>
      <c r="CE83" s="93">
        <f>IF(CD83="",CH83,(CD83/CE$5)*100)</f>
        <v>30.188679245283019</v>
      </c>
      <c r="CF83" s="93">
        <v>68</v>
      </c>
      <c r="CG83" s="93">
        <f>IF(CF83="","",RANK(CF83,CF$6:CF$5845))</f>
        <v>37</v>
      </c>
      <c r="CH83" s="93">
        <f>IF(CG83="","",(CG83/CH$5)*100)</f>
        <v>34.905660377358487</v>
      </c>
      <c r="CI83" s="93">
        <v>62</v>
      </c>
      <c r="CJ83" s="93">
        <f>IF(CI83="","",RANK(CI83,CI$6:CI$5845))</f>
        <v>48</v>
      </c>
      <c r="CK83" s="93">
        <f>IF(CJ83="","",(CJ83/CK$5)*100)</f>
        <v>43.636363636363633</v>
      </c>
      <c r="CL83" s="92">
        <v>6</v>
      </c>
      <c r="CM83" s="93">
        <f>IF(CL83="","",RANK(CL83,CL$6:CL$5845))</f>
        <v>101</v>
      </c>
      <c r="CN83" s="93">
        <f>IF(CM83="",CQ83,(CM83/CN$5)*100)</f>
        <v>95.283018867924525</v>
      </c>
      <c r="CO83" s="93">
        <v>7</v>
      </c>
      <c r="CP83" s="93">
        <f>IF(CO83="","",RANK(CO83,CO$6:CO$5845))</f>
        <v>100</v>
      </c>
      <c r="CQ83" s="93">
        <f>IF(CP83="","",(CP83/CQ$5)*100)</f>
        <v>94.339622641509436</v>
      </c>
      <c r="CR83" s="93">
        <v>9</v>
      </c>
      <c r="CS83" s="93">
        <f>IF(CR83="","",RANK(CR83,CR$6:CR$5845))</f>
        <v>103</v>
      </c>
      <c r="CT83" s="93">
        <f>IF(CS83="","",(CS83/CT$5)*100)</f>
        <v>93.63636363636364</v>
      </c>
      <c r="CU83" s="92">
        <v>26</v>
      </c>
      <c r="CV83" s="93">
        <f>IF(CU83="","",RANK(CU83,CU$6:CU$5845))</f>
        <v>81</v>
      </c>
      <c r="CW83" s="93">
        <f>IF(CV83="","",(CV83/CW$5)*100)</f>
        <v>76.415094339622641</v>
      </c>
      <c r="CX83" s="93">
        <v>38</v>
      </c>
      <c r="CY83" s="93">
        <f>IF(CX83="","",RANK(CX83,CX$6:CX$5845))</f>
        <v>73</v>
      </c>
      <c r="CZ83" s="93">
        <f>IF(CY83="","",(CY83/CZ$5)*100)</f>
        <v>66.363636363636374</v>
      </c>
      <c r="DA83" s="93">
        <v>78</v>
      </c>
      <c r="DB83" s="93">
        <f>IF(DA83="","",RANK(DA83,DA$6:DA$5845))</f>
        <v>40</v>
      </c>
      <c r="DC83" s="93">
        <f>IF(DB83="","",(DB83/DC$5)*100)</f>
        <v>33.333333333333329</v>
      </c>
      <c r="DD83" s="93">
        <f>IFERROR((K83*I$2)+(N83*L$2)+(Q83*O$2)+(T83*R$2)+(W83*U$2)+(Z83*X$2)+(AC83*AA$2)+(AF83*AD$2)+(AI83*AG$2)+(AL83*AJ$2)+(AO83*AM$2)+(AR83*AP$2)+(AU83*AS$2)+(AX83*AV$2)+(BA83*AY$2)+(BD83*BB$2)+(BG83*BE$2)+(BJ83*BH$2)+(BM83*BK$2)+(BP83*BN$2)+(BS83*BQ$2)+(BV83*BT$2)+(BY83*BW$2)+(CB83*BZ$2)+(CE83*CC$2)+(CH83*CF$2)+(CK83*CI$2)+(CN83*CL$2)+(CQ83*CO$2)+(CT83*CR$2)+(CW83*CU$2)+(CZ83*CX$2)+(DC83*DA$2),"")</f>
        <v>30.105415339377601</v>
      </c>
      <c r="DE83" s="93">
        <f>IF(DD83="",1,RANK(DD83,DD$6:DD$1087,1))</f>
        <v>12</v>
      </c>
      <c r="DF83" s="94">
        <f>IF(DD83="","",RANK(DD83,DD$6:DD$4780))</f>
        <v>95</v>
      </c>
      <c r="DG83" s="93">
        <f>(DE83/DE$4)*100</f>
        <v>11.320754716981133</v>
      </c>
      <c r="DH83" s="95">
        <v>0</v>
      </c>
      <c r="DI83" s="93">
        <v>1</v>
      </c>
      <c r="DJ83" s="93">
        <v>100</v>
      </c>
      <c r="DK83" s="96">
        <v>0</v>
      </c>
      <c r="DL83" s="93">
        <v>1</v>
      </c>
      <c r="DM83" s="93">
        <v>100</v>
      </c>
      <c r="DN83" s="93">
        <v>0</v>
      </c>
      <c r="DO83" s="93">
        <v>1</v>
      </c>
      <c r="DP83" s="93">
        <v>100</v>
      </c>
      <c r="DQ83" s="93">
        <v>100</v>
      </c>
      <c r="DR83" s="93">
        <v>1</v>
      </c>
      <c r="DS83" s="97">
        <v>7</v>
      </c>
      <c r="DT83" s="98">
        <v>69</v>
      </c>
      <c r="DU83" s="98">
        <v>33</v>
      </c>
      <c r="DV83" s="98">
        <v>75</v>
      </c>
      <c r="DW83" s="98" t="s">
        <v>185</v>
      </c>
      <c r="DX83" s="98">
        <v>73.970267653523493</v>
      </c>
      <c r="DY83" s="98">
        <v>50.617283950617285</v>
      </c>
      <c r="DZ83" s="98">
        <v>61.904761904761905</v>
      </c>
      <c r="EA83" s="98">
        <v>62.164104502967554</v>
      </c>
      <c r="EB83" s="99">
        <v>34.513274336283182</v>
      </c>
      <c r="EC83" s="100">
        <v>76.63551401869158</v>
      </c>
      <c r="ED83" s="100">
        <v>30</v>
      </c>
      <c r="EE83" s="100">
        <v>30</v>
      </c>
      <c r="EF83" s="101">
        <v>99</v>
      </c>
      <c r="EG83" s="102">
        <v>71</v>
      </c>
      <c r="EH83" s="102">
        <v>122</v>
      </c>
      <c r="EI83" s="102">
        <v>70</v>
      </c>
      <c r="EJ83" s="102">
        <v>112</v>
      </c>
      <c r="EK83" s="103">
        <v>40</v>
      </c>
      <c r="EL83" s="104">
        <v>34.166666666666664</v>
      </c>
      <c r="EM83" s="104">
        <v>23.636363636363637</v>
      </c>
      <c r="EN83" s="104">
        <v>65.477093791281376</v>
      </c>
      <c r="EO83" s="105">
        <v>0.42499999999999999</v>
      </c>
      <c r="EP83" s="104">
        <v>57.118055555555557</v>
      </c>
      <c r="EQ83" s="106">
        <v>0.22500000000000001</v>
      </c>
      <c r="ER83" s="104">
        <v>43.279501984843016</v>
      </c>
      <c r="ES83" s="106">
        <v>0.2</v>
      </c>
      <c r="ET83" s="104">
        <v>51.653033401499655</v>
      </c>
      <c r="EU83" s="106">
        <v>0.125</v>
      </c>
      <c r="EV83" s="104">
        <v>56.931663258350369</v>
      </c>
      <c r="EW83" s="106">
        <v>2.5000000000000001E-2</v>
      </c>
      <c r="EX83" s="104">
        <v>34.170074982958418</v>
      </c>
      <c r="EY83" s="106">
        <v>0</v>
      </c>
      <c r="EZ83" s="104">
        <v>0.30674846625766872</v>
      </c>
      <c r="FB83" s="108">
        <f>((H83*B$1)+(EL83*EL$1)+(EM83*EM$1)+(EN83*EN$1)+(EV83*EU$1)+(DQ83*DN$1)+(EX83*EW$1)+(DG83*DF$1)+(EA83*EA$1)+(EB83*EB$1)+(ER83*EQ$1)+(ET83*ES$1)+(EC83*EC$1)+(EP83*EO$1)+(EZ83*EY$1)+(ED83*ED$1)+(EE83*EE$1))*(1+FA83)</f>
        <v>33.280786520495489</v>
      </c>
      <c r="FC83" s="93">
        <f>RANK(FB83,FB$6:FB$5849)</f>
        <v>78</v>
      </c>
      <c r="FD83" s="109">
        <f>RANK(FJ83,$FJ$6:$FJ$1462)</f>
        <v>79</v>
      </c>
      <c r="FE83" s="109">
        <f>RANK(FN83,$FN$6:$FN$1462)</f>
        <v>73</v>
      </c>
      <c r="FF83" s="109">
        <f>RANK(B83,$B$6:$B$1462,1)</f>
        <v>79</v>
      </c>
      <c r="FG83" s="109">
        <f>RANK(B83,$B$6:$B$1462,1)</f>
        <v>79</v>
      </c>
      <c r="FH83" s="110" t="s">
        <v>185</v>
      </c>
      <c r="FI83" s="92"/>
      <c r="FJ83" s="111">
        <v>6500</v>
      </c>
      <c r="FK83" s="112" t="s">
        <v>185</v>
      </c>
      <c r="FL83" s="93">
        <f>IF(FJ83="",-50,FD83-FC83)</f>
        <v>1</v>
      </c>
      <c r="FM83" s="96">
        <f>IF(FJ83="",0,FB83/(FJ83/1000))</f>
        <v>5.1201210031531526</v>
      </c>
      <c r="FN83" s="111">
        <v>7800</v>
      </c>
      <c r="FO83" s="112" t="s">
        <v>185</v>
      </c>
      <c r="FP83" s="93">
        <f>FE83-FC83</f>
        <v>-5</v>
      </c>
      <c r="FQ83" s="96">
        <f>(FB83/FN83)*1000</f>
        <v>4.2667675026276264</v>
      </c>
      <c r="FR83" s="114"/>
    </row>
    <row r="84" spans="1:174" x14ac:dyDescent="0.2">
      <c r="A84" t="s">
        <v>136</v>
      </c>
      <c r="B84" s="90">
        <v>120</v>
      </c>
      <c r="C84" s="91" t="s">
        <v>185</v>
      </c>
      <c r="D84" s="91" t="s">
        <v>185</v>
      </c>
      <c r="E84" s="91" t="s">
        <v>185</v>
      </c>
      <c r="F84" s="91" t="s">
        <v>185</v>
      </c>
      <c r="G84" s="91">
        <f>RANK(B84,B$6:B$9554)</f>
        <v>50</v>
      </c>
      <c r="H84" s="91">
        <f>(G84/H$4)*100</f>
        <v>41.666666666666671</v>
      </c>
      <c r="I84" s="92">
        <v>78</v>
      </c>
      <c r="J84" s="93">
        <f>IF(I84="","",RANK(I84,I$6:I$5845))</f>
        <v>29</v>
      </c>
      <c r="K84" s="93">
        <f>IF(J84="",N84,(J84/K$5)*100)</f>
        <v>27.358490566037734</v>
      </c>
      <c r="L84" s="93">
        <v>81</v>
      </c>
      <c r="M84" s="93">
        <f>IF(L84="","",RANK(L84,L$6:L$5845))</f>
        <v>26</v>
      </c>
      <c r="N84" s="93">
        <f>IF(M84="","",(M84/N$5)*100)</f>
        <v>24.528301886792452</v>
      </c>
      <c r="O84" s="93">
        <v>66</v>
      </c>
      <c r="P84" s="93">
        <f>IF(O84="","",RANK(O84,O$6:O$5845))</f>
        <v>48</v>
      </c>
      <c r="Q84" s="93">
        <f>IF(P84="",N84,(P84/Q$5)*100)</f>
        <v>43.636363636363633</v>
      </c>
      <c r="R84" s="92">
        <v>44</v>
      </c>
      <c r="S84" s="93">
        <f>IF(R84="","",RANK(R84,R$6:R$5845))</f>
        <v>62</v>
      </c>
      <c r="T84" s="93">
        <f>IF(S84="",W84,(S84/T$5)*100)</f>
        <v>58.490566037735846</v>
      </c>
      <c r="U84" s="93">
        <v>41</v>
      </c>
      <c r="V84" s="93">
        <f>IF(U84="","",RANK(U84,U$6:U$5845))</f>
        <v>62</v>
      </c>
      <c r="W84" s="93">
        <f>IF(V84="","",(V84/W$5)*100)</f>
        <v>58.490566037735846</v>
      </c>
      <c r="X84" s="93">
        <v>46</v>
      </c>
      <c r="Y84" s="93">
        <f>IF(X84="","",RANK(X84,X$6:X$5845))</f>
        <v>67</v>
      </c>
      <c r="Z84" s="93">
        <f>IF(Y84="","",(Y84/Z$5)*100)</f>
        <v>60.909090909090914</v>
      </c>
      <c r="AA84" s="92">
        <v>8</v>
      </c>
      <c r="AB84" s="93">
        <f>IF(AA84="","",RANK(AA84,AA$6:AA$5845))</f>
        <v>99</v>
      </c>
      <c r="AC84" s="93">
        <f>IF(AB84="",AF84,(AB84/AC$5)*100)</f>
        <v>93.396226415094347</v>
      </c>
      <c r="AD84" s="93">
        <v>12</v>
      </c>
      <c r="AE84" s="93">
        <f>IF(AD84="","",RANK(AD84,AD$6:AD$5845))</f>
        <v>95</v>
      </c>
      <c r="AF84" s="93">
        <f>IF(AE84="","",(AE84/AF$5)*100)</f>
        <v>89.622641509433961</v>
      </c>
      <c r="AG84" s="93">
        <v>6</v>
      </c>
      <c r="AH84" s="93">
        <f>IF(AG84="","",RANK(AG84,AG$6:AG$5845))</f>
        <v>105</v>
      </c>
      <c r="AI84" s="93">
        <f>IF(AH84="","",(AH84/AI$5)*100)</f>
        <v>95.454545454545453</v>
      </c>
      <c r="AJ84" s="92">
        <v>91</v>
      </c>
      <c r="AK84" s="93">
        <f>IF(AJ84="","",RANK(AJ84,AJ$6:AJ$5845))</f>
        <v>16</v>
      </c>
      <c r="AL84" s="93">
        <f>IF(AK84="",AO84,(AK84/AL$5)*100)</f>
        <v>15.09433962264151</v>
      </c>
      <c r="AM84" s="93">
        <v>95</v>
      </c>
      <c r="AN84" s="93">
        <f>IF(AM84="","",RANK(AM84,AM$6:AM$5845))</f>
        <v>12</v>
      </c>
      <c r="AO84" s="93">
        <f>IF(AN84="","",(AN84/AO$5)*100)</f>
        <v>11.320754716981133</v>
      </c>
      <c r="AP84" s="93">
        <v>90</v>
      </c>
      <c r="AQ84" s="93">
        <f>IF(AP84="","",RANK(AP84,AP$6:AP$5845))</f>
        <v>24</v>
      </c>
      <c r="AR84" s="93">
        <f>IF(AQ84="","",(AQ84/AR$5)*100)</f>
        <v>21.818181818181817</v>
      </c>
      <c r="AS84" s="92">
        <v>91</v>
      </c>
      <c r="AT84" s="93">
        <f>IF(AS84="","",RANK(AS84,AS$6:AS$5845))</f>
        <v>16</v>
      </c>
      <c r="AU84" s="93">
        <f>IF(AT84="",AX84,(AT84/AU$5)*100)</f>
        <v>15.09433962264151</v>
      </c>
      <c r="AV84" s="93">
        <v>93</v>
      </c>
      <c r="AW84" s="93">
        <f>IF(AV84="","",RANK(AV84,AV$6:AV$5845))</f>
        <v>14</v>
      </c>
      <c r="AX84" s="93">
        <f>IF(AW84="","",(AW84/AX$5)*100)</f>
        <v>13.20754716981132</v>
      </c>
      <c r="AY84" s="93">
        <v>83</v>
      </c>
      <c r="AZ84" s="93">
        <f>IF(AY84="","",RANK(AY84,AY$6:AY$5845))</f>
        <v>31</v>
      </c>
      <c r="BA84" s="93">
        <f>IF(AZ84="","",(AZ84/BA$5)*100)</f>
        <v>28.18181818181818</v>
      </c>
      <c r="BB84" s="92" t="s">
        <v>185</v>
      </c>
      <c r="BC84" s="93" t="s">
        <v>185</v>
      </c>
      <c r="BD84" s="93">
        <v>10</v>
      </c>
      <c r="BE84" s="93" t="s">
        <v>185</v>
      </c>
      <c r="BF84" s="93" t="s">
        <v>185</v>
      </c>
      <c r="BG84" s="93">
        <v>10</v>
      </c>
      <c r="BH84" s="93" t="s">
        <v>185</v>
      </c>
      <c r="BI84" s="93" t="s">
        <v>185</v>
      </c>
      <c r="BJ84" s="93">
        <v>10</v>
      </c>
      <c r="BK84" s="92">
        <v>104</v>
      </c>
      <c r="BL84" s="93">
        <f>IF(BK84="","",RANK(BK84,BK$6:BK$5845))</f>
        <v>3</v>
      </c>
      <c r="BM84" s="93">
        <f>IF(BL84="",BP84,(BL84/BM$5)*100)</f>
        <v>2.8301886792452833</v>
      </c>
      <c r="BN84" s="93">
        <v>105</v>
      </c>
      <c r="BO84" s="93">
        <f>IF(BN84="","",RANK(BN84,BN$6:BN$5845))</f>
        <v>2</v>
      </c>
      <c r="BP84" s="93">
        <f>IF(BO84="","",(BO84/BP$5)*100)</f>
        <v>1.8867924528301887</v>
      </c>
      <c r="BQ84" s="93">
        <v>105</v>
      </c>
      <c r="BR84" s="93">
        <f>IF(BQ84="","",RANK(BQ84,BQ$6:BQ$5845))</f>
        <v>9</v>
      </c>
      <c r="BS84" s="93">
        <f>IF(BR84="","",(BR84/BS$5)*100)</f>
        <v>8.1818181818181817</v>
      </c>
      <c r="BT84" s="92">
        <v>104</v>
      </c>
      <c r="BU84" s="93">
        <f>IF(BT84="","",RANK(BT84,BT$6:BT$5845))</f>
        <v>3</v>
      </c>
      <c r="BV84" s="93">
        <f>IF(BU84="",BY84,(BU84/BV$5)*100)</f>
        <v>2.8301886792452833</v>
      </c>
      <c r="BW84" s="93">
        <v>104</v>
      </c>
      <c r="BX84" s="93">
        <f>IF(BW84="","",RANK(BW84,BW$6:BW$5845))</f>
        <v>2</v>
      </c>
      <c r="BY84" s="93">
        <f>IF(BX84="","",(BX84/BY$5)*100)</f>
        <v>1.9047619047619049</v>
      </c>
      <c r="BZ84" s="93">
        <v>90</v>
      </c>
      <c r="CA84" s="93">
        <f>IF(BZ84="","",RANK(BZ84,BZ$6:BZ$5845))</f>
        <v>22</v>
      </c>
      <c r="CB84" s="93">
        <f>IF(CA84="","",(CA84/CB$5)*100)</f>
        <v>20</v>
      </c>
      <c r="CC84" s="92">
        <v>85</v>
      </c>
      <c r="CD84" s="93">
        <f>IF(CC84="","",RANK(CC84,CC$6:CC$5845))</f>
        <v>20</v>
      </c>
      <c r="CE84" s="93">
        <f>IF(CD84="",CH84,(CD84/CE$5)*100)</f>
        <v>18.867924528301888</v>
      </c>
      <c r="CF84" s="93">
        <v>78</v>
      </c>
      <c r="CG84" s="93">
        <f>IF(CF84="","",RANK(CF84,CF$6:CF$5845))</f>
        <v>29</v>
      </c>
      <c r="CH84" s="93">
        <f>IF(CG84="","",(CG84/CH$5)*100)</f>
        <v>27.358490566037734</v>
      </c>
      <c r="CI84" s="93">
        <v>77</v>
      </c>
      <c r="CJ84" s="93">
        <f>IF(CI84="","",RANK(CI84,CI$6:CI$5845))</f>
        <v>34</v>
      </c>
      <c r="CK84" s="93">
        <f>IF(CJ84="","",(CJ84/CK$5)*100)</f>
        <v>30.909090909090907</v>
      </c>
      <c r="CL84" s="92">
        <v>94</v>
      </c>
      <c r="CM84" s="93">
        <f>IF(CL84="","",RANK(CL84,CL$6:CL$5845))</f>
        <v>13</v>
      </c>
      <c r="CN84" s="93">
        <f>IF(CM84="",CQ84,(CM84/CN$5)*100)</f>
        <v>12.264150943396226</v>
      </c>
      <c r="CO84" s="93">
        <v>97</v>
      </c>
      <c r="CP84" s="93">
        <f>IF(CO84="","",RANK(CO84,CO$6:CO$5845))</f>
        <v>10</v>
      </c>
      <c r="CQ84" s="93">
        <f>IF(CP84="","",(CP84/CQ$5)*100)</f>
        <v>9.433962264150944</v>
      </c>
      <c r="CR84" s="93">
        <v>96</v>
      </c>
      <c r="CS84" s="93">
        <f>IF(CR84="","",RANK(CR84,CR$6:CR$5845))</f>
        <v>18</v>
      </c>
      <c r="CT84" s="93">
        <f>IF(CS84="","",(CS84/CT$5)*100)</f>
        <v>16.363636363636363</v>
      </c>
      <c r="CU84" s="92">
        <v>16</v>
      </c>
      <c r="CV84" s="93">
        <f>IF(CU84="","",RANK(CU84,CU$6:CU$5845))</f>
        <v>91</v>
      </c>
      <c r="CW84" s="93">
        <f>IF(CV84="","",(CV84/CW$5)*100)</f>
        <v>85.84905660377359</v>
      </c>
      <c r="CX84" s="93">
        <v>15</v>
      </c>
      <c r="CY84" s="93">
        <f>IF(CX84="","",RANK(CX84,CX$6:CX$5845))</f>
        <v>96</v>
      </c>
      <c r="CZ84" s="93">
        <f>IF(CY84="","",(CY84/CZ$5)*100)</f>
        <v>87.272727272727266</v>
      </c>
      <c r="DA84" s="93">
        <v>10</v>
      </c>
      <c r="DB84" s="93">
        <f>IF(DA84="","",RANK(DA84,DA$6:DA$5845))</f>
        <v>111</v>
      </c>
      <c r="DC84" s="93">
        <f>IF(DB84="","",(DB84/DC$5)*100)</f>
        <v>92.5</v>
      </c>
      <c r="DD84" s="93">
        <f>IFERROR((K84*I$2)+(N84*L$2)+(Q84*O$2)+(T84*R$2)+(W84*U$2)+(Z84*X$2)+(AC84*AA$2)+(AF84*AD$2)+(AI84*AG$2)+(AL84*AJ$2)+(AO84*AM$2)+(AR84*AP$2)+(AU84*AS$2)+(AX84*AV$2)+(BA84*AY$2)+(BD84*BB$2)+(BG84*BE$2)+(BJ84*BH$2)+(BM84*BK$2)+(BP84*BN$2)+(BS84*BQ$2)+(BV84*BT$2)+(BY84*BW$2)+(CB84*BZ$2)+(CE84*CC$2)+(CH84*CF$2)+(CK84*CI$2)+(CN84*CL$2)+(CQ84*CO$2)+(CT84*CR$2)+(CW84*CU$2)+(CZ84*CX$2)+(DC84*DA$2),"")</f>
        <v>30.332794249775386</v>
      </c>
      <c r="DE84" s="93">
        <f>IF(DD84="",1,RANK(DD84,DD$6:DD$1087,1))</f>
        <v>13</v>
      </c>
      <c r="DF84" s="94">
        <f>IF(DD84="","",RANK(DD84,DD$6:DD$4780))</f>
        <v>94</v>
      </c>
      <c r="DG84" s="93">
        <f>(DE84/DE$4)*100</f>
        <v>12.264150943396226</v>
      </c>
      <c r="DH84" s="95">
        <v>0</v>
      </c>
      <c r="DI84" s="93">
        <v>1</v>
      </c>
      <c r="DJ84" s="93">
        <v>100</v>
      </c>
      <c r="DK84" s="96">
        <v>0</v>
      </c>
      <c r="DL84" s="93">
        <v>1</v>
      </c>
      <c r="DM84" s="93">
        <v>100</v>
      </c>
      <c r="DN84" s="93">
        <v>0</v>
      </c>
      <c r="DO84" s="93">
        <v>1</v>
      </c>
      <c r="DP84" s="93">
        <v>100</v>
      </c>
      <c r="DQ84" s="93">
        <v>100</v>
      </c>
      <c r="DR84" s="93">
        <v>1</v>
      </c>
      <c r="DS84" s="97">
        <v>75</v>
      </c>
      <c r="DT84" s="98">
        <v>108</v>
      </c>
      <c r="DU84" s="98">
        <v>14</v>
      </c>
      <c r="DV84" s="98">
        <v>5</v>
      </c>
      <c r="DW84" s="98">
        <v>3</v>
      </c>
      <c r="DX84" s="98">
        <v>88.236743356807295</v>
      </c>
      <c r="DY84" s="98">
        <v>80.246913580246911</v>
      </c>
      <c r="DZ84" s="98">
        <v>94.047619047619051</v>
      </c>
      <c r="EA84" s="98">
        <v>87.510425328224414</v>
      </c>
      <c r="EB84" s="99">
        <v>30.973451327433626</v>
      </c>
      <c r="EC84" s="100">
        <v>85.046728971962608</v>
      </c>
      <c r="ED84" s="100">
        <v>30</v>
      </c>
      <c r="EE84" s="100">
        <v>30</v>
      </c>
      <c r="EF84" s="101">
        <v>108</v>
      </c>
      <c r="EG84" s="102">
        <v>136</v>
      </c>
      <c r="EH84" s="102">
        <v>55</v>
      </c>
      <c r="EI84" s="102">
        <v>102</v>
      </c>
      <c r="EJ84" s="102">
        <v>63</v>
      </c>
      <c r="EK84" s="103">
        <v>33</v>
      </c>
      <c r="EL84" s="104">
        <v>41.666666666666671</v>
      </c>
      <c r="EM84" s="104">
        <v>27.27272727272727</v>
      </c>
      <c r="EN84" s="104">
        <v>55.210471958688601</v>
      </c>
      <c r="EO84" s="105">
        <v>0.42424242424242425</v>
      </c>
      <c r="EP84" s="104">
        <v>56.453423120089788</v>
      </c>
      <c r="EQ84" s="106">
        <v>0.24242424242424243</v>
      </c>
      <c r="ER84" s="104">
        <v>45.838937917609876</v>
      </c>
      <c r="ES84" s="106">
        <v>0.21212121212121213</v>
      </c>
      <c r="ET84" s="104">
        <v>54.67197537749685</v>
      </c>
      <c r="EU84" s="106">
        <v>9.0909090909090912E-2</v>
      </c>
      <c r="EV84" s="104">
        <v>46.36859391460618</v>
      </c>
      <c r="EW84" s="106">
        <v>0</v>
      </c>
      <c r="EX84" s="104">
        <v>0.30674846625766872</v>
      </c>
      <c r="EY84" s="106">
        <v>0</v>
      </c>
      <c r="EZ84" s="104">
        <v>0.30674846625766872</v>
      </c>
      <c r="FB84" s="108">
        <f>((H84*B$1)+(EL84*EL$1)+(EM84*EM$1)+(EN84*EN$1)+(EV84*EU$1)+(DQ84*DN$1)+(EX84*EW$1)+(DG84*DF$1)+(EA84*EA$1)+(EB84*EB$1)+(ER84*EQ$1)+(ET84*ES$1)+(EC84*EC$1)+(EP84*EO$1)+(EZ84*EY$1)+(ED84*ED$1)+(EE84*EE$1))*(1+FA84)</f>
        <v>32.814532188502803</v>
      </c>
      <c r="FC84" s="93">
        <f>RANK(FB84,FB$6:FB$5849)</f>
        <v>79</v>
      </c>
      <c r="FD84" s="109">
        <f>RANK(FJ84,$FJ$6:$FJ$1462)</f>
        <v>67</v>
      </c>
      <c r="FE84" s="109">
        <f>RANK(FN84,$FN$6:$FN$1462)</f>
        <v>69</v>
      </c>
      <c r="FF84" s="109">
        <f>RANK(B84,$B$6:$B$1462,1)</f>
        <v>61</v>
      </c>
      <c r="FG84" s="109">
        <f>RANK(B84,$B$6:$B$1462,1)</f>
        <v>61</v>
      </c>
      <c r="FH84" s="110" t="s">
        <v>185</v>
      </c>
      <c r="FI84" s="92"/>
      <c r="FJ84" s="111">
        <v>6700</v>
      </c>
      <c r="FK84" s="112" t="s">
        <v>185</v>
      </c>
      <c r="FL84" s="93">
        <f>IF(FJ84="",-50,FD84-FC84)</f>
        <v>-12</v>
      </c>
      <c r="FM84" s="96">
        <f>IF(FJ84="",0,FB84/(FJ84/1000))</f>
        <v>4.897691371418329</v>
      </c>
      <c r="FN84" s="111">
        <v>7900</v>
      </c>
      <c r="FO84" s="112" t="s">
        <v>185</v>
      </c>
      <c r="FP84" s="93">
        <f>FE84-FC84</f>
        <v>-10</v>
      </c>
      <c r="FQ84" s="96">
        <f>(FB84/FN84)*1000</f>
        <v>4.1537382517092158</v>
      </c>
    </row>
    <row r="85" spans="1:174" x14ac:dyDescent="0.2">
      <c r="A85" t="s">
        <v>151</v>
      </c>
      <c r="B85" s="90">
        <v>300</v>
      </c>
      <c r="C85" s="91" t="s">
        <v>185</v>
      </c>
      <c r="D85" s="91" t="s">
        <v>185</v>
      </c>
      <c r="E85" s="91" t="s">
        <v>185</v>
      </c>
      <c r="F85" s="91" t="s">
        <v>185</v>
      </c>
      <c r="G85" s="91">
        <f>RANK(B85,B$6:B$9554)</f>
        <v>28</v>
      </c>
      <c r="H85" s="91">
        <f>(G85/H$4)*100</f>
        <v>23.333333333333332</v>
      </c>
      <c r="I85" s="92">
        <v>35</v>
      </c>
      <c r="J85" s="93">
        <f>IF(I85="","",RANK(I85,I$6:I$5845))</f>
        <v>57</v>
      </c>
      <c r="K85" s="93">
        <f>IF(J85="",N85,(J85/K$5)*100)</f>
        <v>53.773584905660378</v>
      </c>
      <c r="L85" s="93">
        <v>35</v>
      </c>
      <c r="M85" s="93">
        <f>IF(L85="","",RANK(L85,L$6:L$5845))</f>
        <v>57</v>
      </c>
      <c r="N85" s="93">
        <f>IF(M85="","",(M85/N$5)*100)</f>
        <v>53.773584905660378</v>
      </c>
      <c r="O85" s="93">
        <v>63</v>
      </c>
      <c r="P85" s="93">
        <f>IF(O85="","",RANK(O85,O$6:O$5845))</f>
        <v>51</v>
      </c>
      <c r="Q85" s="93">
        <f>IF(P85="",N85,(P85/Q$5)*100)</f>
        <v>46.36363636363636</v>
      </c>
      <c r="R85" s="92">
        <v>101</v>
      </c>
      <c r="S85" s="93">
        <f>IF(R85="","",RANK(R85,R$6:R$5845))</f>
        <v>5</v>
      </c>
      <c r="T85" s="93">
        <f>IF(S85="",W85,(S85/T$5)*100)</f>
        <v>4.716981132075472</v>
      </c>
      <c r="U85" s="93">
        <v>102</v>
      </c>
      <c r="V85" s="93">
        <f>IF(U85="","",RANK(U85,U$6:U$5845))</f>
        <v>5</v>
      </c>
      <c r="W85" s="93">
        <f>IF(V85="","",(V85/W$5)*100)</f>
        <v>4.716981132075472</v>
      </c>
      <c r="X85" s="93">
        <v>99</v>
      </c>
      <c r="Y85" s="93">
        <f>IF(X85="","",RANK(X85,X$6:X$5845))</f>
        <v>14</v>
      </c>
      <c r="Z85" s="93">
        <f>IF(Y85="","",(Y85/Z$5)*100)</f>
        <v>12.727272727272727</v>
      </c>
      <c r="AA85" s="92">
        <v>92</v>
      </c>
      <c r="AB85" s="93">
        <f>IF(AA85="","",RANK(AA85,AA$6:AA$5845))</f>
        <v>14</v>
      </c>
      <c r="AC85" s="93">
        <f>IF(AB85="",AF85,(AB85/AC$5)*100)</f>
        <v>13.20754716981132</v>
      </c>
      <c r="AD85" s="93">
        <v>92</v>
      </c>
      <c r="AE85" s="93">
        <f>IF(AD85="","",RANK(AD85,AD$6:AD$5845))</f>
        <v>15</v>
      </c>
      <c r="AF85" s="93">
        <f>IF(AE85="","",(AE85/AF$5)*100)</f>
        <v>14.150943396226415</v>
      </c>
      <c r="AG85" s="93">
        <v>103</v>
      </c>
      <c r="AH85" s="93">
        <f>IF(AG85="","",RANK(AG85,AG$6:AG$5845))</f>
        <v>11</v>
      </c>
      <c r="AI85" s="93">
        <f>IF(AH85="","",(AH85/AI$5)*100)</f>
        <v>10</v>
      </c>
      <c r="AJ85" s="92">
        <v>34</v>
      </c>
      <c r="AK85" s="93">
        <f>IF(AJ85="","",RANK(AJ85,AJ$6:AJ$5845))</f>
        <v>57</v>
      </c>
      <c r="AL85" s="93">
        <f>IF(AK85="",AO85,(AK85/AL$5)*100)</f>
        <v>53.773584905660378</v>
      </c>
      <c r="AM85" s="93">
        <v>34</v>
      </c>
      <c r="AN85" s="93">
        <f>IF(AM85="","",RANK(AM85,AM$6:AM$5845))</f>
        <v>57</v>
      </c>
      <c r="AO85" s="93">
        <f>IF(AN85="","",(AN85/AO$5)*100)</f>
        <v>53.773584905660378</v>
      </c>
      <c r="AP85" s="93">
        <v>26</v>
      </c>
      <c r="AQ85" s="93">
        <f>IF(AP85="","",RANK(AP85,AP$6:AP$5845))</f>
        <v>86</v>
      </c>
      <c r="AR85" s="93">
        <f>IF(AQ85="","",(AQ85/AR$5)*100)</f>
        <v>78.181818181818187</v>
      </c>
      <c r="AS85" s="92">
        <v>34</v>
      </c>
      <c r="AT85" s="93">
        <f>IF(AS85="","",RANK(AS85,AS$6:AS$5845))</f>
        <v>58</v>
      </c>
      <c r="AU85" s="93">
        <f>IF(AT85="",AX85,(AT85/AU$5)*100)</f>
        <v>54.716981132075468</v>
      </c>
      <c r="AV85" s="93">
        <v>33</v>
      </c>
      <c r="AW85" s="93">
        <f>IF(AV85="","",RANK(AV85,AV$6:AV$5845))</f>
        <v>59</v>
      </c>
      <c r="AX85" s="93">
        <f>IF(AW85="","",(AW85/AX$5)*100)</f>
        <v>55.660377358490564</v>
      </c>
      <c r="AY85" s="93">
        <v>39</v>
      </c>
      <c r="AZ85" s="93">
        <f>IF(AY85="","",RANK(AY85,AY$6:AY$5845))</f>
        <v>74</v>
      </c>
      <c r="BA85" s="93">
        <f>IF(AZ85="","",(AZ85/BA$5)*100)</f>
        <v>67.272727272727266</v>
      </c>
      <c r="BB85" s="92" t="s">
        <v>185</v>
      </c>
      <c r="BC85" s="93" t="s">
        <v>185</v>
      </c>
      <c r="BD85" s="93">
        <v>10</v>
      </c>
      <c r="BE85" s="93" t="s">
        <v>185</v>
      </c>
      <c r="BF85" s="93" t="s">
        <v>185</v>
      </c>
      <c r="BG85" s="93">
        <v>10</v>
      </c>
      <c r="BH85" s="93" t="s">
        <v>185</v>
      </c>
      <c r="BI85" s="93" t="s">
        <v>185</v>
      </c>
      <c r="BJ85" s="93">
        <v>10</v>
      </c>
      <c r="BK85" s="92">
        <v>16</v>
      </c>
      <c r="BL85" s="93">
        <f>IF(BK85="","",RANK(BK85,BK$6:BK$5845))</f>
        <v>88</v>
      </c>
      <c r="BM85" s="93">
        <f>IF(BL85="",BP85,(BL85/BM$5)*100)</f>
        <v>83.018867924528308</v>
      </c>
      <c r="BN85" s="93">
        <v>18</v>
      </c>
      <c r="BO85" s="93">
        <f>IF(BN85="","",RANK(BN85,BN$6:BN$5845))</f>
        <v>89</v>
      </c>
      <c r="BP85" s="93">
        <f>IF(BO85="","",(BO85/BP$5)*100)</f>
        <v>83.962264150943398</v>
      </c>
      <c r="BQ85" s="93">
        <v>37</v>
      </c>
      <c r="BR85" s="93">
        <f>IF(BQ85="","",RANK(BQ85,BQ$6:BQ$5845))</f>
        <v>75</v>
      </c>
      <c r="BS85" s="93">
        <f>IF(BR85="","",(BR85/BS$5)*100)</f>
        <v>68.181818181818173</v>
      </c>
      <c r="BT85" s="92">
        <v>45</v>
      </c>
      <c r="BU85" s="93">
        <f>IF(BT85="","",RANK(BT85,BT$6:BT$5845))</f>
        <v>59</v>
      </c>
      <c r="BV85" s="93">
        <f>IF(BU85="",BY85,(BU85/BV$5)*100)</f>
        <v>55.660377358490564</v>
      </c>
      <c r="BW85" s="93">
        <v>84</v>
      </c>
      <c r="BX85" s="93">
        <f>IF(BW85="","",RANK(BW85,BW$6:BW$5845))</f>
        <v>23</v>
      </c>
      <c r="BY85" s="93">
        <f>IF(BX85="","",(BX85/BY$5)*100)</f>
        <v>21.904761904761905</v>
      </c>
      <c r="BZ85" s="93">
        <v>94</v>
      </c>
      <c r="CA85" s="93">
        <f>IF(BZ85="","",RANK(BZ85,BZ$6:BZ$5845))</f>
        <v>17</v>
      </c>
      <c r="CB85" s="93">
        <f>IF(CA85="","",(CA85/CB$5)*100)</f>
        <v>15.454545454545453</v>
      </c>
      <c r="CC85" s="92">
        <v>11</v>
      </c>
      <c r="CD85" s="93">
        <f>IF(CC85="","",RANK(CC85,CC$6:CC$5845))</f>
        <v>94</v>
      </c>
      <c r="CE85" s="93">
        <f>IF(CD85="",CH85,(CD85/CE$5)*100)</f>
        <v>88.679245283018872</v>
      </c>
      <c r="CF85" s="93">
        <v>22</v>
      </c>
      <c r="CG85" s="93">
        <f>IF(CF85="","",RANK(CF85,CF$6:CF$5845))</f>
        <v>85</v>
      </c>
      <c r="CH85" s="93">
        <f>IF(CG85="","",(CG85/CH$5)*100)</f>
        <v>80.188679245283026</v>
      </c>
      <c r="CI85" s="93">
        <v>47</v>
      </c>
      <c r="CJ85" s="93">
        <f>IF(CI85="","",RANK(CI85,CI$6:CI$5845))</f>
        <v>65</v>
      </c>
      <c r="CK85" s="93">
        <f>IF(CJ85="","",(CJ85/CK$5)*100)</f>
        <v>59.090909090909093</v>
      </c>
      <c r="CL85" s="92">
        <v>38</v>
      </c>
      <c r="CM85" s="93">
        <f>IF(CL85="","",RANK(CL85,CL$6:CL$5845))</f>
        <v>54</v>
      </c>
      <c r="CN85" s="93">
        <f>IF(CM85="",CQ85,(CM85/CN$5)*100)</f>
        <v>50.943396226415096</v>
      </c>
      <c r="CO85" s="93">
        <v>36</v>
      </c>
      <c r="CP85" s="93">
        <f>IF(CO85="","",RANK(CO85,CO$6:CO$5845))</f>
        <v>56</v>
      </c>
      <c r="CQ85" s="93">
        <f>IF(CP85="","",(CP85/CQ$5)*100)</f>
        <v>52.830188679245282</v>
      </c>
      <c r="CR85" s="93">
        <v>31</v>
      </c>
      <c r="CS85" s="93">
        <f>IF(CR85="","",RANK(CR85,CR$6:CR$5845))</f>
        <v>81</v>
      </c>
      <c r="CT85" s="93">
        <f>IF(CS85="","",(CS85/CT$5)*100)</f>
        <v>73.636363636363626</v>
      </c>
      <c r="CU85" s="92">
        <v>39</v>
      </c>
      <c r="CV85" s="93">
        <f>IF(CU85="","",RANK(CU85,CU$6:CU$5845))</f>
        <v>53</v>
      </c>
      <c r="CW85" s="93">
        <f>IF(CV85="","",(CV85/CW$5)*100)</f>
        <v>50</v>
      </c>
      <c r="CX85" s="93">
        <v>102</v>
      </c>
      <c r="CY85" s="93">
        <f>IF(CX85="","",RANK(CX85,CX$6:CX$5845))</f>
        <v>12</v>
      </c>
      <c r="CZ85" s="93">
        <f>IF(CY85="","",(CY85/CZ$5)*100)</f>
        <v>10.909090909090908</v>
      </c>
      <c r="DA85" s="93">
        <v>108</v>
      </c>
      <c r="DB85" s="93">
        <f>IF(DA85="","",RANK(DA85,DA$6:DA$5845))</f>
        <v>10</v>
      </c>
      <c r="DC85" s="93">
        <f>IF(DB85="","",(DB85/DC$5)*100)</f>
        <v>8.3333333333333321</v>
      </c>
      <c r="DD85" s="93">
        <f>IFERROR((K85*I$2)+(N85*L$2)+(Q85*O$2)+(T85*R$2)+(W85*U$2)+(Z85*X$2)+(AC85*AA$2)+(AF85*AD$2)+(AI85*AG$2)+(AL85*AJ$2)+(AO85*AM$2)+(AR85*AP$2)+(AU85*AS$2)+(AX85*AV$2)+(BA85*AY$2)+(BD85*BB$2)+(BG85*BE$2)+(BJ85*BH$2)+(BM85*BK$2)+(BP85*BN$2)+(BS85*BQ$2)+(BV85*BT$2)+(BY85*BW$2)+(CB85*BZ$2)+(CE85*CC$2)+(CH85*CF$2)+(CK85*CI$2)+(CN85*CL$2)+(CQ85*CO$2)+(CT85*CR$2)+(CW85*CU$2)+(CZ85*CX$2)+(DC85*DA$2),"")</f>
        <v>50.559895450461497</v>
      </c>
      <c r="DE85" s="93">
        <f>IF(DD85="",1,RANK(DD85,DD$6:DD$1087,1))</f>
        <v>55</v>
      </c>
      <c r="DF85" s="94">
        <f>IF(DD85="","",RANK(DD85,DD$6:DD$4780))</f>
        <v>52</v>
      </c>
      <c r="DG85" s="93">
        <f>(DE85/DE$4)*100</f>
        <v>51.886792452830186</v>
      </c>
      <c r="DH85" s="95">
        <v>0</v>
      </c>
      <c r="DI85" s="93">
        <v>1</v>
      </c>
      <c r="DJ85" s="93">
        <v>100</v>
      </c>
      <c r="DK85" s="96">
        <v>0</v>
      </c>
      <c r="DL85" s="93">
        <v>1</v>
      </c>
      <c r="DM85" s="93">
        <v>100</v>
      </c>
      <c r="DN85" s="93">
        <v>0</v>
      </c>
      <c r="DO85" s="93">
        <v>1</v>
      </c>
      <c r="DP85" s="93">
        <v>100</v>
      </c>
      <c r="DQ85" s="93">
        <v>100</v>
      </c>
      <c r="DR85" s="93">
        <v>1</v>
      </c>
      <c r="DS85" s="97">
        <v>50</v>
      </c>
      <c r="DT85" s="98">
        <v>52</v>
      </c>
      <c r="DU85" s="98">
        <v>52</v>
      </c>
      <c r="DV85" s="98">
        <v>10</v>
      </c>
      <c r="DW85" s="98">
        <v>60</v>
      </c>
      <c r="DX85" s="98">
        <v>90.410180335200195</v>
      </c>
      <c r="DY85" s="98">
        <v>49.382716049382715</v>
      </c>
      <c r="DZ85" s="98">
        <v>64.285714285714292</v>
      </c>
      <c r="EA85" s="98">
        <v>68.026203556765736</v>
      </c>
      <c r="EB85" s="99">
        <v>27.43362831858407</v>
      </c>
      <c r="EC85" s="100">
        <v>75.700934579439249</v>
      </c>
      <c r="ED85" s="100">
        <v>30</v>
      </c>
      <c r="EE85" s="100">
        <v>30</v>
      </c>
      <c r="EF85" s="101">
        <v>44</v>
      </c>
      <c r="EG85" s="102">
        <v>117</v>
      </c>
      <c r="EH85" s="102">
        <v>113</v>
      </c>
      <c r="EI85" s="102">
        <v>132</v>
      </c>
      <c r="EJ85" s="102">
        <v>82</v>
      </c>
      <c r="EK85" s="103">
        <v>13</v>
      </c>
      <c r="EL85" s="104">
        <v>23.333333333333332</v>
      </c>
      <c r="EM85" s="104">
        <v>41.818181818181813</v>
      </c>
      <c r="EN85" s="104">
        <v>10.704928360938929</v>
      </c>
      <c r="EO85" s="105">
        <v>0.38461538461538464</v>
      </c>
      <c r="EP85" s="104">
        <v>50.581671415004749</v>
      </c>
      <c r="EQ85" s="106">
        <v>0</v>
      </c>
      <c r="ER85" s="104">
        <v>0.30674846625766872</v>
      </c>
      <c r="ES85" s="106">
        <v>0</v>
      </c>
      <c r="ET85" s="104">
        <v>0.30674846625766872</v>
      </c>
      <c r="EU85" s="106">
        <v>0</v>
      </c>
      <c r="EV85" s="104">
        <v>0.30674846625766872</v>
      </c>
      <c r="EW85" s="106">
        <v>0</v>
      </c>
      <c r="EX85" s="104">
        <v>0.30674846625766872</v>
      </c>
      <c r="EY85" s="106">
        <v>0</v>
      </c>
      <c r="EZ85" s="104">
        <v>0.30674846625766872</v>
      </c>
      <c r="FB85" s="108">
        <f>((H85*B$1)+(EL85*EL$1)+(EM85*EM$1)+(EN85*EN$1)+(EV85*EU$1)+(DQ85*DN$1)+(EX85*EW$1)+(DG85*DF$1)+(EA85*EA$1)+(EB85*EB$1)+(ER85*EQ$1)+(ET85*ES$1)+(EC85*EC$1)+(EP85*EO$1)+(EZ85*EY$1)+(ED85*ED$1)+(EE85*EE$1))*(1+FA85)</f>
        <v>32.673162977779882</v>
      </c>
      <c r="FC85" s="93">
        <f>RANK(FB85,FB$6:FB$5849)</f>
        <v>80</v>
      </c>
      <c r="FD85" s="109">
        <f>RANK(FJ85,$FJ$6:$FJ$1462)</f>
        <v>85</v>
      </c>
      <c r="FE85" s="109">
        <f>RANK(FN85,$FN$6:$FN$1462)</f>
        <v>86</v>
      </c>
      <c r="FF85" s="109">
        <f>RANK(B85,$B$6:$B$1462,1)</f>
        <v>92</v>
      </c>
      <c r="FG85" s="109">
        <f>RANK(B85,$B$6:$B$1462,1)</f>
        <v>92</v>
      </c>
      <c r="FH85" s="110" t="s">
        <v>185</v>
      </c>
      <c r="FI85" s="92"/>
      <c r="FJ85" s="111">
        <v>6400</v>
      </c>
      <c r="FK85" s="112" t="s">
        <v>185</v>
      </c>
      <c r="FL85" s="93">
        <f>IF(FJ85="",-50,FD85-FC85)</f>
        <v>5</v>
      </c>
      <c r="FM85" s="96">
        <f>IF(FJ85="",0,FB85/(FJ85/1000))</f>
        <v>5.105181715278106</v>
      </c>
      <c r="FN85" s="111">
        <v>7500</v>
      </c>
      <c r="FO85" s="112" t="s">
        <v>185</v>
      </c>
      <c r="FP85" s="93">
        <f>FE85-FC85</f>
        <v>6</v>
      </c>
      <c r="FQ85" s="96">
        <f>(FB85/FN85)*1000</f>
        <v>4.3564217303706512</v>
      </c>
    </row>
    <row r="86" spans="1:174" x14ac:dyDescent="0.2">
      <c r="A86" t="s">
        <v>152</v>
      </c>
      <c r="B86" s="90">
        <v>250</v>
      </c>
      <c r="C86" s="91" t="s">
        <v>185</v>
      </c>
      <c r="D86" s="91" t="s">
        <v>185</v>
      </c>
      <c r="E86" s="91" t="s">
        <v>185</v>
      </c>
      <c r="F86" s="91" t="s">
        <v>185</v>
      </c>
      <c r="G86" s="91">
        <f>RANK(B86,B$6:B$9554)</f>
        <v>34</v>
      </c>
      <c r="H86" s="91">
        <f>(G86/H$4)*100</f>
        <v>28.333333333333332</v>
      </c>
      <c r="I86" s="92">
        <v>79</v>
      </c>
      <c r="J86" s="93">
        <f>IF(I86="","",RANK(I86,I$6:I$5845))</f>
        <v>28</v>
      </c>
      <c r="K86" s="93">
        <f>IF(J86="",N86,(J86/K$5)*100)</f>
        <v>26.415094339622641</v>
      </c>
      <c r="L86" s="93">
        <v>88</v>
      </c>
      <c r="M86" s="93">
        <f>IF(L86="","",RANK(L86,L$6:L$5845))</f>
        <v>19</v>
      </c>
      <c r="N86" s="93">
        <f>IF(M86="","",(M86/N$5)*100)</f>
        <v>17.924528301886792</v>
      </c>
      <c r="O86" s="93">
        <v>84</v>
      </c>
      <c r="P86" s="93">
        <f>IF(O86="","",RANK(O86,O$6:O$5845))</f>
        <v>30</v>
      </c>
      <c r="Q86" s="93">
        <f>IF(P86="",N86,(P86/Q$5)*100)</f>
        <v>27.27272727272727</v>
      </c>
      <c r="R86" s="92">
        <v>46</v>
      </c>
      <c r="S86" s="93">
        <f>IF(R86="","",RANK(R86,R$6:R$5845))</f>
        <v>60</v>
      </c>
      <c r="T86" s="93">
        <f>IF(S86="",W86,(S86/T$5)*100)</f>
        <v>56.60377358490566</v>
      </c>
      <c r="U86" s="93">
        <v>56</v>
      </c>
      <c r="V86" s="93">
        <f>IF(U86="","",RANK(U86,U$6:U$5845))</f>
        <v>50</v>
      </c>
      <c r="W86" s="93">
        <f>IF(V86="","",(V86/W$5)*100)</f>
        <v>47.169811320754718</v>
      </c>
      <c r="X86" s="93">
        <v>52</v>
      </c>
      <c r="Y86" s="93">
        <f>IF(X86="","",RANK(X86,X$6:X$5845))</f>
        <v>61</v>
      </c>
      <c r="Z86" s="93">
        <f>IF(Y86="","",(Y86/Z$5)*100)</f>
        <v>55.454545454545453</v>
      </c>
      <c r="AA86" s="92">
        <v>86</v>
      </c>
      <c r="AB86" s="93">
        <f>IF(AA86="","",RANK(AA86,AA$6:AA$5845))</f>
        <v>20</v>
      </c>
      <c r="AC86" s="93">
        <f>IF(AB86="",AF86,(AB86/AC$5)*100)</f>
        <v>18.867924528301888</v>
      </c>
      <c r="AD86" s="93">
        <v>86</v>
      </c>
      <c r="AE86" s="93">
        <f>IF(AD86="","",RANK(AD86,AD$6:AD$5845))</f>
        <v>21</v>
      </c>
      <c r="AF86" s="93">
        <f>IF(AE86="","",(AE86/AF$5)*100)</f>
        <v>19.811320754716981</v>
      </c>
      <c r="AG86" s="93">
        <v>89</v>
      </c>
      <c r="AH86" s="93">
        <f>IF(AG86="","",RANK(AG86,AG$6:AG$5845))</f>
        <v>24</v>
      </c>
      <c r="AI86" s="93">
        <f>IF(AH86="","",(AH86/AI$5)*100)</f>
        <v>21.818181818181817</v>
      </c>
      <c r="AJ86" s="92">
        <v>68</v>
      </c>
      <c r="AK86" s="93">
        <f>IF(AJ86="","",RANK(AJ86,AJ$6:AJ$5845))</f>
        <v>39</v>
      </c>
      <c r="AL86" s="93">
        <f>IF(AK86="",AO86,(AK86/AL$5)*100)</f>
        <v>36.79245283018868</v>
      </c>
      <c r="AM86" s="93">
        <v>72</v>
      </c>
      <c r="AN86" s="93">
        <f>IF(AM86="","",RANK(AM86,AM$6:AM$5845))</f>
        <v>35</v>
      </c>
      <c r="AO86" s="93">
        <f>IF(AN86="","",(AN86/AO$5)*100)</f>
        <v>33.018867924528301</v>
      </c>
      <c r="AP86" s="93">
        <v>78</v>
      </c>
      <c r="AQ86" s="93">
        <f>IF(AP86="","",RANK(AP86,AP$6:AP$5845))</f>
        <v>36</v>
      </c>
      <c r="AR86" s="93">
        <f>IF(AQ86="","",(AQ86/AR$5)*100)</f>
        <v>32.727272727272727</v>
      </c>
      <c r="AS86" s="92">
        <v>76</v>
      </c>
      <c r="AT86" s="93">
        <f>IF(AS86="","",RANK(AS86,AS$6:AS$5845))</f>
        <v>31</v>
      </c>
      <c r="AU86" s="93">
        <f>IF(AT86="",AX86,(AT86/AU$5)*100)</f>
        <v>29.245283018867923</v>
      </c>
      <c r="AV86" s="93">
        <v>81</v>
      </c>
      <c r="AW86" s="93">
        <f>IF(AV86="","",RANK(AV86,AV$6:AV$5845))</f>
        <v>26</v>
      </c>
      <c r="AX86" s="93">
        <f>IF(AW86="","",(AW86/AX$5)*100)</f>
        <v>24.528301886792452</v>
      </c>
      <c r="AY86" s="93">
        <v>85</v>
      </c>
      <c r="AZ86" s="93">
        <f>IF(AY86="","",RANK(AY86,AY$6:AY$5845))</f>
        <v>29</v>
      </c>
      <c r="BA86" s="93">
        <f>IF(AZ86="","",(AZ86/BA$5)*100)</f>
        <v>26.36363636363636</v>
      </c>
      <c r="BB86" s="92" t="s">
        <v>185</v>
      </c>
      <c r="BC86" s="93" t="s">
        <v>185</v>
      </c>
      <c r="BD86" s="93">
        <v>10</v>
      </c>
      <c r="BE86" s="93" t="s">
        <v>185</v>
      </c>
      <c r="BF86" s="93" t="s">
        <v>185</v>
      </c>
      <c r="BG86" s="93">
        <v>10</v>
      </c>
      <c r="BH86" s="93" t="s">
        <v>185</v>
      </c>
      <c r="BI86" s="93" t="s">
        <v>185</v>
      </c>
      <c r="BJ86" s="93">
        <v>10</v>
      </c>
      <c r="BK86" s="92">
        <v>92</v>
      </c>
      <c r="BL86" s="93">
        <f>IF(BK86="","",RANK(BK86,BK$6:BK$5845))</f>
        <v>15</v>
      </c>
      <c r="BM86" s="93">
        <f>IF(BL86="",BP86,(BL86/BM$5)*100)</f>
        <v>14.150943396226415</v>
      </c>
      <c r="BN86" s="93">
        <v>96</v>
      </c>
      <c r="BO86" s="93">
        <f>IF(BN86="","",RANK(BN86,BN$6:BN$5845))</f>
        <v>10</v>
      </c>
      <c r="BP86" s="93">
        <f>IF(BO86="","",(BO86/BP$5)*100)</f>
        <v>9.433962264150944</v>
      </c>
      <c r="BQ86" s="93">
        <v>102</v>
      </c>
      <c r="BR86" s="93">
        <f>IF(BQ86="","",RANK(BQ86,BQ$6:BQ$5845))</f>
        <v>12</v>
      </c>
      <c r="BS86" s="93">
        <f>IF(BR86="","",(BR86/BS$5)*100)</f>
        <v>10.909090909090908</v>
      </c>
      <c r="BT86" s="92">
        <v>51</v>
      </c>
      <c r="BU86" s="93">
        <f>IF(BT86="","",RANK(BT86,BT$6:BT$5845))</f>
        <v>55</v>
      </c>
      <c r="BV86" s="93">
        <f>IF(BU86="",BY86,(BU86/BV$5)*100)</f>
        <v>51.886792452830186</v>
      </c>
      <c r="BW86" s="93">
        <v>22</v>
      </c>
      <c r="BX86" s="93">
        <f>IF(BW86="","",RANK(BW86,BW$6:BW$5845))</f>
        <v>85</v>
      </c>
      <c r="BY86" s="93">
        <f>IF(BX86="","",(BX86/BY$5)*100)</f>
        <v>80.952380952380949</v>
      </c>
      <c r="BZ86" s="93">
        <v>32</v>
      </c>
      <c r="CA86" s="93">
        <f>IF(BZ86="","",RANK(BZ86,BZ$6:BZ$5845))</f>
        <v>80</v>
      </c>
      <c r="CB86" s="93">
        <f>IF(CA86="","",(CA86/CB$5)*100)</f>
        <v>72.727272727272734</v>
      </c>
      <c r="CC86" s="92">
        <v>54</v>
      </c>
      <c r="CD86" s="93">
        <f>IF(CC86="","",RANK(CC86,CC$6:CC$5845))</f>
        <v>53</v>
      </c>
      <c r="CE86" s="93">
        <f>IF(CD86="",CH86,(CD86/CE$5)*100)</f>
        <v>50</v>
      </c>
      <c r="CF86" s="93">
        <v>84</v>
      </c>
      <c r="CG86" s="93">
        <f>IF(CF86="","",RANK(CF86,CF$6:CF$5845))</f>
        <v>23</v>
      </c>
      <c r="CH86" s="93">
        <f>IF(CG86="","",(CG86/CH$5)*100)</f>
        <v>21.69811320754717</v>
      </c>
      <c r="CI86" s="93">
        <v>62</v>
      </c>
      <c r="CJ86" s="93">
        <f>IF(CI86="","",RANK(CI86,CI$6:CI$5845))</f>
        <v>48</v>
      </c>
      <c r="CK86" s="93">
        <f>IF(CJ86="","",(CJ86/CK$5)*100)</f>
        <v>43.636363636363633</v>
      </c>
      <c r="CL86" s="92">
        <v>79</v>
      </c>
      <c r="CM86" s="93">
        <f>IF(CL86="","",RANK(CL86,CL$6:CL$5845))</f>
        <v>28</v>
      </c>
      <c r="CN86" s="93">
        <f>IF(CM86="",CQ86,(CM86/CN$5)*100)</f>
        <v>26.415094339622641</v>
      </c>
      <c r="CO86" s="93">
        <v>74</v>
      </c>
      <c r="CP86" s="93">
        <f>IF(CO86="","",RANK(CO86,CO$6:CO$5845))</f>
        <v>33</v>
      </c>
      <c r="CQ86" s="93">
        <f>IF(CP86="","",(CP86/CQ$5)*100)</f>
        <v>31.132075471698112</v>
      </c>
      <c r="CR86" s="93">
        <v>80</v>
      </c>
      <c r="CS86" s="93">
        <f>IF(CR86="","",RANK(CR86,CR$6:CR$5845))</f>
        <v>34</v>
      </c>
      <c r="CT86" s="93">
        <f>IF(CS86="","",(CS86/CT$5)*100)</f>
        <v>30.909090909090907</v>
      </c>
      <c r="CU86" s="92">
        <v>68</v>
      </c>
      <c r="CV86" s="93">
        <f>IF(CU86="","",RANK(CU86,CU$6:CU$5845))</f>
        <v>39</v>
      </c>
      <c r="CW86" s="93">
        <f>IF(CV86="","",(CV86/CW$5)*100)</f>
        <v>36.79245283018868</v>
      </c>
      <c r="CX86" s="93">
        <v>44</v>
      </c>
      <c r="CY86" s="93">
        <f>IF(CX86="","",RANK(CX86,CX$6:CX$5845))</f>
        <v>68</v>
      </c>
      <c r="CZ86" s="93">
        <f>IF(CY86="","",(CY86/CZ$5)*100)</f>
        <v>61.818181818181813</v>
      </c>
      <c r="DA86" s="93">
        <v>8</v>
      </c>
      <c r="DB86" s="93">
        <f>IF(DA86="","",RANK(DA86,DA$6:DA$5845))</f>
        <v>112</v>
      </c>
      <c r="DC86" s="93">
        <f>IF(DB86="","",(DB86/DC$5)*100)</f>
        <v>93.333333333333329</v>
      </c>
      <c r="DD86" s="93">
        <f>IFERROR((K86*I$2)+(N86*L$2)+(Q86*O$2)+(T86*R$2)+(W86*U$2)+(Z86*X$2)+(AC86*AA$2)+(AF86*AD$2)+(AI86*AG$2)+(AL86*AJ$2)+(AO86*AM$2)+(AR86*AP$2)+(AU86*AS$2)+(AX86*AV$2)+(BA86*AY$2)+(BD86*BB$2)+(BG86*BE$2)+(BJ86*BH$2)+(BM86*BK$2)+(BP86*BN$2)+(BS86*BQ$2)+(BV86*BT$2)+(BY86*BW$2)+(CB86*BZ$2)+(CE86*CC$2)+(CH86*CF$2)+(CK86*CI$2)+(CN86*CL$2)+(CQ86*CO$2)+(CT86*CR$2)+(CW86*CU$2)+(CZ86*CX$2)+(DC86*DA$2),"")</f>
        <v>38.507906558849953</v>
      </c>
      <c r="DE86" s="93">
        <f>IF(DD86="",1,RANK(DD86,DD$6:DD$1087,1))</f>
        <v>26</v>
      </c>
      <c r="DF86" s="94">
        <f>IF(DD86="","",RANK(DD86,DD$6:DD$4780))</f>
        <v>81</v>
      </c>
      <c r="DG86" s="93">
        <f>(DE86/DE$4)*100</f>
        <v>24.528301886792452</v>
      </c>
      <c r="DH86" s="95">
        <v>0</v>
      </c>
      <c r="DI86" s="93">
        <v>1</v>
      </c>
      <c r="DJ86" s="93">
        <v>100</v>
      </c>
      <c r="DK86" s="96">
        <v>0</v>
      </c>
      <c r="DL86" s="93">
        <v>1</v>
      </c>
      <c r="DM86" s="93">
        <v>100</v>
      </c>
      <c r="DN86" s="93">
        <v>0</v>
      </c>
      <c r="DO86" s="93">
        <v>1</v>
      </c>
      <c r="DP86" s="93">
        <v>100</v>
      </c>
      <c r="DQ86" s="93">
        <v>100</v>
      </c>
      <c r="DR86" s="93">
        <v>1</v>
      </c>
      <c r="DS86" s="97">
        <v>7</v>
      </c>
      <c r="DT86" s="98">
        <v>56</v>
      </c>
      <c r="DU86" s="98">
        <v>102</v>
      </c>
      <c r="DV86" s="98" t="s">
        <v>185</v>
      </c>
      <c r="DW86" s="98" t="s">
        <v>185</v>
      </c>
      <c r="DX86" s="98">
        <v>59.081503008047555</v>
      </c>
      <c r="DY86" s="98">
        <v>46.913580246913575</v>
      </c>
      <c r="DZ86" s="98">
        <v>55.952380952380956</v>
      </c>
      <c r="EA86" s="98">
        <v>53.982488069114027</v>
      </c>
      <c r="EB86" s="99">
        <v>16.814159292035399</v>
      </c>
      <c r="EC86" s="100">
        <v>41.121495327102799</v>
      </c>
      <c r="ED86" s="100">
        <v>30</v>
      </c>
      <c r="EE86" s="100">
        <v>30</v>
      </c>
      <c r="EF86" s="101">
        <v>135</v>
      </c>
      <c r="EG86" s="102">
        <v>64</v>
      </c>
      <c r="EH86" s="102">
        <v>90</v>
      </c>
      <c r="EI86" s="102">
        <v>20</v>
      </c>
      <c r="EJ86" s="102">
        <v>112</v>
      </c>
      <c r="EK86" s="103">
        <v>35</v>
      </c>
      <c r="EL86" s="104">
        <v>28.333333333333332</v>
      </c>
      <c r="EM86" s="104">
        <v>30</v>
      </c>
      <c r="EN86" s="104">
        <v>54.328982826948483</v>
      </c>
      <c r="EO86" s="105">
        <v>0.4</v>
      </c>
      <c r="EP86" s="104">
        <v>52.777777777777779</v>
      </c>
      <c r="EQ86" s="106">
        <v>0.25714285714285712</v>
      </c>
      <c r="ER86" s="104">
        <v>48.19147290818168</v>
      </c>
      <c r="ES86" s="106">
        <v>0.11428571428571428</v>
      </c>
      <c r="ET86" s="104">
        <v>37.184730743012949</v>
      </c>
      <c r="EU86" s="106">
        <v>5.7142857142857141E-2</v>
      </c>
      <c r="EV86" s="104">
        <v>36.464115298471128</v>
      </c>
      <c r="EW86" s="106">
        <v>2.8571428571428571E-2</v>
      </c>
      <c r="EX86" s="104">
        <v>36.991917421365272</v>
      </c>
      <c r="EY86" s="106">
        <v>0</v>
      </c>
      <c r="EZ86" s="104">
        <v>0.30674846625766872</v>
      </c>
      <c r="FB86" s="108">
        <f>((H86*B$1)+(EL86*EL$1)+(EM86*EM$1)+(EN86*EN$1)+(EV86*EU$1)+(DQ86*DN$1)+(EX86*EW$1)+(DG86*DF$1)+(EA86*EA$1)+(EB86*EB$1)+(ER86*EQ$1)+(ET86*ES$1)+(EC86*EC$1)+(EP86*EO$1)+(EZ86*EY$1)+(ED86*ED$1)+(EE86*EE$1))*(1+FA86)</f>
        <v>32.270888920720253</v>
      </c>
      <c r="FC86" s="93">
        <f>RANK(FB86,FB$6:FB$5849)</f>
        <v>81</v>
      </c>
      <c r="FD86" s="109">
        <f>RANK(FJ86,$FJ$6:$FJ$1462)</f>
        <v>85</v>
      </c>
      <c r="FE86" s="109">
        <f>RANK(FN86,$FN$6:$FN$1462)</f>
        <v>86</v>
      </c>
      <c r="FF86" s="109">
        <f>RANK(B86,$B$6:$B$1462,1)</f>
        <v>86</v>
      </c>
      <c r="FG86" s="109">
        <f>RANK(B86,$B$6:$B$1462,1)</f>
        <v>86</v>
      </c>
      <c r="FH86" s="110" t="s">
        <v>185</v>
      </c>
      <c r="FI86" s="92"/>
      <c r="FJ86" s="111">
        <v>6400</v>
      </c>
      <c r="FK86" s="112" t="s">
        <v>185</v>
      </c>
      <c r="FL86" s="93">
        <f>IF(FJ86="",-50,FD86-FC86)</f>
        <v>4</v>
      </c>
      <c r="FM86" s="96">
        <f>IF(FJ86="",0,FB86/(FJ86/1000))</f>
        <v>5.0423263938625391</v>
      </c>
      <c r="FN86" s="111">
        <v>7500</v>
      </c>
      <c r="FO86" s="112" t="s">
        <v>185</v>
      </c>
      <c r="FP86" s="93">
        <f>FE86-FC86</f>
        <v>5</v>
      </c>
      <c r="FQ86" s="96">
        <f>(FB86/FN86)*1000</f>
        <v>4.3027851894293674</v>
      </c>
    </row>
    <row r="87" spans="1:174" x14ac:dyDescent="0.2">
      <c r="A87" t="s">
        <v>135</v>
      </c>
      <c r="B87" s="90">
        <v>210</v>
      </c>
      <c r="C87" s="91" t="s">
        <v>185</v>
      </c>
      <c r="D87" s="91" t="s">
        <v>185</v>
      </c>
      <c r="E87" s="91" t="s">
        <v>185</v>
      </c>
      <c r="F87" s="91" t="s">
        <v>185</v>
      </c>
      <c r="G87" s="91">
        <f>RANK(B87,B$6:B$9554)</f>
        <v>36</v>
      </c>
      <c r="H87" s="91">
        <f>(G87/H$4)*100</f>
        <v>30</v>
      </c>
      <c r="I87" s="92">
        <v>18</v>
      </c>
      <c r="J87" s="93">
        <f>IF(I87="","",RANK(I87,I$6:I$5845))</f>
        <v>89</v>
      </c>
      <c r="K87" s="93">
        <f>IF(J87="",N87,(J87/K$5)*100)</f>
        <v>83.962264150943398</v>
      </c>
      <c r="L87" s="93">
        <v>20</v>
      </c>
      <c r="M87" s="93">
        <f>IF(L87="","",RANK(L87,L$6:L$5845))</f>
        <v>87</v>
      </c>
      <c r="N87" s="93">
        <f>IF(M87="","",(M87/N$5)*100)</f>
        <v>82.075471698113205</v>
      </c>
      <c r="O87" s="93">
        <v>18</v>
      </c>
      <c r="P87" s="93">
        <f>IF(O87="","",RANK(O87,O$6:O$5845))</f>
        <v>95</v>
      </c>
      <c r="Q87" s="93">
        <f>IF(P87="",N87,(P87/Q$5)*100)</f>
        <v>86.36363636363636</v>
      </c>
      <c r="R87" s="92">
        <v>72</v>
      </c>
      <c r="S87" s="93">
        <f>IF(R87="","",RANK(R87,R$6:R$5845))</f>
        <v>32</v>
      </c>
      <c r="T87" s="93">
        <f>IF(S87="",W87,(S87/T$5)*100)</f>
        <v>30.188679245283019</v>
      </c>
      <c r="U87" s="93">
        <v>69</v>
      </c>
      <c r="V87" s="93">
        <f>IF(U87="","",RANK(U87,U$6:U$5845))</f>
        <v>36</v>
      </c>
      <c r="W87" s="93">
        <f>IF(V87="","",(V87/W$5)*100)</f>
        <v>33.962264150943398</v>
      </c>
      <c r="X87" s="93">
        <v>40</v>
      </c>
      <c r="Y87" s="93">
        <f>IF(X87="","",RANK(X87,X$6:X$5845))</f>
        <v>72</v>
      </c>
      <c r="Z87" s="93">
        <f>IF(Y87="","",(Y87/Z$5)*100)</f>
        <v>65.454545454545453</v>
      </c>
      <c r="AA87" s="92">
        <v>88</v>
      </c>
      <c r="AB87" s="93">
        <f>IF(AA87="","",RANK(AA87,AA$6:AA$5845))</f>
        <v>19</v>
      </c>
      <c r="AC87" s="93">
        <f>IF(AB87="",AF87,(AB87/AC$5)*100)</f>
        <v>17.924528301886792</v>
      </c>
      <c r="AD87" s="93">
        <v>80</v>
      </c>
      <c r="AE87" s="93">
        <f>IF(AD87="","",RANK(AD87,AD$6:AD$5845))</f>
        <v>27</v>
      </c>
      <c r="AF87" s="93">
        <f>IF(AE87="","",(AE87/AF$5)*100)</f>
        <v>25.471698113207548</v>
      </c>
      <c r="AG87" s="93">
        <v>74</v>
      </c>
      <c r="AH87" s="93">
        <f>IF(AG87="","",RANK(AG87,AG$6:AG$5845))</f>
        <v>38</v>
      </c>
      <c r="AI87" s="93">
        <f>IF(AH87="","",(AH87/AI$5)*100)</f>
        <v>34.545454545454547</v>
      </c>
      <c r="AJ87" s="92">
        <v>96</v>
      </c>
      <c r="AK87" s="93">
        <f>IF(AJ87="","",RANK(AJ87,AJ$6:AJ$5845))</f>
        <v>11</v>
      </c>
      <c r="AL87" s="93">
        <f>IF(AK87="",AO87,(AK87/AL$5)*100)</f>
        <v>10.377358490566039</v>
      </c>
      <c r="AM87" s="93">
        <v>96</v>
      </c>
      <c r="AN87" s="93">
        <f>IF(AM87="","",RANK(AM87,AM$6:AM$5845))</f>
        <v>11</v>
      </c>
      <c r="AO87" s="93">
        <f>IF(AN87="","",(AN87/AO$5)*100)</f>
        <v>10.377358490566039</v>
      </c>
      <c r="AP87" s="93">
        <v>97</v>
      </c>
      <c r="AQ87" s="93">
        <f>IF(AP87="","",RANK(AP87,AP$6:AP$5845))</f>
        <v>17</v>
      </c>
      <c r="AR87" s="93">
        <f>IF(AQ87="","",(AQ87/AR$5)*100)</f>
        <v>15.454545454545453</v>
      </c>
      <c r="AS87" s="92">
        <v>85</v>
      </c>
      <c r="AT87" s="93">
        <f>IF(AS87="","",RANK(AS87,AS$6:AS$5845))</f>
        <v>22</v>
      </c>
      <c r="AU87" s="93">
        <f>IF(AT87="",AX87,(AT87/AU$5)*100)</f>
        <v>20.754716981132077</v>
      </c>
      <c r="AV87" s="93">
        <v>79</v>
      </c>
      <c r="AW87" s="93">
        <f>IF(AV87="","",RANK(AV87,AV$6:AV$5845))</f>
        <v>28</v>
      </c>
      <c r="AX87" s="93">
        <f>IF(AW87="","",(AW87/AX$5)*100)</f>
        <v>26.415094339622641</v>
      </c>
      <c r="AY87" s="93">
        <v>69</v>
      </c>
      <c r="AZ87" s="93">
        <f>IF(AY87="","",RANK(AY87,AY$6:AY$5845))</f>
        <v>45</v>
      </c>
      <c r="BA87" s="93">
        <f>IF(AZ87="","",(AZ87/BA$5)*100)</f>
        <v>40.909090909090914</v>
      </c>
      <c r="BB87" s="92" t="s">
        <v>185</v>
      </c>
      <c r="BC87" s="93" t="s">
        <v>185</v>
      </c>
      <c r="BD87" s="93">
        <v>10</v>
      </c>
      <c r="BE87" s="93" t="s">
        <v>185</v>
      </c>
      <c r="BF87" s="93" t="s">
        <v>185</v>
      </c>
      <c r="BG87" s="93">
        <v>10</v>
      </c>
      <c r="BH87" s="93" t="s">
        <v>185</v>
      </c>
      <c r="BI87" s="93" t="s">
        <v>185</v>
      </c>
      <c r="BJ87" s="93">
        <v>10</v>
      </c>
      <c r="BK87" s="92">
        <v>77</v>
      </c>
      <c r="BL87" s="93">
        <f>IF(BK87="","",RANK(BK87,BK$6:BK$5845))</f>
        <v>30</v>
      </c>
      <c r="BM87" s="93">
        <f>IF(BL87="",BP87,(BL87/BM$5)*100)</f>
        <v>28.30188679245283</v>
      </c>
      <c r="BN87" s="93">
        <v>96</v>
      </c>
      <c r="BO87" s="93">
        <f>IF(BN87="","",RANK(BN87,BN$6:BN$5845))</f>
        <v>10</v>
      </c>
      <c r="BP87" s="93">
        <f>IF(BO87="","",(BO87/BP$5)*100)</f>
        <v>9.433962264150944</v>
      </c>
      <c r="BQ87" s="93">
        <v>74</v>
      </c>
      <c r="BR87" s="93">
        <f>IF(BQ87="","",RANK(BQ87,BQ$6:BQ$5845))</f>
        <v>37</v>
      </c>
      <c r="BS87" s="93">
        <f>IF(BR87="","",(BR87/BS$5)*100)</f>
        <v>33.636363636363633</v>
      </c>
      <c r="BT87" s="92">
        <v>97</v>
      </c>
      <c r="BU87" s="93">
        <f>IF(BT87="","",RANK(BT87,BT$6:BT$5845))</f>
        <v>10</v>
      </c>
      <c r="BV87" s="93">
        <f>IF(BU87="",BY87,(BU87/BV$5)*100)</f>
        <v>9.433962264150944</v>
      </c>
      <c r="BW87" s="93">
        <v>104</v>
      </c>
      <c r="BX87" s="93">
        <f>IF(BW87="","",RANK(BW87,BW$6:BW$5845))</f>
        <v>2</v>
      </c>
      <c r="BY87" s="93">
        <f>IF(BX87="","",(BX87/BY$5)*100)</f>
        <v>1.9047619047619049</v>
      </c>
      <c r="BZ87" s="93">
        <v>72</v>
      </c>
      <c r="CA87" s="93">
        <f>IF(BZ87="","",RANK(BZ87,BZ$6:BZ$5845))</f>
        <v>42</v>
      </c>
      <c r="CB87" s="93">
        <f>IF(CA87="","",(CA87/CB$5)*100)</f>
        <v>38.181818181818187</v>
      </c>
      <c r="CC87" s="92">
        <v>101</v>
      </c>
      <c r="CD87" s="93">
        <f>IF(CC87="","",RANK(CC87,CC$6:CC$5845))</f>
        <v>6</v>
      </c>
      <c r="CE87" s="93">
        <f>IF(CD87="",CH87,(CD87/CE$5)*100)</f>
        <v>5.6603773584905666</v>
      </c>
      <c r="CF87" s="93">
        <v>99</v>
      </c>
      <c r="CG87" s="93">
        <f>IF(CF87="","",RANK(CF87,CF$6:CF$5845))</f>
        <v>7</v>
      </c>
      <c r="CH87" s="93">
        <f>IF(CG87="","",(CG87/CH$5)*100)</f>
        <v>6.6037735849056602</v>
      </c>
      <c r="CI87" s="93">
        <v>76</v>
      </c>
      <c r="CJ87" s="93">
        <f>IF(CI87="","",RANK(CI87,CI$6:CI$5845))</f>
        <v>38</v>
      </c>
      <c r="CK87" s="93">
        <f>IF(CJ87="","",(CJ87/CK$5)*100)</f>
        <v>34.545454545454547</v>
      </c>
      <c r="CL87" s="92">
        <v>92</v>
      </c>
      <c r="CM87" s="93">
        <f>IF(CL87="","",RANK(CL87,CL$6:CL$5845))</f>
        <v>15</v>
      </c>
      <c r="CN87" s="93">
        <f>IF(CM87="",CQ87,(CM87/CN$5)*100)</f>
        <v>14.150943396226415</v>
      </c>
      <c r="CO87" s="93">
        <v>93</v>
      </c>
      <c r="CP87" s="93">
        <f>IF(CO87="","",RANK(CO87,CO$6:CO$5845))</f>
        <v>14</v>
      </c>
      <c r="CQ87" s="93">
        <f>IF(CP87="","",(CP87/CQ$5)*100)</f>
        <v>13.20754716981132</v>
      </c>
      <c r="CR87" s="93">
        <v>92</v>
      </c>
      <c r="CS87" s="93">
        <f>IF(CR87="","",RANK(CR87,CR$6:CR$5845))</f>
        <v>22</v>
      </c>
      <c r="CT87" s="93">
        <f>IF(CS87="","",(CS87/CT$5)*100)</f>
        <v>20</v>
      </c>
      <c r="CU87" s="92">
        <v>81</v>
      </c>
      <c r="CV87" s="93">
        <f>IF(CU87="","",RANK(CU87,CU$6:CU$5845))</f>
        <v>26</v>
      </c>
      <c r="CW87" s="93">
        <f>IF(CV87="","",(CV87/CW$5)*100)</f>
        <v>24.528301886792452</v>
      </c>
      <c r="CX87" s="93">
        <v>68</v>
      </c>
      <c r="CY87" s="93">
        <f>IF(CX87="","",RANK(CX87,CX$6:CX$5845))</f>
        <v>44</v>
      </c>
      <c r="CZ87" s="93">
        <f>IF(CY87="","",(CY87/CZ$5)*100)</f>
        <v>40</v>
      </c>
      <c r="DA87" s="93">
        <v>18</v>
      </c>
      <c r="DB87" s="93">
        <f>IF(DA87="","",RANK(DA87,DA$6:DA$5845))</f>
        <v>103</v>
      </c>
      <c r="DC87" s="93">
        <f>IF(DB87="","",(DB87/DC$5)*100)</f>
        <v>85.833333333333329</v>
      </c>
      <c r="DD87" s="93">
        <f>IFERROR((K87*I$2)+(N87*L$2)+(Q87*O$2)+(T87*R$2)+(W87*U$2)+(Z87*X$2)+(AC87*AA$2)+(AF87*AD$2)+(AI87*AG$2)+(AL87*AJ$2)+(AO87*AM$2)+(AR87*AP$2)+(AU87*AS$2)+(AX87*AV$2)+(BA87*AY$2)+(BD87*BB$2)+(BG87*BE$2)+(BJ87*BH$2)+(BM87*BK$2)+(BP87*BN$2)+(BS87*BQ$2)+(BV87*BT$2)+(BY87*BW$2)+(CB87*BZ$2)+(CE87*CC$2)+(CH87*CF$2)+(CK87*CI$2)+(CN87*CL$2)+(CQ87*CO$2)+(CT87*CR$2)+(CW87*CU$2)+(CZ87*CX$2)+(DC87*DA$2),"")</f>
        <v>29.703291676876582</v>
      </c>
      <c r="DE87" s="93">
        <f>IF(DD87="",1,RANK(DD87,DD$6:DD$1087,1))</f>
        <v>10</v>
      </c>
      <c r="DF87" s="94">
        <f>IF(DD87="","",RANK(DD87,DD$6:DD$4780))</f>
        <v>97</v>
      </c>
      <c r="DG87" s="93">
        <f>(DE87/DE$4)*100</f>
        <v>9.433962264150944</v>
      </c>
      <c r="DH87" s="95">
        <v>0</v>
      </c>
      <c r="DI87" s="93">
        <v>1</v>
      </c>
      <c r="DJ87" s="93">
        <v>100</v>
      </c>
      <c r="DK87" s="96">
        <v>0</v>
      </c>
      <c r="DL87" s="93">
        <v>1</v>
      </c>
      <c r="DM87" s="93">
        <v>100</v>
      </c>
      <c r="DN87" s="93">
        <v>0</v>
      </c>
      <c r="DO87" s="93">
        <v>1</v>
      </c>
      <c r="DP87" s="93">
        <v>100</v>
      </c>
      <c r="DQ87" s="93">
        <v>100</v>
      </c>
      <c r="DR87" s="93">
        <v>1</v>
      </c>
      <c r="DS87" s="97">
        <v>36</v>
      </c>
      <c r="DT87" s="98">
        <v>4</v>
      </c>
      <c r="DU87" s="98">
        <v>102</v>
      </c>
      <c r="DV87" s="98" t="s">
        <v>185</v>
      </c>
      <c r="DW87" s="98" t="s">
        <v>185</v>
      </c>
      <c r="DX87" s="98">
        <v>64.782693956462012</v>
      </c>
      <c r="DY87" s="98">
        <v>74.074074074074076</v>
      </c>
      <c r="DZ87" s="98">
        <v>82.142857142857139</v>
      </c>
      <c r="EA87" s="98">
        <v>73.666541724464409</v>
      </c>
      <c r="EB87" s="99">
        <v>50.442477876106196</v>
      </c>
      <c r="EC87" s="100">
        <v>32.710280373831772</v>
      </c>
      <c r="ED87" s="100">
        <v>30</v>
      </c>
      <c r="EE87" s="100">
        <v>30</v>
      </c>
      <c r="EF87" s="101">
        <v>88</v>
      </c>
      <c r="EG87" s="102">
        <v>71</v>
      </c>
      <c r="EH87" s="102">
        <v>90</v>
      </c>
      <c r="EI87" s="102">
        <v>76</v>
      </c>
      <c r="EJ87" s="102">
        <v>133</v>
      </c>
      <c r="EK87" s="103">
        <v>37</v>
      </c>
      <c r="EL87" s="104">
        <v>30</v>
      </c>
      <c r="EM87" s="104">
        <v>20</v>
      </c>
      <c r="EN87" s="104">
        <v>49.749609054232565</v>
      </c>
      <c r="EO87" s="105">
        <v>0.45945945945945948</v>
      </c>
      <c r="EP87" s="104">
        <v>62.358191524858192</v>
      </c>
      <c r="EQ87" s="106">
        <v>0.35135135135135137</v>
      </c>
      <c r="ER87" s="104">
        <v>62.757615067250583</v>
      </c>
      <c r="ES87" s="106">
        <v>0.1891891891891892</v>
      </c>
      <c r="ET87" s="104">
        <v>49.37498848541793</v>
      </c>
      <c r="EU87" s="106">
        <v>0.10810810810810811</v>
      </c>
      <c r="EV87" s="104">
        <v>51.518082499677597</v>
      </c>
      <c r="EW87" s="106">
        <v>5.4054054054054057E-2</v>
      </c>
      <c r="EX87" s="104">
        <v>47.940271559903465</v>
      </c>
      <c r="EY87" s="106">
        <v>0</v>
      </c>
      <c r="EZ87" s="104">
        <v>0.30674846625766872</v>
      </c>
      <c r="FB87" s="108">
        <f>((H87*B$1)+(EL87*EL$1)+(EM87*EM$1)+(EN87*EN$1)+(EV87*EU$1)+(DQ87*DN$1)+(EX87*EW$1)+(DG87*DF$1)+(EA87*EA$1)+(EB87*EB$1)+(ER87*EQ$1)+(ET87*ES$1)+(EC87*EC$1)+(EP87*EO$1)+(EZ87*EY$1)+(ED87*ED$1)+(EE87*EE$1))*(1+FA87)</f>
        <v>31.993253085533397</v>
      </c>
      <c r="FC87" s="93">
        <f>RANK(FB87,FB$6:FB$5849)</f>
        <v>82</v>
      </c>
      <c r="FD87" s="109">
        <f>RANK(FJ87,$FJ$6:$FJ$1462)</f>
        <v>67</v>
      </c>
      <c r="FE87" s="109">
        <f>RANK(FN87,$FN$6:$FN$1462)</f>
        <v>77</v>
      </c>
      <c r="FF87" s="109">
        <f>RANK(B87,$B$6:$B$1462,1)</f>
        <v>81</v>
      </c>
      <c r="FG87" s="109">
        <f>RANK(B87,$B$6:$B$1462,1)</f>
        <v>81</v>
      </c>
      <c r="FH87" s="110" t="s">
        <v>185</v>
      </c>
      <c r="FI87" s="92"/>
      <c r="FJ87" s="111">
        <v>6700</v>
      </c>
      <c r="FK87" s="112" t="s">
        <v>185</v>
      </c>
      <c r="FL87" s="93">
        <f>IF(FJ87="",-50,FD87-FC87)</f>
        <v>-15</v>
      </c>
      <c r="FM87" s="96">
        <f>IF(FJ87="",0,FB87/(FJ87/1000))</f>
        <v>4.7751124008258801</v>
      </c>
      <c r="FN87" s="111">
        <v>7700</v>
      </c>
      <c r="FO87" s="112" t="s">
        <v>185</v>
      </c>
      <c r="FP87" s="93">
        <f>FE87-FC87</f>
        <v>-5</v>
      </c>
      <c r="FQ87" s="96">
        <f>(FB87/FN87)*1000</f>
        <v>4.154967933186156</v>
      </c>
    </row>
    <row r="88" spans="1:174" x14ac:dyDescent="0.2">
      <c r="A88" t="s">
        <v>130</v>
      </c>
      <c r="B88" s="90">
        <v>120</v>
      </c>
      <c r="C88" s="91" t="s">
        <v>185</v>
      </c>
      <c r="D88" s="91" t="s">
        <v>185</v>
      </c>
      <c r="E88" s="91" t="s">
        <v>185</v>
      </c>
      <c r="F88" s="91" t="s">
        <v>185</v>
      </c>
      <c r="G88" s="91">
        <f>RANK(B88,B$6:B$9554)</f>
        <v>50</v>
      </c>
      <c r="H88" s="91">
        <f>(G88/H$4)*100</f>
        <v>41.666666666666671</v>
      </c>
      <c r="I88" s="92">
        <v>63</v>
      </c>
      <c r="J88" s="93">
        <f>IF(I88="","",RANK(I88,I$6:I$5845))</f>
        <v>44</v>
      </c>
      <c r="K88" s="93">
        <f>IF(J88="",N88,(J88/K$5)*100)</f>
        <v>41.509433962264154</v>
      </c>
      <c r="L88" s="93">
        <v>63</v>
      </c>
      <c r="M88" s="93">
        <f>IF(L88="","",RANK(L88,L$6:L$5845))</f>
        <v>44</v>
      </c>
      <c r="N88" s="93">
        <f>IF(M88="","",(M88/N$5)*100)</f>
        <v>41.509433962264154</v>
      </c>
      <c r="O88" s="93">
        <v>58</v>
      </c>
      <c r="P88" s="93">
        <f>IF(O88="","",RANK(O88,O$6:O$5845))</f>
        <v>56</v>
      </c>
      <c r="Q88" s="93">
        <f>IF(P88="",N88,(P88/Q$5)*100)</f>
        <v>50.909090909090907</v>
      </c>
      <c r="R88" s="92">
        <v>18</v>
      </c>
      <c r="S88" s="93">
        <f>IF(R88="","",RANK(R88,R$6:R$5845))</f>
        <v>89</v>
      </c>
      <c r="T88" s="93">
        <f>IF(S88="",W88,(S88/T$5)*100)</f>
        <v>83.962264150943398</v>
      </c>
      <c r="U88" s="93">
        <v>24</v>
      </c>
      <c r="V88" s="93">
        <f>IF(U88="","",RANK(U88,U$6:U$5845))</f>
        <v>83</v>
      </c>
      <c r="W88" s="93">
        <f>IF(V88="","",(V88/W$5)*100)</f>
        <v>78.301886792452834</v>
      </c>
      <c r="X88" s="93">
        <v>16</v>
      </c>
      <c r="Y88" s="93">
        <f>IF(X88="","",RANK(X88,X$6:X$5845))</f>
        <v>95</v>
      </c>
      <c r="Z88" s="93">
        <f>IF(Y88="","",(Y88/Z$5)*100)</f>
        <v>86.36363636363636</v>
      </c>
      <c r="AA88" s="92">
        <v>11</v>
      </c>
      <c r="AB88" s="93">
        <f>IF(AA88="","",RANK(AA88,AA$6:AA$5845))</f>
        <v>94</v>
      </c>
      <c r="AC88" s="93">
        <f>IF(AB88="",AF88,(AB88/AC$5)*100)</f>
        <v>88.679245283018872</v>
      </c>
      <c r="AD88" s="93">
        <v>17</v>
      </c>
      <c r="AE88" s="93">
        <f>IF(AD88="","",RANK(AD88,AD$6:AD$5845))</f>
        <v>90</v>
      </c>
      <c r="AF88" s="93">
        <f>IF(AE88="","",(AE88/AF$5)*100)</f>
        <v>84.905660377358487</v>
      </c>
      <c r="AG88" s="93">
        <v>18</v>
      </c>
      <c r="AH88" s="93">
        <f>IF(AG88="","",RANK(AG88,AG$6:AG$5845))</f>
        <v>93</v>
      </c>
      <c r="AI88" s="93">
        <f>IF(AH88="","",(AH88/AI$5)*100)</f>
        <v>84.545454545454547</v>
      </c>
      <c r="AJ88" s="92">
        <v>90</v>
      </c>
      <c r="AK88" s="93">
        <f>IF(AJ88="","",RANK(AJ88,AJ$6:AJ$5845))</f>
        <v>17</v>
      </c>
      <c r="AL88" s="93">
        <f>IF(AK88="",AO88,(AK88/AL$5)*100)</f>
        <v>16.037735849056602</v>
      </c>
      <c r="AM88" s="93">
        <v>88</v>
      </c>
      <c r="AN88" s="93">
        <f>IF(AM88="","",RANK(AM88,AM$6:AM$5845))</f>
        <v>19</v>
      </c>
      <c r="AO88" s="93">
        <f>IF(AN88="","",(AN88/AO$5)*100)</f>
        <v>17.924528301886792</v>
      </c>
      <c r="AP88" s="93">
        <v>96</v>
      </c>
      <c r="AQ88" s="93">
        <f>IF(AP88="","",RANK(AP88,AP$6:AP$5845))</f>
        <v>18</v>
      </c>
      <c r="AR88" s="93">
        <f>IF(AQ88="","",(AQ88/AR$5)*100)</f>
        <v>16.363636363636363</v>
      </c>
      <c r="AS88" s="92">
        <v>84</v>
      </c>
      <c r="AT88" s="93">
        <f>IF(AS88="","",RANK(AS88,AS$6:AS$5845))</f>
        <v>23</v>
      </c>
      <c r="AU88" s="93">
        <f>IF(AT88="",AX88,(AT88/AU$5)*100)</f>
        <v>21.69811320754717</v>
      </c>
      <c r="AV88" s="93">
        <v>84</v>
      </c>
      <c r="AW88" s="93">
        <f>IF(AV88="","",RANK(AV88,AV$6:AV$5845))</f>
        <v>23</v>
      </c>
      <c r="AX88" s="93">
        <f>IF(AW88="","",(AW88/AX$5)*100)</f>
        <v>21.69811320754717</v>
      </c>
      <c r="AY88" s="93">
        <v>81</v>
      </c>
      <c r="AZ88" s="93">
        <f>IF(AY88="","",RANK(AY88,AY$6:AY$5845))</f>
        <v>33</v>
      </c>
      <c r="BA88" s="93">
        <f>IF(AZ88="","",(AZ88/BA$5)*100)</f>
        <v>30</v>
      </c>
      <c r="BB88" s="92" t="s">
        <v>185</v>
      </c>
      <c r="BC88" s="93" t="s">
        <v>185</v>
      </c>
      <c r="BD88" s="93">
        <v>10</v>
      </c>
      <c r="BE88" s="93" t="s">
        <v>185</v>
      </c>
      <c r="BF88" s="93" t="s">
        <v>185</v>
      </c>
      <c r="BG88" s="93">
        <v>10</v>
      </c>
      <c r="BH88" s="93" t="s">
        <v>185</v>
      </c>
      <c r="BI88" s="93" t="s">
        <v>185</v>
      </c>
      <c r="BJ88" s="93">
        <v>10</v>
      </c>
      <c r="BK88" s="92">
        <v>88</v>
      </c>
      <c r="BL88" s="93">
        <f>IF(BK88="","",RANK(BK88,BK$6:BK$5845))</f>
        <v>19</v>
      </c>
      <c r="BM88" s="93">
        <f>IF(BL88="",BP88,(BL88/BM$5)*100)</f>
        <v>17.924528301886792</v>
      </c>
      <c r="BN88" s="93">
        <v>88</v>
      </c>
      <c r="BO88" s="93">
        <f>IF(BN88="","",RANK(BN88,BN$6:BN$5845))</f>
        <v>19</v>
      </c>
      <c r="BP88" s="93">
        <f>IF(BO88="","",(BO88/BP$5)*100)</f>
        <v>17.924528301886792</v>
      </c>
      <c r="BQ88" s="93">
        <v>62</v>
      </c>
      <c r="BR88" s="93">
        <f>IF(BQ88="","",RANK(BQ88,BQ$6:BQ$5845))</f>
        <v>51</v>
      </c>
      <c r="BS88" s="93">
        <f>IF(BR88="","",(BR88/BS$5)*100)</f>
        <v>46.36363636363636</v>
      </c>
      <c r="BT88" s="92">
        <v>87</v>
      </c>
      <c r="BU88" s="93">
        <f>IF(BT88="","",RANK(BT88,BT$6:BT$5845))</f>
        <v>20</v>
      </c>
      <c r="BV88" s="93">
        <f>IF(BU88="",BY88,(BU88/BV$5)*100)</f>
        <v>18.867924528301888</v>
      </c>
      <c r="BW88" s="93">
        <v>89</v>
      </c>
      <c r="BX88" s="93">
        <f>IF(BW88="","",RANK(BW88,BW$6:BW$5845))</f>
        <v>18</v>
      </c>
      <c r="BY88" s="93">
        <f>IF(BX88="","",(BX88/BY$5)*100)</f>
        <v>17.142857142857142</v>
      </c>
      <c r="BZ88" s="93">
        <v>15</v>
      </c>
      <c r="CA88" s="93">
        <f>IF(BZ88="","",RANK(BZ88,BZ$6:BZ$5845))</f>
        <v>97</v>
      </c>
      <c r="CB88" s="93">
        <f>IF(CA88="","",(CA88/CB$5)*100)</f>
        <v>88.181818181818187</v>
      </c>
      <c r="CC88" s="92">
        <v>84</v>
      </c>
      <c r="CD88" s="93">
        <f>IF(CC88="","",RANK(CC88,CC$6:CC$5845))</f>
        <v>23</v>
      </c>
      <c r="CE88" s="93">
        <f>IF(CD88="",CH88,(CD88/CE$5)*100)</f>
        <v>21.69811320754717</v>
      </c>
      <c r="CF88" s="93">
        <v>86</v>
      </c>
      <c r="CG88" s="93">
        <f>IF(CF88="","",RANK(CF88,CF$6:CF$5845))</f>
        <v>21</v>
      </c>
      <c r="CH88" s="93">
        <f>IF(CG88="","",(CG88/CH$5)*100)</f>
        <v>19.811320754716981</v>
      </c>
      <c r="CI88" s="93">
        <v>56</v>
      </c>
      <c r="CJ88" s="93">
        <f>IF(CI88="","",RANK(CI88,CI$6:CI$5845))</f>
        <v>56</v>
      </c>
      <c r="CK88" s="93">
        <f>IF(CJ88="","",(CJ88/CK$5)*100)</f>
        <v>50.909090909090907</v>
      </c>
      <c r="CL88" s="92">
        <v>91</v>
      </c>
      <c r="CM88" s="93">
        <f>IF(CL88="","",RANK(CL88,CL$6:CL$5845))</f>
        <v>16</v>
      </c>
      <c r="CN88" s="93">
        <f>IF(CM88="",CQ88,(CM88/CN$5)*100)</f>
        <v>15.09433962264151</v>
      </c>
      <c r="CO88" s="93">
        <v>91</v>
      </c>
      <c r="CP88" s="93">
        <f>IF(CO88="","",RANK(CO88,CO$6:CO$5845))</f>
        <v>16</v>
      </c>
      <c r="CQ88" s="93">
        <f>IF(CP88="","",(CP88/CQ$5)*100)</f>
        <v>15.09433962264151</v>
      </c>
      <c r="CR88" s="93">
        <v>93</v>
      </c>
      <c r="CS88" s="93">
        <f>IF(CR88="","",RANK(CR88,CR$6:CR$5845))</f>
        <v>21</v>
      </c>
      <c r="CT88" s="93">
        <f>IF(CS88="","",(CS88/CT$5)*100)</f>
        <v>19.090909090909093</v>
      </c>
      <c r="CU88" s="92">
        <v>90</v>
      </c>
      <c r="CV88" s="93">
        <f>IF(CU88="","",RANK(CU88,CU$6:CU$5845))</f>
        <v>17</v>
      </c>
      <c r="CW88" s="93">
        <f>IF(CV88="","",(CV88/CW$5)*100)</f>
        <v>16.037735849056602</v>
      </c>
      <c r="CX88" s="93">
        <v>75</v>
      </c>
      <c r="CY88" s="93">
        <f>IF(CX88="","",RANK(CX88,CX$6:CX$5845))</f>
        <v>37</v>
      </c>
      <c r="CZ88" s="93">
        <f>IF(CY88="","",(CY88/CZ$5)*100)</f>
        <v>33.636363636363633</v>
      </c>
      <c r="DA88" s="93">
        <v>16</v>
      </c>
      <c r="DB88" s="93">
        <f>IF(DA88="","",RANK(DA88,DA$6:DA$5845))</f>
        <v>105</v>
      </c>
      <c r="DC88" s="93">
        <f>IF(DB88="","",(DB88/DC$5)*100)</f>
        <v>87.5</v>
      </c>
      <c r="DD88" s="93">
        <f>IFERROR((K88*I$2)+(N88*L$2)+(Q88*O$2)+(T88*R$2)+(W88*U$2)+(Z88*X$2)+(AC88*AA$2)+(AF88*AD$2)+(AI88*AG$2)+(AL88*AJ$2)+(AO88*AM$2)+(AR88*AP$2)+(AU88*AS$2)+(AX88*AV$2)+(BA88*AY$2)+(BD88*BB$2)+(BG88*BE$2)+(BJ88*BH$2)+(BM88*BK$2)+(BP88*BN$2)+(BS88*BQ$2)+(BV88*BT$2)+(BY88*BW$2)+(CB88*BZ$2)+(CE88*CC$2)+(CH88*CF$2)+(CK88*CI$2)+(CN88*CL$2)+(CQ88*CO$2)+(CT88*CR$2)+(CW88*CU$2)+(CZ88*CX$2)+(DC88*DA$2),"")</f>
        <v>32.726194560156827</v>
      </c>
      <c r="DE88" s="93">
        <f>IF(DD88="",1,RANK(DD88,DD$6:DD$1087,1))</f>
        <v>18</v>
      </c>
      <c r="DF88" s="94">
        <f>IF(DD88="","",RANK(DD88,DD$6:DD$4780))</f>
        <v>89</v>
      </c>
      <c r="DG88" s="93">
        <f>(DE88/DE$4)*100</f>
        <v>16.981132075471699</v>
      </c>
      <c r="DH88" s="95">
        <v>0</v>
      </c>
      <c r="DI88" s="93">
        <v>1</v>
      </c>
      <c r="DJ88" s="93">
        <v>100</v>
      </c>
      <c r="DK88" s="96">
        <v>0</v>
      </c>
      <c r="DL88" s="93">
        <v>1</v>
      </c>
      <c r="DM88" s="93">
        <v>100</v>
      </c>
      <c r="DN88" s="93">
        <v>0</v>
      </c>
      <c r="DO88" s="93">
        <v>1</v>
      </c>
      <c r="DP88" s="93">
        <v>100</v>
      </c>
      <c r="DQ88" s="93">
        <v>100</v>
      </c>
      <c r="DR88" s="93">
        <v>1</v>
      </c>
      <c r="DS88" s="97">
        <v>28</v>
      </c>
      <c r="DT88" s="98">
        <v>43</v>
      </c>
      <c r="DU88" s="98">
        <v>56</v>
      </c>
      <c r="DV88" s="98" t="s">
        <v>185</v>
      </c>
      <c r="DW88" s="98" t="s">
        <v>185</v>
      </c>
      <c r="DX88" s="98">
        <v>68.424761931972569</v>
      </c>
      <c r="DY88" s="98">
        <v>53.086419753086425</v>
      </c>
      <c r="DZ88" s="98">
        <v>58.333333333333336</v>
      </c>
      <c r="EA88" s="98">
        <v>59.94817167279745</v>
      </c>
      <c r="EB88" s="99">
        <v>18.584070796460178</v>
      </c>
      <c r="EC88" s="100">
        <v>62.616822429906534</v>
      </c>
      <c r="ED88" s="100">
        <v>30</v>
      </c>
      <c r="EE88" s="100">
        <v>30</v>
      </c>
      <c r="EF88" s="101">
        <v>33</v>
      </c>
      <c r="EG88" s="102">
        <v>135</v>
      </c>
      <c r="EH88" s="102">
        <v>76</v>
      </c>
      <c r="EI88" s="102">
        <v>72</v>
      </c>
      <c r="EJ88" s="102" t="s">
        <v>186</v>
      </c>
      <c r="EK88" s="103">
        <v>29</v>
      </c>
      <c r="EL88" s="104">
        <v>41.666666666666671</v>
      </c>
      <c r="EM88" s="104">
        <v>30.909090909090907</v>
      </c>
      <c r="EN88" s="104">
        <v>22.294902746777208</v>
      </c>
      <c r="EO88" s="105">
        <v>0.55172413793103448</v>
      </c>
      <c r="EP88" s="104">
        <v>74.914857386121753</v>
      </c>
      <c r="EQ88" s="106">
        <v>0.37931034482758619</v>
      </c>
      <c r="ER88" s="104">
        <v>67.349643474906358</v>
      </c>
      <c r="ES88" s="106">
        <v>0.20689655172413793</v>
      </c>
      <c r="ET88" s="104">
        <v>53.24377688456385</v>
      </c>
      <c r="EU88" s="106">
        <v>0.10344827586206896</v>
      </c>
      <c r="EV88" s="104">
        <v>49.643889711585928</v>
      </c>
      <c r="EW88" s="106">
        <v>0</v>
      </c>
      <c r="EX88" s="104">
        <v>0.30674846625766872</v>
      </c>
      <c r="EY88" s="106">
        <v>0</v>
      </c>
      <c r="EZ88" s="104">
        <v>0.30674846625766872</v>
      </c>
      <c r="FB88" s="108">
        <f>((H88*B$1)+(EL88*EL$1)+(EM88*EM$1)+(EN88*EN$1)+(EV88*EU$1)+(DQ88*DN$1)+(EX88*EW$1)+(DG88*DF$1)+(EA88*EA$1)+(EB88*EB$1)+(ER88*EQ$1)+(ET88*ES$1)+(EC88*EC$1)+(EP88*EO$1)+(EZ88*EY$1)+(ED88*ED$1)+(EE88*EE$1))*(1+FA88)</f>
        <v>31.329542321334163</v>
      </c>
      <c r="FC88" s="93">
        <f>RANK(FB88,FB$6:FB$5849)</f>
        <v>83</v>
      </c>
      <c r="FD88" s="109">
        <f>RANK(FJ88,$FJ$6:$FJ$1462)</f>
        <v>61</v>
      </c>
      <c r="FE88" s="109">
        <f>RANK(FN88,$FN$6:$FN$1462)</f>
        <v>61</v>
      </c>
      <c r="FF88" s="109">
        <f>RANK(B88,$B$6:$B$1462,1)</f>
        <v>61</v>
      </c>
      <c r="FG88" s="109">
        <f>RANK(B88,$B$6:$B$1462,1)</f>
        <v>61</v>
      </c>
      <c r="FH88" s="110" t="s">
        <v>185</v>
      </c>
      <c r="FI88" s="92"/>
      <c r="FJ88" s="111">
        <v>6800</v>
      </c>
      <c r="FK88" s="112" t="s">
        <v>185</v>
      </c>
      <c r="FL88" s="93">
        <f>IF(FJ88="",-50,FD88-FC88)</f>
        <v>-22</v>
      </c>
      <c r="FM88" s="96">
        <f>IF(FJ88="",0,FB88/(FJ88/1000))</f>
        <v>4.6072856354903182</v>
      </c>
      <c r="FN88" s="111">
        <v>8100</v>
      </c>
      <c r="FO88" s="112" t="s">
        <v>185</v>
      </c>
      <c r="FP88" s="93">
        <f>FE88-FC88</f>
        <v>-22</v>
      </c>
      <c r="FQ88" s="96">
        <f>(FB88/FN88)*1000</f>
        <v>3.8678447310289088</v>
      </c>
    </row>
    <row r="89" spans="1:174" x14ac:dyDescent="0.2">
      <c r="A89" t="s">
        <v>153</v>
      </c>
      <c r="B89" s="90">
        <v>210</v>
      </c>
      <c r="C89" s="91" t="s">
        <v>185</v>
      </c>
      <c r="D89" s="91" t="s">
        <v>185</v>
      </c>
      <c r="E89" s="91" t="s">
        <v>185</v>
      </c>
      <c r="F89" s="91" t="s">
        <v>185</v>
      </c>
      <c r="G89" s="91">
        <f>RANK(B89,B$6:B$9554)</f>
        <v>36</v>
      </c>
      <c r="H89" s="91">
        <f>(G89/H$4)*100</f>
        <v>30</v>
      </c>
      <c r="I89" s="92">
        <v>96</v>
      </c>
      <c r="J89" s="93">
        <f>IF(I89="","",RANK(I89,I$6:I$5845))</f>
        <v>11</v>
      </c>
      <c r="K89" s="93">
        <f>IF(J89="",N89,(J89/K$5)*100)</f>
        <v>10.377358490566039</v>
      </c>
      <c r="L89" s="93">
        <v>96</v>
      </c>
      <c r="M89" s="93">
        <f>IF(L89="","",RANK(L89,L$6:L$5845))</f>
        <v>11</v>
      </c>
      <c r="N89" s="93">
        <f>IF(M89="","",(M89/N$5)*100)</f>
        <v>10.377358490566039</v>
      </c>
      <c r="O89" s="93">
        <v>94</v>
      </c>
      <c r="P89" s="93">
        <f>IF(O89="","",RANK(O89,O$6:O$5845))</f>
        <v>20</v>
      </c>
      <c r="Q89" s="93">
        <f>IF(P89="",N89,(P89/Q$5)*100)</f>
        <v>18.181818181818183</v>
      </c>
      <c r="R89" s="92">
        <v>97</v>
      </c>
      <c r="S89" s="93">
        <f>IF(R89="","",RANK(R89,R$6:R$5845))</f>
        <v>10</v>
      </c>
      <c r="T89" s="93">
        <f>IF(S89="",W89,(S89/T$5)*100)</f>
        <v>9.433962264150944</v>
      </c>
      <c r="U89" s="93">
        <v>89</v>
      </c>
      <c r="V89" s="93">
        <f>IF(U89="","",RANK(U89,U$6:U$5845))</f>
        <v>17</v>
      </c>
      <c r="W89" s="93">
        <f>IF(V89="","",(V89/W$5)*100)</f>
        <v>16.037735849056602</v>
      </c>
      <c r="X89" s="93">
        <v>94</v>
      </c>
      <c r="Y89" s="93">
        <f>IF(X89="","",RANK(X89,X$6:X$5845))</f>
        <v>17</v>
      </c>
      <c r="Z89" s="93">
        <f>IF(Y89="","",(Y89/Z$5)*100)</f>
        <v>15.454545454545453</v>
      </c>
      <c r="AA89" s="92">
        <v>67</v>
      </c>
      <c r="AB89" s="93">
        <f>IF(AA89="","",RANK(AA89,AA$6:AA$5845))</f>
        <v>40</v>
      </c>
      <c r="AC89" s="93">
        <f>IF(AB89="",AF89,(AB89/AC$5)*100)</f>
        <v>37.735849056603776</v>
      </c>
      <c r="AD89" s="93">
        <v>59</v>
      </c>
      <c r="AE89" s="93">
        <f>IF(AD89="","",RANK(AD89,AD$6:AD$5845))</f>
        <v>48</v>
      </c>
      <c r="AF89" s="93">
        <f>IF(AE89="","",(AE89/AF$5)*100)</f>
        <v>45.283018867924532</v>
      </c>
      <c r="AG89" s="93">
        <v>81</v>
      </c>
      <c r="AH89" s="93">
        <f>IF(AG89="","",RANK(AG89,AG$6:AG$5845))</f>
        <v>31</v>
      </c>
      <c r="AI89" s="93">
        <f>IF(AH89="","",(AH89/AI$5)*100)</f>
        <v>28.18181818181818</v>
      </c>
      <c r="AJ89" s="92">
        <v>98</v>
      </c>
      <c r="AK89" s="93">
        <f>IF(AJ89="","",RANK(AJ89,AJ$6:AJ$5845))</f>
        <v>9</v>
      </c>
      <c r="AL89" s="93">
        <f>IF(AK89="",AO89,(AK89/AL$5)*100)</f>
        <v>8.4905660377358494</v>
      </c>
      <c r="AM89" s="93">
        <v>97</v>
      </c>
      <c r="AN89" s="93">
        <f>IF(AM89="","",RANK(AM89,AM$6:AM$5845))</f>
        <v>10</v>
      </c>
      <c r="AO89" s="93">
        <f>IF(AN89="","",(AN89/AO$5)*100)</f>
        <v>9.433962264150944</v>
      </c>
      <c r="AP89" s="93">
        <v>102</v>
      </c>
      <c r="AQ89" s="93">
        <f>IF(AP89="","",RANK(AP89,AP$6:AP$5845))</f>
        <v>12</v>
      </c>
      <c r="AR89" s="93">
        <f>IF(AQ89="","",(AQ89/AR$5)*100)</f>
        <v>10.909090909090908</v>
      </c>
      <c r="AS89" s="92">
        <v>99</v>
      </c>
      <c r="AT89" s="93">
        <f>IF(AS89="","",RANK(AS89,AS$6:AS$5845))</f>
        <v>8</v>
      </c>
      <c r="AU89" s="93">
        <f>IF(AT89="",AX89,(AT89/AU$5)*100)</f>
        <v>7.5471698113207548</v>
      </c>
      <c r="AV89" s="93">
        <v>98</v>
      </c>
      <c r="AW89" s="93">
        <f>IF(AV89="","",RANK(AV89,AV$6:AV$5845))</f>
        <v>9</v>
      </c>
      <c r="AX89" s="93">
        <f>IF(AW89="","",(AW89/AX$5)*100)</f>
        <v>8.4905660377358494</v>
      </c>
      <c r="AY89" s="93">
        <v>103</v>
      </c>
      <c r="AZ89" s="93">
        <f>IF(AY89="","",RANK(AY89,AY$6:AY$5845))</f>
        <v>11</v>
      </c>
      <c r="BA89" s="93">
        <f>IF(AZ89="","",(AZ89/BA$5)*100)</f>
        <v>10</v>
      </c>
      <c r="BB89" s="92" t="s">
        <v>185</v>
      </c>
      <c r="BC89" s="93" t="s">
        <v>185</v>
      </c>
      <c r="BD89" s="93">
        <v>10</v>
      </c>
      <c r="BE89" s="93" t="s">
        <v>185</v>
      </c>
      <c r="BF89" s="93" t="s">
        <v>185</v>
      </c>
      <c r="BG89" s="93">
        <v>10</v>
      </c>
      <c r="BH89" s="93" t="s">
        <v>185</v>
      </c>
      <c r="BI89" s="93" t="s">
        <v>185</v>
      </c>
      <c r="BJ89" s="93">
        <v>10</v>
      </c>
      <c r="BK89" s="92">
        <v>57</v>
      </c>
      <c r="BL89" s="93">
        <f>IF(BK89="","",RANK(BK89,BK$6:BK$5845))</f>
        <v>50</v>
      </c>
      <c r="BM89" s="93">
        <f>IF(BL89="",BP89,(BL89/BM$5)*100)</f>
        <v>47.169811320754718</v>
      </c>
      <c r="BN89" s="93">
        <v>62</v>
      </c>
      <c r="BO89" s="93">
        <f>IF(BN89="","",RANK(BN89,BN$6:BN$5845))</f>
        <v>45</v>
      </c>
      <c r="BP89" s="93">
        <f>IF(BO89="","",(BO89/BP$5)*100)</f>
        <v>42.452830188679243</v>
      </c>
      <c r="BQ89" s="93">
        <v>92</v>
      </c>
      <c r="BR89" s="93">
        <f>IF(BQ89="","",RANK(BQ89,BQ$6:BQ$5845))</f>
        <v>20</v>
      </c>
      <c r="BS89" s="93">
        <f>IF(BR89="","",(BR89/BS$5)*100)</f>
        <v>18.181818181818183</v>
      </c>
      <c r="BT89" s="92">
        <v>32</v>
      </c>
      <c r="BU89" s="93">
        <f>IF(BT89="","",RANK(BT89,BT$6:BT$5845))</f>
        <v>75</v>
      </c>
      <c r="BV89" s="93">
        <f>IF(BU89="",BY89,(BU89/BV$5)*100)</f>
        <v>70.754716981132077</v>
      </c>
      <c r="BW89" s="93">
        <v>44</v>
      </c>
      <c r="BX89" s="93">
        <f>IF(BW89="","",RANK(BW89,BW$6:BW$5845))</f>
        <v>62</v>
      </c>
      <c r="BY89" s="93">
        <f>IF(BX89="","",(BX89/BY$5)*100)</f>
        <v>59.047619047619051</v>
      </c>
      <c r="BZ89" s="93">
        <v>64</v>
      </c>
      <c r="CA89" s="93">
        <f>IF(BZ89="","",RANK(BZ89,BZ$6:BZ$5845))</f>
        <v>50</v>
      </c>
      <c r="CB89" s="93">
        <f>IF(CA89="","",(CA89/CB$5)*100)</f>
        <v>45.454545454545453</v>
      </c>
      <c r="CC89" s="92">
        <v>27</v>
      </c>
      <c r="CD89" s="93">
        <f>IF(CC89="","",RANK(CC89,CC$6:CC$5845))</f>
        <v>80</v>
      </c>
      <c r="CE89" s="93">
        <f>IF(CD89="",CH89,(CD89/CE$5)*100)</f>
        <v>75.471698113207552</v>
      </c>
      <c r="CF89" s="93">
        <v>27</v>
      </c>
      <c r="CG89" s="93">
        <f>IF(CF89="","",RANK(CF89,CF$6:CF$5845))</f>
        <v>80</v>
      </c>
      <c r="CH89" s="93">
        <f>IF(CG89="","",(CG89/CH$5)*100)</f>
        <v>75.471698113207552</v>
      </c>
      <c r="CI89" s="93">
        <v>41</v>
      </c>
      <c r="CJ89" s="93">
        <f>IF(CI89="","",RANK(CI89,CI$6:CI$5845))</f>
        <v>70</v>
      </c>
      <c r="CK89" s="93">
        <f>IF(CJ89="","",(CJ89/CK$5)*100)</f>
        <v>63.636363636363633</v>
      </c>
      <c r="CL89" s="92">
        <v>85</v>
      </c>
      <c r="CM89" s="93">
        <f>IF(CL89="","",RANK(CL89,CL$6:CL$5845))</f>
        <v>22</v>
      </c>
      <c r="CN89" s="93">
        <f>IF(CM89="",CQ89,(CM89/CN$5)*100)</f>
        <v>20.754716981132077</v>
      </c>
      <c r="CO89" s="93">
        <v>84</v>
      </c>
      <c r="CP89" s="93">
        <f>IF(CO89="","",RANK(CO89,CO$6:CO$5845))</f>
        <v>23</v>
      </c>
      <c r="CQ89" s="93">
        <f>IF(CP89="","",(CP89/CQ$5)*100)</f>
        <v>21.69811320754717</v>
      </c>
      <c r="CR89" s="93">
        <v>73</v>
      </c>
      <c r="CS89" s="93">
        <f>IF(CR89="","",RANK(CR89,CR$6:CR$5845))</f>
        <v>41</v>
      </c>
      <c r="CT89" s="93">
        <f>IF(CS89="","",(CS89/CT$5)*100)</f>
        <v>37.272727272727273</v>
      </c>
      <c r="CU89" s="92">
        <v>75</v>
      </c>
      <c r="CV89" s="93">
        <f>IF(CU89="","",RANK(CU89,CU$6:CU$5845))</f>
        <v>32</v>
      </c>
      <c r="CW89" s="93">
        <f>IF(CV89="","",(CV89/CW$5)*100)</f>
        <v>30.188679245283019</v>
      </c>
      <c r="CX89" s="93">
        <v>74</v>
      </c>
      <c r="CY89" s="93">
        <f>IF(CX89="","",RANK(CX89,CX$6:CX$5845))</f>
        <v>38</v>
      </c>
      <c r="CZ89" s="93">
        <f>IF(CY89="","",(CY89/CZ$5)*100)</f>
        <v>34.545454545454547</v>
      </c>
      <c r="DA89" s="93">
        <v>46</v>
      </c>
      <c r="DB89" s="93">
        <f>IF(DA89="","",RANK(DA89,DA$6:DA$5845))</f>
        <v>75</v>
      </c>
      <c r="DC89" s="93">
        <f>IF(DB89="","",(DB89/DC$5)*100)</f>
        <v>62.5</v>
      </c>
      <c r="DD89" s="93">
        <f>IFERROR((K89*I$2)+(N89*L$2)+(Q89*O$2)+(T89*R$2)+(W89*U$2)+(Z89*X$2)+(AC89*AA$2)+(AF89*AD$2)+(AI89*AG$2)+(AL89*AJ$2)+(AO89*AM$2)+(AR89*AP$2)+(AU89*AS$2)+(AX89*AV$2)+(BA89*AY$2)+(BD89*BB$2)+(BG89*BE$2)+(BJ89*BH$2)+(BM89*BK$2)+(BP89*BN$2)+(BS89*BQ$2)+(BV89*BT$2)+(BY89*BW$2)+(CB89*BZ$2)+(CE89*CC$2)+(CH89*CF$2)+(CK89*CI$2)+(CN89*CL$2)+(CQ89*CO$2)+(CT89*CR$2)+(CW89*CU$2)+(CZ89*CX$2)+(DC89*DA$2),"")</f>
        <v>30.736004247325006</v>
      </c>
      <c r="DE89" s="93">
        <f>IF(DD89="",1,RANK(DD89,DD$6:DD$1087,1))</f>
        <v>15</v>
      </c>
      <c r="DF89" s="94">
        <f>IF(DD89="","",RANK(DD89,DD$6:DD$4780))</f>
        <v>92</v>
      </c>
      <c r="DG89" s="93">
        <f>(DE89/DE$4)*100</f>
        <v>14.150943396226415</v>
      </c>
      <c r="DH89" s="95">
        <v>0</v>
      </c>
      <c r="DI89" s="93">
        <v>1</v>
      </c>
      <c r="DJ89" s="93">
        <v>100</v>
      </c>
      <c r="DK89" s="96">
        <v>0</v>
      </c>
      <c r="DL89" s="93">
        <v>1</v>
      </c>
      <c r="DM89" s="93">
        <v>100</v>
      </c>
      <c r="DN89" s="93">
        <v>0</v>
      </c>
      <c r="DO89" s="93">
        <v>1</v>
      </c>
      <c r="DP89" s="93">
        <v>100</v>
      </c>
      <c r="DQ89" s="93">
        <v>100</v>
      </c>
      <c r="DR89" s="93">
        <v>1</v>
      </c>
      <c r="DS89" s="97">
        <v>28</v>
      </c>
      <c r="DT89" s="98">
        <v>96</v>
      </c>
      <c r="DU89" s="98" t="s">
        <v>185</v>
      </c>
      <c r="DV89" s="98" t="s">
        <v>185</v>
      </c>
      <c r="DW89" s="98">
        <v>111</v>
      </c>
      <c r="DX89" s="98">
        <v>35.257584995689811</v>
      </c>
      <c r="DY89" s="98">
        <v>16.049382716049383</v>
      </c>
      <c r="DZ89" s="98">
        <v>30</v>
      </c>
      <c r="EA89" s="98">
        <v>27.10232257057973</v>
      </c>
      <c r="EB89" s="99">
        <v>25.663716814159294</v>
      </c>
      <c r="EC89" s="100">
        <v>73.831775700934571</v>
      </c>
      <c r="ED89" s="100">
        <v>30</v>
      </c>
      <c r="EE89" s="100">
        <v>30</v>
      </c>
      <c r="EF89" s="101">
        <v>33</v>
      </c>
      <c r="EG89" s="102">
        <v>116</v>
      </c>
      <c r="EH89" s="102">
        <v>70</v>
      </c>
      <c r="EI89" s="102">
        <v>59</v>
      </c>
      <c r="EJ89" s="102">
        <v>7</v>
      </c>
      <c r="EK89" s="103">
        <v>15</v>
      </c>
      <c r="EL89" s="104">
        <v>30</v>
      </c>
      <c r="EM89" s="104">
        <v>39.090909090909093</v>
      </c>
      <c r="EN89" s="104">
        <v>21.932470277410832</v>
      </c>
      <c r="EO89" s="105">
        <v>0.6</v>
      </c>
      <c r="EP89" s="104">
        <v>81.327160493827151</v>
      </c>
      <c r="EQ89" s="106">
        <v>0.33333333333333331</v>
      </c>
      <c r="ER89" s="104">
        <v>60.152772765547937</v>
      </c>
      <c r="ES89" s="106">
        <v>0.13333333333333333</v>
      </c>
      <c r="ET89" s="104">
        <v>40.570324926153148</v>
      </c>
      <c r="EU89" s="106">
        <v>6.6666666666666666E-2</v>
      </c>
      <c r="EV89" s="104">
        <v>39.013860486253122</v>
      </c>
      <c r="EW89" s="106">
        <v>6.6666666666666666E-2</v>
      </c>
      <c r="EX89" s="104">
        <v>53.083390138604855</v>
      </c>
      <c r="EY89" s="106">
        <v>0</v>
      </c>
      <c r="EZ89" s="104">
        <v>0.30674846625766872</v>
      </c>
      <c r="FB89" s="108">
        <f>((H89*B$1)+(EL89*EL$1)+(EM89*EM$1)+(EN89*EN$1)+(EV89*EU$1)+(DQ89*DN$1)+(EX89*EW$1)+(DG89*DF$1)+(EA89*EA$1)+(EB89*EB$1)+(ER89*EQ$1)+(ET89*ES$1)+(EC89*EC$1)+(EP89*EO$1)+(EZ89*EY$1)+(ED89*ED$1)+(EE89*EE$1))*(1+FA89)</f>
        <v>31.110072039800365</v>
      </c>
      <c r="FC89" s="93">
        <f>RANK(FB89,FB$6:FB$5849)</f>
        <v>84</v>
      </c>
      <c r="FD89" s="109">
        <f>RANK(FJ89,$FJ$6:$FJ$1462)</f>
        <v>85</v>
      </c>
      <c r="FE89" s="109">
        <f>RANK(FN89,$FN$6:$FN$1462)</f>
        <v>81</v>
      </c>
      <c r="FF89" s="109">
        <f>RANK(B89,$B$6:$B$1462,1)</f>
        <v>81</v>
      </c>
      <c r="FG89" s="109">
        <f>RANK(B89,$B$6:$B$1462,1)</f>
        <v>81</v>
      </c>
      <c r="FH89" s="110" t="s">
        <v>185</v>
      </c>
      <c r="FI89" s="92"/>
      <c r="FJ89" s="111">
        <v>6400</v>
      </c>
      <c r="FK89" s="112" t="s">
        <v>185</v>
      </c>
      <c r="FL89" s="93">
        <f>IF(FJ89="",-50,FD89-FC89)</f>
        <v>1</v>
      </c>
      <c r="FM89" s="96">
        <f>IF(FJ89="",0,FB89/(FJ89/1000))</f>
        <v>4.8609487562188063</v>
      </c>
      <c r="FN89" s="111">
        <v>7600</v>
      </c>
      <c r="FO89" s="112" t="s">
        <v>185</v>
      </c>
      <c r="FP89" s="93">
        <f>FE89-FC89</f>
        <v>-3</v>
      </c>
      <c r="FQ89" s="96">
        <f>(FB89/FN89)*1000</f>
        <v>4.0934305315526798</v>
      </c>
    </row>
    <row r="90" spans="1:174" x14ac:dyDescent="0.2">
      <c r="A90" t="s">
        <v>157</v>
      </c>
      <c r="B90" s="90">
        <v>300</v>
      </c>
      <c r="C90" s="91" t="s">
        <v>185</v>
      </c>
      <c r="D90" s="91" t="s">
        <v>185</v>
      </c>
      <c r="E90" s="91" t="s">
        <v>185</v>
      </c>
      <c r="F90" s="91" t="s">
        <v>185</v>
      </c>
      <c r="G90" s="91">
        <f>RANK(B90,B$6:B$9554)</f>
        <v>28</v>
      </c>
      <c r="H90" s="91">
        <f>(G90/H$4)*100</f>
        <v>23.333333333333332</v>
      </c>
      <c r="I90" s="92">
        <v>35</v>
      </c>
      <c r="J90" s="93">
        <f>IF(I90="","",RANK(I90,I$6:I$5845))</f>
        <v>57</v>
      </c>
      <c r="K90" s="93">
        <f>IF(J90="",N90,(J90/K$5)*100)</f>
        <v>53.773584905660378</v>
      </c>
      <c r="L90" s="93">
        <v>35</v>
      </c>
      <c r="M90" s="93">
        <f>IF(L90="","",RANK(L90,L$6:L$5845))</f>
        <v>57</v>
      </c>
      <c r="N90" s="93">
        <f>IF(M90="","",(M90/N$5)*100)</f>
        <v>53.773584905660378</v>
      </c>
      <c r="O90" s="93">
        <v>99</v>
      </c>
      <c r="P90" s="93">
        <f>IF(O90="","",RANK(O90,O$6:O$5845))</f>
        <v>15</v>
      </c>
      <c r="Q90" s="93">
        <f>IF(P90="",N90,(P90/Q$5)*100)</f>
        <v>13.636363636363635</v>
      </c>
      <c r="R90" s="92">
        <v>27</v>
      </c>
      <c r="S90" s="93">
        <f>IF(R90="","",RANK(R90,R$6:R$5845))</f>
        <v>76</v>
      </c>
      <c r="T90" s="93">
        <f>IF(S90="",W90,(S90/T$5)*100)</f>
        <v>71.698113207547166</v>
      </c>
      <c r="U90" s="93">
        <v>38</v>
      </c>
      <c r="V90" s="93">
        <f>IF(U90="","",RANK(U90,U$6:U$5845))</f>
        <v>67</v>
      </c>
      <c r="W90" s="93">
        <f>IF(V90="","",(V90/W$5)*100)</f>
        <v>63.20754716981132</v>
      </c>
      <c r="X90" s="93">
        <v>99</v>
      </c>
      <c r="Y90" s="93">
        <f>IF(X90="","",RANK(X90,X$6:X$5845))</f>
        <v>14</v>
      </c>
      <c r="Z90" s="93">
        <f>IF(Y90="","",(Y90/Z$5)*100)</f>
        <v>12.727272727272727</v>
      </c>
      <c r="AA90" s="92">
        <v>32</v>
      </c>
      <c r="AB90" s="93">
        <f>IF(AA90="","",RANK(AA90,AA$6:AA$5845))</f>
        <v>72</v>
      </c>
      <c r="AC90" s="93">
        <f>IF(AB90="",AF90,(AB90/AC$5)*100)</f>
        <v>67.924528301886795</v>
      </c>
      <c r="AD90" s="93">
        <v>41</v>
      </c>
      <c r="AE90" s="93">
        <f>IF(AD90="","",RANK(AD90,AD$6:AD$5845))</f>
        <v>66</v>
      </c>
      <c r="AF90" s="93">
        <f>IF(AE90="","",(AE90/AF$5)*100)</f>
        <v>62.264150943396224</v>
      </c>
      <c r="AG90" s="93">
        <v>44</v>
      </c>
      <c r="AH90" s="93">
        <f>IF(AG90="","",RANK(AG90,AG$6:AG$5845))</f>
        <v>68</v>
      </c>
      <c r="AI90" s="93">
        <f>IF(AH90="","",(AH90/AI$5)*100)</f>
        <v>61.818181818181813</v>
      </c>
      <c r="AJ90" s="92">
        <v>34</v>
      </c>
      <c r="AK90" s="93">
        <f>IF(AJ90="","",RANK(AJ90,AJ$6:AJ$5845))</f>
        <v>57</v>
      </c>
      <c r="AL90" s="93">
        <f>IF(AK90="",AO90,(AK90/AL$5)*100)</f>
        <v>53.773584905660378</v>
      </c>
      <c r="AM90" s="93">
        <v>34</v>
      </c>
      <c r="AN90" s="93">
        <f>IF(AM90="","",RANK(AM90,AM$6:AM$5845))</f>
        <v>57</v>
      </c>
      <c r="AO90" s="93">
        <f>IF(AN90="","",(AN90/AO$5)*100)</f>
        <v>53.773584905660378</v>
      </c>
      <c r="AP90" s="93">
        <v>68</v>
      </c>
      <c r="AQ90" s="93">
        <f>IF(AP90="","",RANK(AP90,AP$6:AP$5845))</f>
        <v>45</v>
      </c>
      <c r="AR90" s="93">
        <f>IF(AQ90="","",(AQ90/AR$5)*100)</f>
        <v>40.909090909090914</v>
      </c>
      <c r="AS90" s="92">
        <v>34</v>
      </c>
      <c r="AT90" s="93">
        <f>IF(AS90="","",RANK(AS90,AS$6:AS$5845))</f>
        <v>58</v>
      </c>
      <c r="AU90" s="93">
        <f>IF(AT90="",AX90,(AT90/AU$5)*100)</f>
        <v>54.716981132075468</v>
      </c>
      <c r="AV90" s="93">
        <v>33</v>
      </c>
      <c r="AW90" s="93">
        <f>IF(AV90="","",RANK(AV90,AV$6:AV$5845))</f>
        <v>59</v>
      </c>
      <c r="AX90" s="93">
        <f>IF(AW90="","",(AW90/AX$5)*100)</f>
        <v>55.660377358490564</v>
      </c>
      <c r="AY90" s="93">
        <v>91</v>
      </c>
      <c r="AZ90" s="93">
        <f>IF(AY90="","",RANK(AY90,AY$6:AY$5845))</f>
        <v>23</v>
      </c>
      <c r="BA90" s="93">
        <f>IF(AZ90="","",(AZ90/BA$5)*100)</f>
        <v>20.909090909090907</v>
      </c>
      <c r="BB90" s="92" t="s">
        <v>185</v>
      </c>
      <c r="BC90" s="93" t="s">
        <v>185</v>
      </c>
      <c r="BD90" s="93">
        <v>10</v>
      </c>
      <c r="BE90" s="93" t="s">
        <v>185</v>
      </c>
      <c r="BF90" s="93" t="s">
        <v>185</v>
      </c>
      <c r="BG90" s="93">
        <v>10</v>
      </c>
      <c r="BH90" s="93" t="s">
        <v>185</v>
      </c>
      <c r="BI90" s="93" t="s">
        <v>185</v>
      </c>
      <c r="BJ90" s="93">
        <v>10</v>
      </c>
      <c r="BK90" s="92">
        <v>29</v>
      </c>
      <c r="BL90" s="93">
        <f>IF(BK90="","",RANK(BK90,BK$6:BK$5845))</f>
        <v>77</v>
      </c>
      <c r="BM90" s="93">
        <f>IF(BL90="",BP90,(BL90/BM$5)*100)</f>
        <v>72.641509433962256</v>
      </c>
      <c r="BN90" s="93">
        <v>37</v>
      </c>
      <c r="BO90" s="93">
        <f>IF(BN90="","",RANK(BN90,BN$6:BN$5845))</f>
        <v>69</v>
      </c>
      <c r="BP90" s="93">
        <f>IF(BO90="","",(BO90/BP$5)*100)</f>
        <v>65.094339622641513</v>
      </c>
      <c r="BQ90" s="93">
        <v>84</v>
      </c>
      <c r="BR90" s="93">
        <f>IF(BQ90="","",RANK(BQ90,BQ$6:BQ$5845))</f>
        <v>28</v>
      </c>
      <c r="BS90" s="93">
        <f>IF(BR90="","",(BR90/BS$5)*100)</f>
        <v>25.454545454545453</v>
      </c>
      <c r="BT90" s="92">
        <v>75</v>
      </c>
      <c r="BU90" s="93">
        <f>IF(BT90="","",RANK(BT90,BT$6:BT$5845))</f>
        <v>29</v>
      </c>
      <c r="BV90" s="93">
        <f>IF(BU90="",BY90,(BU90/BV$5)*100)</f>
        <v>27.358490566037734</v>
      </c>
      <c r="BW90" s="93">
        <v>69</v>
      </c>
      <c r="BX90" s="93">
        <f>IF(BW90="","",RANK(BW90,BW$6:BW$5845))</f>
        <v>38</v>
      </c>
      <c r="BY90" s="93">
        <f>IF(BX90="","",(BX90/BY$5)*100)</f>
        <v>36.19047619047619</v>
      </c>
      <c r="BZ90" s="93">
        <v>85</v>
      </c>
      <c r="CA90" s="93">
        <f>IF(BZ90="","",RANK(BZ90,BZ$6:BZ$5845))</f>
        <v>29</v>
      </c>
      <c r="CB90" s="93">
        <f>IF(CA90="","",(CA90/CB$5)*100)</f>
        <v>26.36363636363636</v>
      </c>
      <c r="CC90" s="92">
        <v>35</v>
      </c>
      <c r="CD90" s="93">
        <f>IF(CC90="","",RANK(CC90,CC$6:CC$5845))</f>
        <v>70</v>
      </c>
      <c r="CE90" s="93">
        <f>IF(CD90="",CH90,(CD90/CE$5)*100)</f>
        <v>66.037735849056602</v>
      </c>
      <c r="CF90" s="93">
        <v>28</v>
      </c>
      <c r="CG90" s="93">
        <f>IF(CF90="","",RANK(CF90,CF$6:CF$5845))</f>
        <v>77</v>
      </c>
      <c r="CH90" s="93">
        <f>IF(CG90="","",(CG90/CH$5)*100)</f>
        <v>72.641509433962256</v>
      </c>
      <c r="CI90" s="93">
        <v>81</v>
      </c>
      <c r="CJ90" s="93">
        <f>IF(CI90="","",RANK(CI90,CI$6:CI$5845))</f>
        <v>32</v>
      </c>
      <c r="CK90" s="93">
        <f>IF(CJ90="","",(CJ90/CK$5)*100)</f>
        <v>29.09090909090909</v>
      </c>
      <c r="CL90" s="92">
        <v>38</v>
      </c>
      <c r="CM90" s="93">
        <f>IF(CL90="","",RANK(CL90,CL$6:CL$5845))</f>
        <v>54</v>
      </c>
      <c r="CN90" s="93">
        <f>IF(CM90="",CQ90,(CM90/CN$5)*100)</f>
        <v>50.943396226415096</v>
      </c>
      <c r="CO90" s="93">
        <v>36</v>
      </c>
      <c r="CP90" s="93">
        <f>IF(CO90="","",RANK(CO90,CO$6:CO$5845))</f>
        <v>56</v>
      </c>
      <c r="CQ90" s="93">
        <f>IF(CP90="","",(CP90/CQ$5)*100)</f>
        <v>52.830188679245282</v>
      </c>
      <c r="CR90" s="93">
        <v>23</v>
      </c>
      <c r="CS90" s="93">
        <f>IF(CR90="","",RANK(CR90,CR$6:CR$5845))</f>
        <v>89</v>
      </c>
      <c r="CT90" s="93">
        <f>IF(CS90="","",(CS90/CT$5)*100)</f>
        <v>80.909090909090907</v>
      </c>
      <c r="CU90" s="92">
        <v>39</v>
      </c>
      <c r="CV90" s="93">
        <f>IF(CU90="","",RANK(CU90,CU$6:CU$5845))</f>
        <v>53</v>
      </c>
      <c r="CW90" s="93">
        <f>IF(CV90="","",(CV90/CW$5)*100)</f>
        <v>50</v>
      </c>
      <c r="CX90" s="93">
        <v>45</v>
      </c>
      <c r="CY90" s="93">
        <f>IF(CX90="","",RANK(CX90,CX$6:CX$5845))</f>
        <v>67</v>
      </c>
      <c r="CZ90" s="93">
        <f>IF(CY90="","",(CY90/CZ$5)*100)</f>
        <v>60.909090909090914</v>
      </c>
      <c r="DA90" s="93">
        <v>52</v>
      </c>
      <c r="DB90" s="93">
        <f>IF(DA90="","",RANK(DA90,DA$6:DA$5845))</f>
        <v>69</v>
      </c>
      <c r="DC90" s="93">
        <f>IF(DB90="","",(DB90/DC$5)*100)</f>
        <v>57.499999999999993</v>
      </c>
      <c r="DD90" s="93">
        <f>IFERROR((K90*I$2)+(N90*L$2)+(Q90*O$2)+(T90*R$2)+(W90*U$2)+(Z90*X$2)+(AC90*AA$2)+(AF90*AD$2)+(AI90*AG$2)+(AL90*AJ$2)+(AO90*AM$2)+(AR90*AP$2)+(AU90*AS$2)+(AX90*AV$2)+(BA90*AY$2)+(BD90*BB$2)+(BG90*BE$2)+(BJ90*BH$2)+(BM90*BK$2)+(BP90*BN$2)+(BS90*BQ$2)+(BV90*BT$2)+(BY90*BW$2)+(CB90*BZ$2)+(CE90*CC$2)+(CH90*CF$2)+(CK90*CI$2)+(CN90*CL$2)+(CQ90*CO$2)+(CT90*CR$2)+(CW90*CU$2)+(CZ90*CX$2)+(DC90*DA$2),"")</f>
        <v>48.7086825124561</v>
      </c>
      <c r="DE90" s="93">
        <f>IF(DD90="",1,RANK(DD90,DD$6:DD$1087,1))</f>
        <v>48</v>
      </c>
      <c r="DF90" s="94">
        <f>IF(DD90="","",RANK(DD90,DD$6:DD$4780))</f>
        <v>59</v>
      </c>
      <c r="DG90" s="93">
        <f>(DE90/DE$4)*100</f>
        <v>45.283018867924532</v>
      </c>
      <c r="DH90" s="95">
        <v>0</v>
      </c>
      <c r="DI90" s="93">
        <v>1</v>
      </c>
      <c r="DJ90" s="93">
        <v>100</v>
      </c>
      <c r="DK90" s="96">
        <v>0</v>
      </c>
      <c r="DL90" s="93">
        <v>1</v>
      </c>
      <c r="DM90" s="93">
        <v>100</v>
      </c>
      <c r="DN90" s="93">
        <v>0</v>
      </c>
      <c r="DO90" s="93">
        <v>1</v>
      </c>
      <c r="DP90" s="93">
        <v>100</v>
      </c>
      <c r="DQ90" s="93">
        <v>100</v>
      </c>
      <c r="DR90" s="93">
        <v>1</v>
      </c>
      <c r="DS90" s="97">
        <v>75</v>
      </c>
      <c r="DT90" s="98">
        <v>13</v>
      </c>
      <c r="DU90" s="98">
        <v>33</v>
      </c>
      <c r="DV90" s="98">
        <v>18</v>
      </c>
      <c r="DW90" s="98">
        <v>50</v>
      </c>
      <c r="DX90" s="98">
        <v>91.584250860238953</v>
      </c>
      <c r="DY90" s="98">
        <v>69.135802469135797</v>
      </c>
      <c r="DZ90" s="98">
        <v>84.523809523809518</v>
      </c>
      <c r="EA90" s="98">
        <v>81.747954284394766</v>
      </c>
      <c r="EB90" s="99">
        <v>17.699115044247787</v>
      </c>
      <c r="EC90" s="100">
        <v>23.364485981308412</v>
      </c>
      <c r="ED90" s="100">
        <v>30</v>
      </c>
      <c r="EE90" s="100">
        <v>30</v>
      </c>
      <c r="EF90" s="101">
        <v>71</v>
      </c>
      <c r="EG90" s="102">
        <v>99</v>
      </c>
      <c r="EH90" s="102">
        <v>120</v>
      </c>
      <c r="EI90" s="102">
        <v>113</v>
      </c>
      <c r="EJ90" s="102">
        <v>39</v>
      </c>
      <c r="EK90" s="103">
        <v>21</v>
      </c>
      <c r="EL90" s="104">
        <v>23.333333333333332</v>
      </c>
      <c r="EM90" s="104">
        <v>15.454545454545453</v>
      </c>
      <c r="EN90" s="104">
        <v>8.3402906208718637</v>
      </c>
      <c r="EO90" s="105">
        <v>0.33333333333333331</v>
      </c>
      <c r="EP90" s="104">
        <v>44.907407407407405</v>
      </c>
      <c r="EQ90" s="106">
        <v>0.19047619047619047</v>
      </c>
      <c r="ER90" s="104">
        <v>39.719200563661047</v>
      </c>
      <c r="ES90" s="106">
        <v>4.7619047619047616E-2</v>
      </c>
      <c r="ET90" s="104">
        <v>26.408770733924108</v>
      </c>
      <c r="EU90" s="106">
        <v>4.7619047619047616E-2</v>
      </c>
      <c r="EV90" s="104">
        <v>33.300873178173795</v>
      </c>
      <c r="EW90" s="106">
        <v>0</v>
      </c>
      <c r="EX90" s="104">
        <v>0.30674846625766872</v>
      </c>
      <c r="EY90" s="106">
        <v>0</v>
      </c>
      <c r="EZ90" s="104">
        <v>0.30674846625766872</v>
      </c>
      <c r="FB90" s="108">
        <f>((H90*B$1)+(EL90*EL$1)+(EM90*EM$1)+(EN90*EN$1)+(EV90*EU$1)+(DQ90*DN$1)+(EX90*EW$1)+(DG90*DF$1)+(EA90*EA$1)+(EB90*EB$1)+(ER90*EQ$1)+(ET90*ES$1)+(EC90*EC$1)+(EP90*EO$1)+(EZ90*EY$1)+(ED90*ED$1)+(EE90*EE$1))*(1+FA90)</f>
        <v>30.774751544502976</v>
      </c>
      <c r="FC90" s="93">
        <f>RANK(FB90,FB$6:FB$5849)</f>
        <v>85</v>
      </c>
      <c r="FD90" s="109">
        <f>RANK(FJ90,$FJ$6:$FJ$1462)</f>
        <v>91</v>
      </c>
      <c r="FE90" s="109">
        <f>RANK(FN90,$FN$6:$FN$1462)</f>
        <v>93</v>
      </c>
      <c r="FF90" s="109">
        <f>RANK(B90,$B$6:$B$1462,1)</f>
        <v>92</v>
      </c>
      <c r="FG90" s="109">
        <f>RANK(B90,$B$6:$B$1462,1)</f>
        <v>92</v>
      </c>
      <c r="FH90" s="110" t="s">
        <v>185</v>
      </c>
      <c r="FI90" s="92"/>
      <c r="FJ90" s="111">
        <v>6300</v>
      </c>
      <c r="FK90" s="112" t="s">
        <v>185</v>
      </c>
      <c r="FL90" s="93">
        <f>IF(FJ90="",-50,FD90-FC90)</f>
        <v>6</v>
      </c>
      <c r="FM90" s="96">
        <f>IF(FJ90="",0,FB90/(FJ90/1000))</f>
        <v>4.8848811975401549</v>
      </c>
      <c r="FN90" s="111">
        <v>7300</v>
      </c>
      <c r="FO90" s="112" t="s">
        <v>185</v>
      </c>
      <c r="FP90" s="93">
        <f>FE90-FC90</f>
        <v>8</v>
      </c>
      <c r="FQ90" s="96">
        <f>(FB90/FN90)*1000</f>
        <v>4.2157193896579424</v>
      </c>
    </row>
    <row r="91" spans="1:174" x14ac:dyDescent="0.2">
      <c r="A91" t="s">
        <v>149</v>
      </c>
      <c r="B91" s="90">
        <v>120</v>
      </c>
      <c r="C91" s="91" t="s">
        <v>185</v>
      </c>
      <c r="D91" s="91" t="s">
        <v>185</v>
      </c>
      <c r="E91" s="91" t="s">
        <v>185</v>
      </c>
      <c r="F91" s="91" t="s">
        <v>185</v>
      </c>
      <c r="G91" s="91">
        <f>RANK(B91,B$6:B$9554)</f>
        <v>50</v>
      </c>
      <c r="H91" s="91">
        <f>(G91/H$4)*100</f>
        <v>41.666666666666671</v>
      </c>
      <c r="I91" s="92">
        <v>90</v>
      </c>
      <c r="J91" s="93">
        <f>IF(I91="","",RANK(I91,I$6:I$5845))</f>
        <v>17</v>
      </c>
      <c r="K91" s="93">
        <f>IF(J91="",N91,(J91/K$5)*100)</f>
        <v>16.037735849056602</v>
      </c>
      <c r="L91" s="93">
        <v>90</v>
      </c>
      <c r="M91" s="93">
        <f>IF(L91="","",RANK(L91,L$6:L$5845))</f>
        <v>17</v>
      </c>
      <c r="N91" s="93">
        <f>IF(M91="","",(M91/N$5)*100)</f>
        <v>16.037735849056602</v>
      </c>
      <c r="O91" s="93">
        <v>103</v>
      </c>
      <c r="P91" s="93">
        <f>IF(O91="","",RANK(O91,O$6:O$5845))</f>
        <v>11</v>
      </c>
      <c r="Q91" s="93">
        <f>IF(P91="",N91,(P91/Q$5)*100)</f>
        <v>10</v>
      </c>
      <c r="R91" s="92">
        <v>81</v>
      </c>
      <c r="S91" s="93">
        <f>IF(R91="","",RANK(R91,R$6:R$5845))</f>
        <v>25</v>
      </c>
      <c r="T91" s="93">
        <f>IF(S91="",W91,(S91/T$5)*100)</f>
        <v>23.584905660377359</v>
      </c>
      <c r="U91" s="93">
        <v>87</v>
      </c>
      <c r="V91" s="93">
        <f>IF(U91="","",RANK(U91,U$6:U$5845))</f>
        <v>20</v>
      </c>
      <c r="W91" s="93">
        <f>IF(V91="","",(V91/W$5)*100)</f>
        <v>18.867924528301888</v>
      </c>
      <c r="X91" s="93">
        <v>109</v>
      </c>
      <c r="Y91" s="93">
        <f>IF(X91="","",RANK(X91,X$6:X$5845))</f>
        <v>5</v>
      </c>
      <c r="Z91" s="93">
        <f>IF(Y91="","",(Y91/Z$5)*100)</f>
        <v>4.5454545454545459</v>
      </c>
      <c r="AA91" s="92">
        <v>76</v>
      </c>
      <c r="AB91" s="93">
        <f>IF(AA91="","",RANK(AA91,AA$6:AA$5845))</f>
        <v>31</v>
      </c>
      <c r="AC91" s="93">
        <f>IF(AB91="",AF91,(AB91/AC$5)*100)</f>
        <v>29.245283018867923</v>
      </c>
      <c r="AD91" s="93">
        <v>68</v>
      </c>
      <c r="AE91" s="93">
        <f>IF(AD91="","",RANK(AD91,AD$6:AD$5845))</f>
        <v>38</v>
      </c>
      <c r="AF91" s="93">
        <f>IF(AE91="","",(AE91/AF$5)*100)</f>
        <v>35.849056603773583</v>
      </c>
      <c r="AG91" s="93">
        <v>111</v>
      </c>
      <c r="AH91" s="93">
        <f>IF(AG91="","",RANK(AG91,AG$6:AG$5845))</f>
        <v>1</v>
      </c>
      <c r="AI91" s="93">
        <f>IF(AH91="","",(AH91/AI$5)*100)</f>
        <v>0.90909090909090906</v>
      </c>
      <c r="AJ91" s="92">
        <v>89</v>
      </c>
      <c r="AK91" s="93">
        <f>IF(AJ91="","",RANK(AJ91,AJ$6:AJ$5845))</f>
        <v>18</v>
      </c>
      <c r="AL91" s="93">
        <f>IF(AK91="",AO91,(AK91/AL$5)*100)</f>
        <v>16.981132075471699</v>
      </c>
      <c r="AM91" s="93">
        <v>89</v>
      </c>
      <c r="AN91" s="93">
        <f>IF(AM91="","",RANK(AM91,AM$6:AM$5845))</f>
        <v>18</v>
      </c>
      <c r="AO91" s="93">
        <f>IF(AN91="","",(AN91/AO$5)*100)</f>
        <v>16.981132075471699</v>
      </c>
      <c r="AP91" s="93">
        <v>88</v>
      </c>
      <c r="AQ91" s="93">
        <f>IF(AP91="","",RANK(AP91,AP$6:AP$5845))</f>
        <v>26</v>
      </c>
      <c r="AR91" s="93">
        <f>IF(AQ91="","",(AQ91/AR$5)*100)</f>
        <v>23.636363636363637</v>
      </c>
      <c r="AS91" s="92">
        <v>92</v>
      </c>
      <c r="AT91" s="93">
        <f>IF(AS91="","",RANK(AS91,AS$6:AS$5845))</f>
        <v>15</v>
      </c>
      <c r="AU91" s="93">
        <f>IF(AT91="",AX91,(AT91/AU$5)*100)</f>
        <v>14.150943396226415</v>
      </c>
      <c r="AV91" s="93">
        <v>92</v>
      </c>
      <c r="AW91" s="93">
        <f>IF(AV91="","",RANK(AV91,AV$6:AV$5845))</f>
        <v>15</v>
      </c>
      <c r="AX91" s="93">
        <f>IF(AW91="","",(AW91/AX$5)*100)</f>
        <v>14.150943396226415</v>
      </c>
      <c r="AY91" s="93">
        <v>101</v>
      </c>
      <c r="AZ91" s="93">
        <f>IF(AY91="","",RANK(AY91,AY$6:AY$5845))</f>
        <v>13</v>
      </c>
      <c r="BA91" s="93">
        <f>IF(AZ91="","",(AZ91/BA$5)*100)</f>
        <v>11.818181818181818</v>
      </c>
      <c r="BB91" s="92" t="s">
        <v>185</v>
      </c>
      <c r="BC91" s="93" t="s">
        <v>185</v>
      </c>
      <c r="BD91" s="93">
        <v>10</v>
      </c>
      <c r="BE91" s="93" t="s">
        <v>185</v>
      </c>
      <c r="BF91" s="93" t="s">
        <v>185</v>
      </c>
      <c r="BG91" s="93">
        <v>10</v>
      </c>
      <c r="BH91" s="93" t="s">
        <v>185</v>
      </c>
      <c r="BI91" s="93" t="s">
        <v>185</v>
      </c>
      <c r="BJ91" s="93">
        <v>10</v>
      </c>
      <c r="BK91" s="92">
        <v>43</v>
      </c>
      <c r="BL91" s="93">
        <f>IF(BK91="","",RANK(BK91,BK$6:BK$5845))</f>
        <v>64</v>
      </c>
      <c r="BM91" s="93">
        <f>IF(BL91="",BP91,(BL91/BM$5)*100)</f>
        <v>60.377358490566039</v>
      </c>
      <c r="BN91" s="93">
        <v>39</v>
      </c>
      <c r="BO91" s="93">
        <f>IF(BN91="","",RANK(BN91,BN$6:BN$5845))</f>
        <v>68</v>
      </c>
      <c r="BP91" s="93">
        <f>IF(BO91="","",(BO91/BP$5)*100)</f>
        <v>64.15094339622641</v>
      </c>
      <c r="BQ91" s="93">
        <v>92</v>
      </c>
      <c r="BR91" s="93">
        <f>IF(BQ91="","",RANK(BQ91,BQ$6:BQ$5845))</f>
        <v>20</v>
      </c>
      <c r="BS91" s="93">
        <f>IF(BR91="","",(BR91/BS$5)*100)</f>
        <v>18.181818181818183</v>
      </c>
      <c r="BT91" s="92">
        <v>10</v>
      </c>
      <c r="BU91" s="93">
        <f>IF(BT91="","",RANK(BT91,BT$6:BT$5845))</f>
        <v>96</v>
      </c>
      <c r="BV91" s="93">
        <f>IF(BU91="",BY91,(BU91/BV$5)*100)</f>
        <v>90.566037735849065</v>
      </c>
      <c r="BW91" s="93">
        <v>13</v>
      </c>
      <c r="BX91" s="93">
        <f>IF(BW91="","",RANK(BW91,BW$6:BW$5845))</f>
        <v>94</v>
      </c>
      <c r="BY91" s="93">
        <f>IF(BX91="","",(BX91/BY$5)*100)</f>
        <v>89.523809523809533</v>
      </c>
      <c r="BZ91" s="93">
        <v>35</v>
      </c>
      <c r="CA91" s="93">
        <f>IF(BZ91="","",RANK(BZ91,BZ$6:BZ$5845))</f>
        <v>76</v>
      </c>
      <c r="CB91" s="93">
        <f>IF(CA91="","",(CA91/CB$5)*100)</f>
        <v>69.090909090909093</v>
      </c>
      <c r="CC91" s="92">
        <v>64</v>
      </c>
      <c r="CD91" s="93">
        <f>IF(CC91="","",RANK(CC91,CC$6:CC$5845))</f>
        <v>43</v>
      </c>
      <c r="CE91" s="93">
        <f>IF(CD91="",CH91,(CD91/CE$5)*100)</f>
        <v>40.566037735849058</v>
      </c>
      <c r="CF91" s="93">
        <v>71</v>
      </c>
      <c r="CG91" s="93">
        <f>IF(CF91="","",RANK(CF91,CF$6:CF$5845))</f>
        <v>36</v>
      </c>
      <c r="CH91" s="93">
        <f>IF(CG91="","",(CG91/CH$5)*100)</f>
        <v>33.962264150943398</v>
      </c>
      <c r="CI91" s="93">
        <v>49</v>
      </c>
      <c r="CJ91" s="93">
        <f>IF(CI91="","",RANK(CI91,CI$6:CI$5845))</f>
        <v>62</v>
      </c>
      <c r="CK91" s="93">
        <f>IF(CJ91="","",(CJ91/CK$5)*100)</f>
        <v>56.36363636363636</v>
      </c>
      <c r="CL91" s="92">
        <v>60</v>
      </c>
      <c r="CM91" s="93">
        <f>IF(CL91="","",RANK(CL91,CL$6:CL$5845))</f>
        <v>47</v>
      </c>
      <c r="CN91" s="93">
        <f>IF(CM91="",CQ91,(CM91/CN$5)*100)</f>
        <v>44.339622641509436</v>
      </c>
      <c r="CO91" s="93">
        <v>62</v>
      </c>
      <c r="CP91" s="93">
        <f>IF(CO91="","",RANK(CO91,CO$6:CO$5845))</f>
        <v>45</v>
      </c>
      <c r="CQ91" s="93">
        <f>IF(CP91="","",(CP91/CQ$5)*100)</f>
        <v>42.452830188679243</v>
      </c>
      <c r="CR91" s="93">
        <v>30</v>
      </c>
      <c r="CS91" s="93">
        <f>IF(CR91="","",RANK(CR91,CR$6:CR$5845))</f>
        <v>82</v>
      </c>
      <c r="CT91" s="93">
        <f>IF(CS91="","",(CS91/CT$5)*100)</f>
        <v>74.545454545454547</v>
      </c>
      <c r="CU91" s="92">
        <v>104</v>
      </c>
      <c r="CV91" s="93">
        <f>IF(CU91="","",RANK(CU91,CU$6:CU$5845))</f>
        <v>3</v>
      </c>
      <c r="CW91" s="93">
        <f>IF(CV91="","",(CV91/CW$5)*100)</f>
        <v>2.8301886792452833</v>
      </c>
      <c r="CX91" s="93">
        <v>111</v>
      </c>
      <c r="CY91" s="93">
        <f>IF(CX91="","",RANK(CX91,CX$6:CX$5845))</f>
        <v>3</v>
      </c>
      <c r="CZ91" s="93">
        <f>IF(CY91="","",(CY91/CZ$5)*100)</f>
        <v>2.7272727272727271</v>
      </c>
      <c r="DA91" s="93">
        <v>60</v>
      </c>
      <c r="DB91" s="93">
        <f>IF(DA91="","",RANK(DA91,DA$6:DA$5845))</f>
        <v>57</v>
      </c>
      <c r="DC91" s="93">
        <f>IF(DB91="","",(DB91/DC$5)*100)</f>
        <v>47.5</v>
      </c>
      <c r="DD91" s="93">
        <f>IFERROR((K91*I$2)+(N91*L$2)+(Q91*O$2)+(T91*R$2)+(W91*U$2)+(Z91*X$2)+(AC91*AA$2)+(AF91*AD$2)+(AI91*AG$2)+(AL91*AJ$2)+(AO91*AM$2)+(AR91*AP$2)+(AU91*AS$2)+(AX91*AV$2)+(BA91*AY$2)+(BD91*BB$2)+(BG91*BE$2)+(BJ91*BH$2)+(BM91*BK$2)+(BP91*BN$2)+(BS91*BQ$2)+(BV91*BT$2)+(BY91*BW$2)+(CB91*BZ$2)+(CE91*CC$2)+(CH91*CF$2)+(CK91*CI$2)+(CN91*CL$2)+(CQ91*CO$2)+(CT91*CR$2)+(CW91*CU$2)+(CZ91*CX$2)+(DC91*DA$2),"")</f>
        <v>31.827779139099896</v>
      </c>
      <c r="DE91" s="93">
        <f>IF(DD91="",1,RANK(DD91,DD$6:DD$1087,1))</f>
        <v>16</v>
      </c>
      <c r="DF91" s="94">
        <f>IF(DD91="","",RANK(DD91,DD$6:DD$4780))</f>
        <v>91</v>
      </c>
      <c r="DG91" s="93">
        <f>(DE91/DE$4)*100</f>
        <v>15.09433962264151</v>
      </c>
      <c r="DH91" s="95">
        <v>0</v>
      </c>
      <c r="DI91" s="93">
        <v>1</v>
      </c>
      <c r="DJ91" s="93">
        <v>100</v>
      </c>
      <c r="DK91" s="96">
        <v>0</v>
      </c>
      <c r="DL91" s="93">
        <v>1</v>
      </c>
      <c r="DM91" s="93">
        <v>100</v>
      </c>
      <c r="DN91" s="93">
        <v>0</v>
      </c>
      <c r="DO91" s="93">
        <v>1</v>
      </c>
      <c r="DP91" s="93">
        <v>100</v>
      </c>
      <c r="DQ91" s="93">
        <v>100</v>
      </c>
      <c r="DR91" s="93">
        <v>1</v>
      </c>
      <c r="DS91" s="97">
        <v>15</v>
      </c>
      <c r="DT91" s="98" t="s">
        <v>185</v>
      </c>
      <c r="DU91" s="98" t="s">
        <v>185</v>
      </c>
      <c r="DV91" s="98" t="s">
        <v>185</v>
      </c>
      <c r="DW91" s="98" t="s">
        <v>185</v>
      </c>
      <c r="DX91" s="98">
        <v>62.071762411491619</v>
      </c>
      <c r="DY91" s="98">
        <v>87.654320987654316</v>
      </c>
      <c r="DZ91" s="98">
        <v>79.761904761904773</v>
      </c>
      <c r="EA91" s="98">
        <v>76.495996053683555</v>
      </c>
      <c r="EB91" s="99">
        <v>15.929203539823009</v>
      </c>
      <c r="EC91" s="100">
        <v>75.700934579439249</v>
      </c>
      <c r="ED91" s="100">
        <v>30</v>
      </c>
      <c r="EE91" s="100">
        <v>30</v>
      </c>
      <c r="EF91" s="101">
        <v>142</v>
      </c>
      <c r="EG91" s="102">
        <v>6</v>
      </c>
      <c r="EH91" s="102">
        <v>108</v>
      </c>
      <c r="EI91" s="102">
        <v>88</v>
      </c>
      <c r="EJ91" s="102">
        <v>154</v>
      </c>
      <c r="EK91" s="103">
        <v>26</v>
      </c>
      <c r="EL91" s="104">
        <v>41.666666666666671</v>
      </c>
      <c r="EM91" s="104">
        <v>20</v>
      </c>
      <c r="EN91" s="104">
        <v>48.572787318361954</v>
      </c>
      <c r="EO91" s="105">
        <v>0.30769230769230771</v>
      </c>
      <c r="EP91" s="104">
        <v>42.687559354226025</v>
      </c>
      <c r="EQ91" s="106">
        <v>0.15384615384615385</v>
      </c>
      <c r="ER91" s="104">
        <v>34.770840851678095</v>
      </c>
      <c r="ES91" s="106">
        <v>0.15384615384615385</v>
      </c>
      <c r="ET91" s="104">
        <v>43.178123852970479</v>
      </c>
      <c r="EU91" s="106">
        <v>3.8461538461538464E-2</v>
      </c>
      <c r="EV91" s="104">
        <v>31.108751507524516</v>
      </c>
      <c r="EW91" s="106">
        <v>3.8461538461538464E-2</v>
      </c>
      <c r="EX91" s="104">
        <v>40.087043154527819</v>
      </c>
      <c r="EY91" s="106">
        <v>0</v>
      </c>
      <c r="EZ91" s="104">
        <v>0.30674846625766872</v>
      </c>
      <c r="FB91" s="108">
        <f>((H91*B$1)+(EL91*EL$1)+(EM91*EM$1)+(EN91*EN$1)+(EV91*EU$1)+(DQ91*DN$1)+(EX91*EW$1)+(DG91*DF$1)+(EA91*EA$1)+(EB91*EB$1)+(ER91*EQ$1)+(ET91*ES$1)+(EC91*EC$1)+(EP91*EO$1)+(EZ91*EY$1)+(ED91*ED$1)+(EE91*EE$1))*(1+FA91)</f>
        <v>30.299927795121096</v>
      </c>
      <c r="FC91" s="93">
        <f>RANK(FB91,FB$6:FB$5849)</f>
        <v>86</v>
      </c>
      <c r="FD91" s="109">
        <f>RANK(FJ91,$FJ$6:$FJ$1462)</f>
        <v>79</v>
      </c>
      <c r="FE91" s="109">
        <f>RANK(FN91,$FN$6:$FN$1462)</f>
        <v>69</v>
      </c>
      <c r="FF91" s="109">
        <f>RANK(B91,$B$6:$B$1462,1)</f>
        <v>61</v>
      </c>
      <c r="FG91" s="109">
        <f>RANK(B91,$B$6:$B$1462,1)</f>
        <v>61</v>
      </c>
      <c r="FH91" s="110" t="s">
        <v>185</v>
      </c>
      <c r="FI91" s="92"/>
      <c r="FJ91" s="111">
        <v>6500</v>
      </c>
      <c r="FK91" s="112" t="s">
        <v>185</v>
      </c>
      <c r="FL91" s="93">
        <f>IF(FJ91="",-50,FD91-FC91)</f>
        <v>-7</v>
      </c>
      <c r="FM91" s="96">
        <f>IF(FJ91="",0,FB91/(FJ91/1000))</f>
        <v>4.6615273530955532</v>
      </c>
      <c r="FN91" s="111">
        <v>7900</v>
      </c>
      <c r="FO91" s="112" t="s">
        <v>185</v>
      </c>
      <c r="FP91" s="93">
        <f>FE91-FC91</f>
        <v>-17</v>
      </c>
      <c r="FQ91" s="96">
        <f>(FB91/FN91)*1000</f>
        <v>3.8354338981165945</v>
      </c>
    </row>
    <row r="92" spans="1:174" x14ac:dyDescent="0.2">
      <c r="A92" t="s">
        <v>131</v>
      </c>
      <c r="B92" s="90">
        <v>140</v>
      </c>
      <c r="C92" s="91" t="s">
        <v>185</v>
      </c>
      <c r="D92" s="91" t="s">
        <v>185</v>
      </c>
      <c r="E92" s="91" t="s">
        <v>185</v>
      </c>
      <c r="F92" s="91" t="s">
        <v>185</v>
      </c>
      <c r="G92" s="91">
        <f>RANK(B92,B$6:B$9554)</f>
        <v>43</v>
      </c>
      <c r="H92" s="91">
        <f>(G92/H$4)*100</f>
        <v>35.833333333333336</v>
      </c>
      <c r="I92" s="92" t="s">
        <v>185</v>
      </c>
      <c r="J92" s="93" t="str">
        <f>IF(I92="","",RANK(I92,I$6:I$5845))</f>
        <v/>
      </c>
      <c r="K92" s="93" t="str">
        <f>IF(J92="",N92,(J92/K$5)*100)</f>
        <v/>
      </c>
      <c r="L92" s="93" t="s">
        <v>185</v>
      </c>
      <c r="M92" s="93" t="str">
        <f>IF(L92="","",RANK(L92,L$6:L$5845))</f>
        <v/>
      </c>
      <c r="N92" s="93" t="str">
        <f>IF(M92="","",(M92/N$5)*100)</f>
        <v/>
      </c>
      <c r="O92" s="93" t="s">
        <v>185</v>
      </c>
      <c r="P92" s="93" t="str">
        <f>IF(O92="","",RANK(O92,O$6:O$5845))</f>
        <v/>
      </c>
      <c r="Q92" s="93" t="str">
        <f>IF(P92="",N92,(P92/Q$5)*100)</f>
        <v/>
      </c>
      <c r="R92" s="92" t="s">
        <v>185</v>
      </c>
      <c r="S92" s="93" t="str">
        <f>IF(R92="","",RANK(R92,R$6:R$5845))</f>
        <v/>
      </c>
      <c r="T92" s="93" t="str">
        <f>IF(S92="",W92,(S92/T$5)*100)</f>
        <v/>
      </c>
      <c r="U92" s="93" t="s">
        <v>185</v>
      </c>
      <c r="V92" s="93" t="str">
        <f>IF(U92="","",RANK(U92,U$6:U$5845))</f>
        <v/>
      </c>
      <c r="W92" s="93" t="str">
        <f>IF(V92="","",(V92/W$5)*100)</f>
        <v/>
      </c>
      <c r="X92" s="93" t="s">
        <v>185</v>
      </c>
      <c r="Y92" s="93" t="str">
        <f>IF(X92="","",RANK(X92,X$6:X$5845))</f>
        <v/>
      </c>
      <c r="Z92" s="93" t="str">
        <f>IF(Y92="","",(Y92/Z$5)*100)</f>
        <v/>
      </c>
      <c r="AA92" s="92" t="s">
        <v>185</v>
      </c>
      <c r="AB92" s="93" t="str">
        <f>IF(AA92="","",RANK(AA92,AA$6:AA$5845))</f>
        <v/>
      </c>
      <c r="AC92" s="93" t="str">
        <f>IF(AB92="",AF92,(AB92/AC$5)*100)</f>
        <v/>
      </c>
      <c r="AD92" s="93" t="s">
        <v>185</v>
      </c>
      <c r="AE92" s="93" t="str">
        <f>IF(AD92="","",RANK(AD92,AD$6:AD$5845))</f>
        <v/>
      </c>
      <c r="AF92" s="93" t="str">
        <f>IF(AE92="","",(AE92/AF$5)*100)</f>
        <v/>
      </c>
      <c r="AG92" s="93" t="s">
        <v>185</v>
      </c>
      <c r="AH92" s="93" t="str">
        <f>IF(AG92="","",RANK(AG92,AG$6:AG$5845))</f>
        <v/>
      </c>
      <c r="AI92" s="93" t="str">
        <f>IF(AH92="","",(AH92/AI$5)*100)</f>
        <v/>
      </c>
      <c r="AJ92" s="92" t="s">
        <v>185</v>
      </c>
      <c r="AK92" s="93" t="str">
        <f>IF(AJ92="","",RANK(AJ92,AJ$6:AJ$5845))</f>
        <v/>
      </c>
      <c r="AL92" s="93" t="str">
        <f>IF(AK92="",AO92,(AK92/AL$5)*100)</f>
        <v/>
      </c>
      <c r="AM92" s="93" t="s">
        <v>185</v>
      </c>
      <c r="AN92" s="93" t="str">
        <f>IF(AM92="","",RANK(AM92,AM$6:AM$5845))</f>
        <v/>
      </c>
      <c r="AO92" s="93" t="str">
        <f>IF(AN92="","",(AN92/AO$5)*100)</f>
        <v/>
      </c>
      <c r="AP92" s="93" t="s">
        <v>185</v>
      </c>
      <c r="AQ92" s="93" t="str">
        <f>IF(AP92="","",RANK(AP92,AP$6:AP$5845))</f>
        <v/>
      </c>
      <c r="AR92" s="93" t="str">
        <f>IF(AQ92="","",(AQ92/AR$5)*100)</f>
        <v/>
      </c>
      <c r="AS92" s="92" t="s">
        <v>185</v>
      </c>
      <c r="AT92" s="93" t="str">
        <f>IF(AS92="","",RANK(AS92,AS$6:AS$5845))</f>
        <v/>
      </c>
      <c r="AU92" s="93" t="str">
        <f>IF(AT92="",AX92,(AT92/AU$5)*100)</f>
        <v/>
      </c>
      <c r="AV92" s="93" t="s">
        <v>185</v>
      </c>
      <c r="AW92" s="93" t="str">
        <f>IF(AV92="","",RANK(AV92,AV$6:AV$5845))</f>
        <v/>
      </c>
      <c r="AX92" s="93" t="str">
        <f>IF(AW92="","",(AW92/AX$5)*100)</f>
        <v/>
      </c>
      <c r="AY92" s="93" t="s">
        <v>185</v>
      </c>
      <c r="AZ92" s="93" t="str">
        <f>IF(AY92="","",RANK(AY92,AY$6:AY$5845))</f>
        <v/>
      </c>
      <c r="BA92" s="93" t="str">
        <f>IF(AZ92="","",(AZ92/BA$5)*100)</f>
        <v/>
      </c>
      <c r="BB92" s="92" t="s">
        <v>185</v>
      </c>
      <c r="BC92" s="93" t="s">
        <v>185</v>
      </c>
      <c r="BD92" s="93">
        <v>10</v>
      </c>
      <c r="BE92" s="93" t="s">
        <v>185</v>
      </c>
      <c r="BF92" s="93" t="s">
        <v>185</v>
      </c>
      <c r="BG92" s="93">
        <v>10</v>
      </c>
      <c r="BH92" s="93" t="s">
        <v>185</v>
      </c>
      <c r="BI92" s="93" t="s">
        <v>185</v>
      </c>
      <c r="BJ92" s="93">
        <v>10</v>
      </c>
      <c r="BK92" s="92" t="s">
        <v>185</v>
      </c>
      <c r="BL92" s="93" t="str">
        <f>IF(BK92="","",RANK(BK92,BK$6:BK$5845))</f>
        <v/>
      </c>
      <c r="BM92" s="93" t="str">
        <f>IF(BL92="",BP92,(BL92/BM$5)*100)</f>
        <v/>
      </c>
      <c r="BN92" s="93" t="s">
        <v>185</v>
      </c>
      <c r="BO92" s="93" t="str">
        <f>IF(BN92="","",RANK(BN92,BN$6:BN$5845))</f>
        <v/>
      </c>
      <c r="BP92" s="93" t="str">
        <f>IF(BO92="","",(BO92/BP$5)*100)</f>
        <v/>
      </c>
      <c r="BQ92" s="93" t="s">
        <v>185</v>
      </c>
      <c r="BR92" s="93" t="str">
        <f>IF(BQ92="","",RANK(BQ92,BQ$6:BQ$5845))</f>
        <v/>
      </c>
      <c r="BS92" s="93" t="str">
        <f>IF(BR92="","",(BR92/BS$5)*100)</f>
        <v/>
      </c>
      <c r="BT92" s="92" t="s">
        <v>185</v>
      </c>
      <c r="BU92" s="93" t="str">
        <f>IF(BT92="","",RANK(BT92,BT$6:BT$5845))</f>
        <v/>
      </c>
      <c r="BV92" s="93" t="str">
        <f>IF(BU92="",BY92,(BU92/BV$5)*100)</f>
        <v/>
      </c>
      <c r="BW92" s="93" t="s">
        <v>185</v>
      </c>
      <c r="BX92" s="93" t="str">
        <f>IF(BW92="","",RANK(BW92,BW$6:BW$5845))</f>
        <v/>
      </c>
      <c r="BY92" s="93" t="str">
        <f>IF(BX92="","",(BX92/BY$5)*100)</f>
        <v/>
      </c>
      <c r="BZ92" s="93" t="s">
        <v>185</v>
      </c>
      <c r="CA92" s="93" t="str">
        <f>IF(BZ92="","",RANK(BZ92,BZ$6:BZ$5845))</f>
        <v/>
      </c>
      <c r="CB92" s="93" t="str">
        <f>IF(CA92="","",(CA92/CB$5)*100)</f>
        <v/>
      </c>
      <c r="CC92" s="92" t="s">
        <v>185</v>
      </c>
      <c r="CD92" s="93" t="str">
        <f>IF(CC92="","",RANK(CC92,CC$6:CC$5845))</f>
        <v/>
      </c>
      <c r="CE92" s="93" t="str">
        <f>IF(CD92="",CH92,(CD92/CE$5)*100)</f>
        <v/>
      </c>
      <c r="CF92" s="93" t="s">
        <v>185</v>
      </c>
      <c r="CG92" s="93" t="str">
        <f>IF(CF92="","",RANK(CF92,CF$6:CF$5845))</f>
        <v/>
      </c>
      <c r="CH92" s="93" t="str">
        <f>IF(CG92="","",(CG92/CH$5)*100)</f>
        <v/>
      </c>
      <c r="CI92" s="93" t="s">
        <v>185</v>
      </c>
      <c r="CJ92" s="93" t="str">
        <f>IF(CI92="","",RANK(CI92,CI$6:CI$5845))</f>
        <v/>
      </c>
      <c r="CK92" s="93" t="str">
        <f>IF(CJ92="","",(CJ92/CK$5)*100)</f>
        <v/>
      </c>
      <c r="CL92" s="92" t="s">
        <v>185</v>
      </c>
      <c r="CM92" s="93" t="str">
        <f>IF(CL92="","",RANK(CL92,CL$6:CL$5845))</f>
        <v/>
      </c>
      <c r="CN92" s="93" t="str">
        <f>IF(CM92="",CQ92,(CM92/CN$5)*100)</f>
        <v/>
      </c>
      <c r="CO92" s="93" t="s">
        <v>185</v>
      </c>
      <c r="CP92" s="93" t="str">
        <f>IF(CO92="","",RANK(CO92,CO$6:CO$5845))</f>
        <v/>
      </c>
      <c r="CQ92" s="93" t="str">
        <f>IF(CP92="","",(CP92/CQ$5)*100)</f>
        <v/>
      </c>
      <c r="CR92" s="93" t="s">
        <v>185</v>
      </c>
      <c r="CS92" s="93" t="str">
        <f>IF(CR92="","",RANK(CR92,CR$6:CR$5845))</f>
        <v/>
      </c>
      <c r="CT92" s="93" t="str">
        <f>IF(CS92="","",(CS92/CT$5)*100)</f>
        <v/>
      </c>
      <c r="CU92" s="92" t="s">
        <v>185</v>
      </c>
      <c r="CV92" s="93" t="str">
        <f>IF(CU92="","",RANK(CU92,CU$6:CU$5845))</f>
        <v/>
      </c>
      <c r="CW92" s="93" t="str">
        <f>IF(CV92="","",(CV92/CW$5)*100)</f>
        <v/>
      </c>
      <c r="CX92" s="93" t="s">
        <v>185</v>
      </c>
      <c r="CY92" s="93" t="str">
        <f>IF(CX92="","",RANK(CX92,CX$6:CX$5845))</f>
        <v/>
      </c>
      <c r="CZ92" s="93" t="str">
        <f>IF(CY92="","",(CY92/CZ$5)*100)</f>
        <v/>
      </c>
      <c r="DA92" s="93">
        <v>110</v>
      </c>
      <c r="DB92" s="93">
        <f>IF(DA92="","",RANK(DA92,DA$6:DA$5845))</f>
        <v>3</v>
      </c>
      <c r="DC92" s="93">
        <f>IF(DB92="","",(DB92/DC$5)*100)</f>
        <v>2.5</v>
      </c>
      <c r="DD92" s="93" t="str">
        <f>IFERROR((K92*I$2)+(N92*L$2)+(Q92*O$2)+(T92*R$2)+(W92*U$2)+(Z92*X$2)+(AC92*AA$2)+(AF92*AD$2)+(AI92*AG$2)+(AL92*AJ$2)+(AO92*AM$2)+(AR92*AP$2)+(AU92*AS$2)+(AX92*AV$2)+(BA92*AY$2)+(BD92*BB$2)+(BG92*BE$2)+(BJ92*BH$2)+(BM92*BK$2)+(BP92*BN$2)+(BS92*BQ$2)+(BV92*BT$2)+(BY92*BW$2)+(CB92*BZ$2)+(CE92*CC$2)+(CH92*CF$2)+(CK92*CI$2)+(CN92*CL$2)+(CQ92*CO$2)+(CT92*CR$2)+(CW92*CU$2)+(CZ92*CX$2)+(DC92*DA$2),"")</f>
        <v/>
      </c>
      <c r="DE92" s="93">
        <f>IF(DD92="",1,RANK(DD92,DD$6:DD$1087,1))</f>
        <v>1</v>
      </c>
      <c r="DF92" s="94" t="str">
        <f>IF(DD92="","",RANK(DD92,DD$6:DD$4780))</f>
        <v/>
      </c>
      <c r="DG92" s="93">
        <v>55</v>
      </c>
      <c r="DH92" s="95">
        <v>0</v>
      </c>
      <c r="DI92" s="93">
        <v>1</v>
      </c>
      <c r="DJ92" s="93">
        <v>100</v>
      </c>
      <c r="DK92" s="96">
        <v>0</v>
      </c>
      <c r="DL92" s="93">
        <v>1</v>
      </c>
      <c r="DM92" s="93">
        <v>100</v>
      </c>
      <c r="DN92" s="93">
        <v>0</v>
      </c>
      <c r="DO92" s="93">
        <v>1</v>
      </c>
      <c r="DP92" s="93">
        <v>100</v>
      </c>
      <c r="DQ92" s="93">
        <v>100</v>
      </c>
      <c r="DR92" s="93">
        <v>1</v>
      </c>
      <c r="DS92" s="97" t="s">
        <v>185</v>
      </c>
      <c r="DT92" s="98" t="s">
        <v>185</v>
      </c>
      <c r="DU92" s="98" t="s">
        <v>185</v>
      </c>
      <c r="DV92" s="98" t="s">
        <v>185</v>
      </c>
      <c r="DW92" s="98" t="s">
        <v>185</v>
      </c>
      <c r="DX92" s="98">
        <v>30</v>
      </c>
      <c r="DY92" s="98">
        <v>30</v>
      </c>
      <c r="DZ92" s="98">
        <v>30</v>
      </c>
      <c r="EA92" s="98">
        <v>30</v>
      </c>
      <c r="EB92" s="99">
        <v>25</v>
      </c>
      <c r="EC92" s="100">
        <v>30</v>
      </c>
      <c r="ED92" s="100">
        <v>30</v>
      </c>
      <c r="EE92" s="100">
        <v>30</v>
      </c>
      <c r="EF92" s="101" t="s">
        <v>185</v>
      </c>
      <c r="EG92" s="102" t="s">
        <v>185</v>
      </c>
      <c r="EH92" s="102" t="s">
        <v>185</v>
      </c>
      <c r="EI92" s="102" t="s">
        <v>185</v>
      </c>
      <c r="EJ92" s="102" t="s">
        <v>185</v>
      </c>
      <c r="EK92" s="103">
        <v>0</v>
      </c>
      <c r="EL92" s="104">
        <v>35.833333333333336</v>
      </c>
      <c r="EM92" s="104">
        <v>35.833333333333336</v>
      </c>
      <c r="EN92" s="104">
        <v>10</v>
      </c>
      <c r="EO92" s="105">
        <v>0</v>
      </c>
      <c r="EP92" s="104">
        <v>0.30864197530864196</v>
      </c>
      <c r="EQ92" s="106">
        <v>0</v>
      </c>
      <c r="ER92" s="104">
        <v>0.30674846625766872</v>
      </c>
      <c r="ES92" s="106">
        <v>0</v>
      </c>
      <c r="ET92" s="104">
        <v>0.30674846625766872</v>
      </c>
      <c r="EU92" s="106">
        <v>0</v>
      </c>
      <c r="EV92" s="104">
        <v>0.30674846625766872</v>
      </c>
      <c r="EW92" s="106">
        <v>0</v>
      </c>
      <c r="EX92" s="104">
        <v>0.30674846625766872</v>
      </c>
      <c r="EY92" s="106">
        <v>0</v>
      </c>
      <c r="EZ92" s="104">
        <v>0.30674846625766872</v>
      </c>
      <c r="FB92" s="108">
        <f>((H92*B$1)+(EL92*EL$1)+(EM92*EM$1)+(EN92*EN$1)+(EV92*EU$1)+(DQ92*DN$1)+(EX92*EW$1)+(DG92*DF$1)+(EA92*EA$1)+(EB92*EB$1)+(ER92*EQ$1)+(ET92*ES$1)+(EC92*EC$1)+(EP92*EO$1)+(EZ92*EY$1)+(ED92*ED$1)+(EE92*EE$1))*(1+FA92)</f>
        <v>28.12545254866318</v>
      </c>
      <c r="FC92" s="93">
        <f>RANK(FB92,FB$6:FB$5849)</f>
        <v>87</v>
      </c>
      <c r="FD92" s="109">
        <f>RANK(FJ92,$FJ$6:$FJ$1462)</f>
        <v>61</v>
      </c>
      <c r="FE92" s="109">
        <f>RANK(FN92,$FN$6:$FN$1462)</f>
        <v>53</v>
      </c>
      <c r="FF92" s="109">
        <f>RANK(B92,$B$6:$B$1462,1)</f>
        <v>72</v>
      </c>
      <c r="FG92" s="109">
        <f>RANK(B92,$B$6:$B$1462,1)</f>
        <v>72</v>
      </c>
      <c r="FH92" s="110" t="s">
        <v>185</v>
      </c>
      <c r="FI92" s="92"/>
      <c r="FJ92" s="111">
        <v>6800</v>
      </c>
      <c r="FK92" s="112" t="s">
        <v>185</v>
      </c>
      <c r="FL92" s="93">
        <f>IF(FJ92="",-50,FD92-FC92)</f>
        <v>-26</v>
      </c>
      <c r="FM92" s="96">
        <f>IF(FJ92="",0,FB92/(FJ92/1000))</f>
        <v>4.1360959630387031</v>
      </c>
      <c r="FN92" s="111">
        <v>8300</v>
      </c>
      <c r="FO92" s="112" t="s">
        <v>185</v>
      </c>
      <c r="FP92" s="93">
        <f>FE92-FC92</f>
        <v>-34</v>
      </c>
      <c r="FQ92" s="96">
        <f>(FB92/FN92)*1000</f>
        <v>3.388608740802793</v>
      </c>
    </row>
    <row r="93" spans="1:174" x14ac:dyDescent="0.2">
      <c r="A93" t="s">
        <v>164</v>
      </c>
      <c r="B93" s="90">
        <v>1000</v>
      </c>
      <c r="C93" s="91" t="s">
        <v>185</v>
      </c>
      <c r="D93" s="91" t="s">
        <v>185</v>
      </c>
      <c r="E93" s="91" t="s">
        <v>185</v>
      </c>
      <c r="F93" s="91" t="s">
        <v>185</v>
      </c>
      <c r="G93" s="91">
        <f>RANK(B93,B$6:B$9554)</f>
        <v>1</v>
      </c>
      <c r="H93" s="91">
        <f>(G93/H$4)*100</f>
        <v>0.83333333333333337</v>
      </c>
      <c r="I93" s="92">
        <v>35</v>
      </c>
      <c r="J93" s="93">
        <f>IF(I93="","",RANK(I93,I$6:I$5845))</f>
        <v>57</v>
      </c>
      <c r="K93" s="93">
        <f>IF(J93="",N93,(J93/K$5)*100)</f>
        <v>53.773584905660378</v>
      </c>
      <c r="L93" s="93">
        <v>35</v>
      </c>
      <c r="M93" s="93">
        <f>IF(L93="","",RANK(L93,L$6:L$5845))</f>
        <v>57</v>
      </c>
      <c r="N93" s="93">
        <f>IF(M93="","",(M93/N$5)*100)</f>
        <v>53.773584905660378</v>
      </c>
      <c r="O93" s="93">
        <v>1</v>
      </c>
      <c r="P93" s="93">
        <f>IF(O93="","",RANK(O93,O$6:O$5845))</f>
        <v>110</v>
      </c>
      <c r="Q93" s="93">
        <f>IF(P93="",N93,(P93/Q$5)*100)</f>
        <v>100</v>
      </c>
      <c r="R93" s="92">
        <v>49</v>
      </c>
      <c r="S93" s="93">
        <f>IF(R93="","",RANK(R93,R$6:R$5845))</f>
        <v>56</v>
      </c>
      <c r="T93" s="93">
        <f>IF(S93="",W93,(S93/T$5)*100)</f>
        <v>52.830188679245282</v>
      </c>
      <c r="U93" s="93">
        <v>41</v>
      </c>
      <c r="V93" s="93">
        <f>IF(U93="","",RANK(U93,U$6:U$5845))</f>
        <v>62</v>
      </c>
      <c r="W93" s="93">
        <f>IF(V93="","",(V93/W$5)*100)</f>
        <v>58.490566037735846</v>
      </c>
      <c r="X93" s="93">
        <v>2</v>
      </c>
      <c r="Y93" s="93">
        <f>IF(X93="","",RANK(X93,X$6:X$5845))</f>
        <v>109</v>
      </c>
      <c r="Z93" s="93">
        <f>IF(Y93="","",(Y93/Z$5)*100)</f>
        <v>99.090909090909093</v>
      </c>
      <c r="AA93" s="92">
        <v>46</v>
      </c>
      <c r="AB93" s="93">
        <f>IF(AA93="","",RANK(AA93,AA$6:AA$5845))</f>
        <v>60</v>
      </c>
      <c r="AC93" s="93">
        <f>IF(AB93="",AF93,(AB93/AC$5)*100)</f>
        <v>56.60377358490566</v>
      </c>
      <c r="AD93" s="93">
        <v>42</v>
      </c>
      <c r="AE93" s="93">
        <f>IF(AD93="","",RANK(AD93,AD$6:AD$5845))</f>
        <v>63</v>
      </c>
      <c r="AF93" s="93">
        <f>IF(AE93="","",(AE93/AF$5)*100)</f>
        <v>59.433962264150942</v>
      </c>
      <c r="AG93" s="93">
        <v>26</v>
      </c>
      <c r="AH93" s="93">
        <f>IF(AG93="","",RANK(AG93,AG$6:AG$5845))</f>
        <v>85</v>
      </c>
      <c r="AI93" s="93">
        <f>IF(AH93="","",(AH93/AI$5)*100)</f>
        <v>77.272727272727266</v>
      </c>
      <c r="AJ93" s="92">
        <v>34</v>
      </c>
      <c r="AK93" s="93">
        <f>IF(AJ93="","",RANK(AJ93,AJ$6:AJ$5845))</f>
        <v>57</v>
      </c>
      <c r="AL93" s="93">
        <f>IF(AK93="",AO93,(AK93/AL$5)*100)</f>
        <v>53.773584905660378</v>
      </c>
      <c r="AM93" s="93">
        <v>34</v>
      </c>
      <c r="AN93" s="93">
        <f>IF(AM93="","",RANK(AM93,AM$6:AM$5845))</f>
        <v>57</v>
      </c>
      <c r="AO93" s="93">
        <f>IF(AN93="","",(AN93/AO$5)*100)</f>
        <v>53.773584905660378</v>
      </c>
      <c r="AP93" s="93">
        <v>106</v>
      </c>
      <c r="AQ93" s="93">
        <f>IF(AP93="","",RANK(AP93,AP$6:AP$5845))</f>
        <v>7</v>
      </c>
      <c r="AR93" s="93">
        <f>IF(AQ93="","",(AQ93/AR$5)*100)</f>
        <v>6.3636363636363633</v>
      </c>
      <c r="AS93" s="92">
        <v>34</v>
      </c>
      <c r="AT93" s="93">
        <f>IF(AS93="","",RANK(AS93,AS$6:AS$5845))</f>
        <v>58</v>
      </c>
      <c r="AU93" s="93">
        <f>IF(AT93="",AX93,(AT93/AU$5)*100)</f>
        <v>54.716981132075468</v>
      </c>
      <c r="AV93" s="93">
        <v>33</v>
      </c>
      <c r="AW93" s="93">
        <f>IF(AV93="","",RANK(AV93,AV$6:AV$5845))</f>
        <v>59</v>
      </c>
      <c r="AX93" s="93">
        <f>IF(AW93="","",(AW93/AX$5)*100)</f>
        <v>55.660377358490564</v>
      </c>
      <c r="AY93" s="93">
        <v>47</v>
      </c>
      <c r="AZ93" s="93">
        <f>IF(AY93="","",RANK(AY93,AY$6:AY$5845))</f>
        <v>66</v>
      </c>
      <c r="BA93" s="93">
        <f>IF(AZ93="","",(AZ93/BA$5)*100)</f>
        <v>60</v>
      </c>
      <c r="BB93" s="92" t="s">
        <v>185</v>
      </c>
      <c r="BC93" s="93" t="s">
        <v>185</v>
      </c>
      <c r="BD93" s="93">
        <v>10</v>
      </c>
      <c r="BE93" s="93" t="s">
        <v>185</v>
      </c>
      <c r="BF93" s="93" t="s">
        <v>185</v>
      </c>
      <c r="BG93" s="93">
        <v>10</v>
      </c>
      <c r="BH93" s="93" t="s">
        <v>185</v>
      </c>
      <c r="BI93" s="93" t="s">
        <v>185</v>
      </c>
      <c r="BJ93" s="93">
        <v>10</v>
      </c>
      <c r="BK93" s="92">
        <v>16</v>
      </c>
      <c r="BL93" s="93">
        <f>IF(BK93="","",RANK(BK93,BK$6:BK$5845))</f>
        <v>88</v>
      </c>
      <c r="BM93" s="93">
        <f>IF(BL93="",BP93,(BL93/BM$5)*100)</f>
        <v>83.018867924528308</v>
      </c>
      <c r="BN93" s="93">
        <v>19</v>
      </c>
      <c r="BO93" s="93">
        <f>IF(BN93="","",RANK(BN93,BN$6:BN$5845))</f>
        <v>88</v>
      </c>
      <c r="BP93" s="93">
        <f>IF(BO93="","",(BO93/BP$5)*100)</f>
        <v>83.018867924528308</v>
      </c>
      <c r="BQ93" s="93">
        <v>45</v>
      </c>
      <c r="BR93" s="93">
        <f>IF(BQ93="","",RANK(BQ93,BQ$6:BQ$5845))</f>
        <v>67</v>
      </c>
      <c r="BS93" s="93">
        <f>IF(BR93="","",(BR93/BS$5)*100)</f>
        <v>60.909090909090914</v>
      </c>
      <c r="BT93" s="92">
        <v>58</v>
      </c>
      <c r="BU93" s="93">
        <f>IF(BT93="","",RANK(BT93,BT$6:BT$5845))</f>
        <v>45</v>
      </c>
      <c r="BV93" s="93">
        <f>IF(BU93="",BY93,(BU93/BV$5)*100)</f>
        <v>42.452830188679243</v>
      </c>
      <c r="BW93" s="93">
        <v>60</v>
      </c>
      <c r="BX93" s="93">
        <f>IF(BW93="","",RANK(BW93,BW$6:BW$5845))</f>
        <v>45</v>
      </c>
      <c r="BY93" s="93">
        <f>IF(BX93="","",(BX93/BY$5)*100)</f>
        <v>42.857142857142854</v>
      </c>
      <c r="BZ93" s="93">
        <v>75</v>
      </c>
      <c r="CA93" s="93">
        <f>IF(BZ93="","",RANK(BZ93,BZ$6:BZ$5845))</f>
        <v>38</v>
      </c>
      <c r="CB93" s="93">
        <f>IF(CA93="","",(CA93/CB$5)*100)</f>
        <v>34.545454545454547</v>
      </c>
      <c r="CC93" s="92">
        <v>35</v>
      </c>
      <c r="CD93" s="93">
        <f>IF(CC93="","",RANK(CC93,CC$6:CC$5845))</f>
        <v>70</v>
      </c>
      <c r="CE93" s="93">
        <f>IF(CD93="",CH93,(CD93/CE$5)*100)</f>
        <v>66.037735849056602</v>
      </c>
      <c r="CF93" s="93">
        <v>36</v>
      </c>
      <c r="CG93" s="93">
        <f>IF(CF93="","",RANK(CF93,CF$6:CF$5845))</f>
        <v>68</v>
      </c>
      <c r="CH93" s="93">
        <f>IF(CG93="","",(CG93/CH$5)*100)</f>
        <v>64.15094339622641</v>
      </c>
      <c r="CI93" s="93">
        <v>49</v>
      </c>
      <c r="CJ93" s="93">
        <f>IF(CI93="","",RANK(CI93,CI$6:CI$5845))</f>
        <v>62</v>
      </c>
      <c r="CK93" s="93">
        <f>IF(CJ93="","",(CJ93/CK$5)*100)</f>
        <v>56.36363636363636</v>
      </c>
      <c r="CL93" s="92">
        <v>38</v>
      </c>
      <c r="CM93" s="93">
        <f>IF(CL93="","",RANK(CL93,CL$6:CL$5845))</f>
        <v>54</v>
      </c>
      <c r="CN93" s="93">
        <f>IF(CM93="",CQ93,(CM93/CN$5)*100)</f>
        <v>50.943396226415096</v>
      </c>
      <c r="CO93" s="93">
        <v>36</v>
      </c>
      <c r="CP93" s="93">
        <f>IF(CO93="","",RANK(CO93,CO$6:CO$5845))</f>
        <v>56</v>
      </c>
      <c r="CQ93" s="93">
        <f>IF(CP93="","",(CP93/CQ$5)*100)</f>
        <v>52.830188679245282</v>
      </c>
      <c r="CR93" s="93">
        <v>107</v>
      </c>
      <c r="CS93" s="93">
        <f>IF(CR93="","",RANK(CR93,CR$6:CR$5845))</f>
        <v>7</v>
      </c>
      <c r="CT93" s="93">
        <f>IF(CS93="","",(CS93/CT$5)*100)</f>
        <v>6.3636363636363633</v>
      </c>
      <c r="CU93" s="92">
        <v>39</v>
      </c>
      <c r="CV93" s="93">
        <f>IF(CU93="","",RANK(CU93,CU$6:CU$5845))</f>
        <v>53</v>
      </c>
      <c r="CW93" s="93">
        <f>IF(CV93="","",(CV93/CW$5)*100)</f>
        <v>50</v>
      </c>
      <c r="CX93" s="93">
        <v>34</v>
      </c>
      <c r="CY93" s="93">
        <f>IF(CX93="","",RANK(CX93,CX$6:CX$5845))</f>
        <v>77</v>
      </c>
      <c r="CZ93" s="93">
        <f>IF(CY93="","",(CY93/CZ$5)*100)</f>
        <v>70</v>
      </c>
      <c r="DA93" s="93">
        <v>62</v>
      </c>
      <c r="DB93" s="93">
        <f>IF(DA93="","",RANK(DA93,DA$6:DA$5845))</f>
        <v>56</v>
      </c>
      <c r="DC93" s="93">
        <f>IF(DB93="","",(DB93/DC$5)*100)</f>
        <v>46.666666666666664</v>
      </c>
      <c r="DD93" s="93">
        <f>IFERROR((K93*I$2)+(N93*L$2)+(Q93*O$2)+(T93*R$2)+(W93*U$2)+(Z93*X$2)+(AC93*AA$2)+(AF93*AD$2)+(AI93*AG$2)+(AL93*AJ$2)+(AO93*AM$2)+(AR93*AP$2)+(AU93*AS$2)+(AX93*AV$2)+(BA93*AY$2)+(BD93*BB$2)+(BG93*BE$2)+(BJ93*BH$2)+(BM93*BK$2)+(BP93*BN$2)+(BS93*BQ$2)+(BV93*BT$2)+(BY93*BW$2)+(CB93*BZ$2)+(CE93*CC$2)+(CH93*CF$2)+(CK93*CI$2)+(CN93*CL$2)+(CQ93*CO$2)+(CT93*CR$2)+(CW93*CU$2)+(CZ93*CX$2)+(DC93*DA$2),"")</f>
        <v>55.296961529037006</v>
      </c>
      <c r="DE93" s="93">
        <f>IF(DD93="",1,RANK(DD93,DD$6:DD$1087,1))</f>
        <v>65</v>
      </c>
      <c r="DF93" s="94">
        <f>IF(DD93="","",RANK(DD93,DD$6:DD$4780))</f>
        <v>42</v>
      </c>
      <c r="DG93" s="93">
        <f>(DE93/DE$4)*100</f>
        <v>61.320754716981128</v>
      </c>
      <c r="DH93" s="95">
        <v>0</v>
      </c>
      <c r="DI93" s="93">
        <v>1</v>
      </c>
      <c r="DJ93" s="93">
        <v>100</v>
      </c>
      <c r="DK93" s="96">
        <v>0</v>
      </c>
      <c r="DL93" s="93">
        <v>1</v>
      </c>
      <c r="DM93" s="93">
        <v>100</v>
      </c>
      <c r="DN93" s="93">
        <v>0</v>
      </c>
      <c r="DO93" s="93">
        <v>1</v>
      </c>
      <c r="DP93" s="93">
        <v>100</v>
      </c>
      <c r="DQ93" s="93">
        <v>100</v>
      </c>
      <c r="DR93" s="93">
        <v>1</v>
      </c>
      <c r="DS93" s="97" t="s">
        <v>185</v>
      </c>
      <c r="DT93" s="98" t="s">
        <v>185</v>
      </c>
      <c r="DU93" s="98" t="s">
        <v>185</v>
      </c>
      <c r="DV93" s="98" t="s">
        <v>185</v>
      </c>
      <c r="DW93" s="98" t="s">
        <v>185</v>
      </c>
      <c r="DX93" s="98">
        <v>30</v>
      </c>
      <c r="DY93" s="98">
        <v>70.370370370370367</v>
      </c>
      <c r="DZ93" s="98">
        <v>59.523809523809526</v>
      </c>
      <c r="EA93" s="98">
        <v>53.298059964726633</v>
      </c>
      <c r="EB93" s="99">
        <v>43.362831858407077</v>
      </c>
      <c r="EC93" s="100">
        <v>30.841121495327101</v>
      </c>
      <c r="ED93" s="100">
        <v>30</v>
      </c>
      <c r="EE93" s="100">
        <v>30</v>
      </c>
      <c r="EF93" s="101" t="s">
        <v>185</v>
      </c>
      <c r="EG93" s="102" t="s">
        <v>185</v>
      </c>
      <c r="EH93" s="102" t="s">
        <v>185</v>
      </c>
      <c r="EI93" s="102" t="s">
        <v>185</v>
      </c>
      <c r="EJ93" s="102" t="s">
        <v>185</v>
      </c>
      <c r="EK93" s="103">
        <v>0</v>
      </c>
      <c r="EL93" s="104">
        <v>0.83333333333333337</v>
      </c>
      <c r="EM93" s="104">
        <v>15.454545454545453</v>
      </c>
      <c r="EN93" s="104">
        <v>10</v>
      </c>
      <c r="EO93" s="105">
        <v>0</v>
      </c>
      <c r="EP93" s="104">
        <v>0.30864197530864196</v>
      </c>
      <c r="EQ93" s="106">
        <v>0</v>
      </c>
      <c r="ER93" s="104">
        <v>0.30674846625766872</v>
      </c>
      <c r="ES93" s="106">
        <v>0</v>
      </c>
      <c r="ET93" s="104">
        <v>0.30674846625766872</v>
      </c>
      <c r="EU93" s="106">
        <v>0</v>
      </c>
      <c r="EV93" s="104">
        <v>0.30674846625766872</v>
      </c>
      <c r="EW93" s="106">
        <v>0</v>
      </c>
      <c r="EX93" s="104">
        <v>0.30674846625766872</v>
      </c>
      <c r="EY93" s="106">
        <v>0</v>
      </c>
      <c r="EZ93" s="104">
        <v>0.30674846625766872</v>
      </c>
      <c r="FB93" s="108">
        <f>((H93*B$1)+(EL93*EL$1)+(EM93*EM$1)+(EN93*EN$1)+(EV93*EU$1)+(DQ93*DN$1)+(EX93*EW$1)+(DG93*DF$1)+(EA93*EA$1)+(EB93*EB$1)+(ER93*EQ$1)+(ET93*ES$1)+(EC93*EC$1)+(EP93*EO$1)+(EZ93*EY$1)+(ED93*ED$1)+(EE93*EE$1))*(1+FA93)</f>
        <v>27.785128197700683</v>
      </c>
      <c r="FC93" s="93">
        <f>RANK(FB93,FB$6:FB$5849)</f>
        <v>88</v>
      </c>
      <c r="FD93" s="109">
        <f>RANK(FJ93,$FJ$6:$FJ$1462)</f>
        <v>97</v>
      </c>
      <c r="FE93" s="109">
        <f>RANK(FN93,$FN$6:$FN$1462)</f>
        <v>101</v>
      </c>
      <c r="FF93" s="109">
        <f>RANK(B93,$B$6:$B$1462,1)</f>
        <v>112</v>
      </c>
      <c r="FG93" s="109">
        <f>RANK(B93,$B$6:$B$1462,1)</f>
        <v>112</v>
      </c>
      <c r="FH93" s="110" t="s">
        <v>185</v>
      </c>
      <c r="FI93" s="92"/>
      <c r="FJ93" s="111">
        <v>6200</v>
      </c>
      <c r="FK93" s="112" t="s">
        <v>185</v>
      </c>
      <c r="FL93" s="93">
        <f>IF(FJ93="",-50,FD93-FC93)</f>
        <v>9</v>
      </c>
      <c r="FM93" s="96">
        <f>IF(FJ93="",0,FB93/(FJ93/1000))</f>
        <v>4.4814722899517232</v>
      </c>
      <c r="FN93" s="111">
        <v>7100</v>
      </c>
      <c r="FO93" s="112" t="s">
        <v>185</v>
      </c>
      <c r="FP93" s="93">
        <f>FE93-FC93</f>
        <v>13</v>
      </c>
      <c r="FQ93" s="96">
        <f>(FB93/FN93)*1000</f>
        <v>3.9133983377043213</v>
      </c>
    </row>
    <row r="94" spans="1:174" x14ac:dyDescent="0.2">
      <c r="A94" t="s">
        <v>137</v>
      </c>
      <c r="B94" s="90">
        <v>110</v>
      </c>
      <c r="C94" s="91" t="s">
        <v>185</v>
      </c>
      <c r="D94" s="91" t="s">
        <v>185</v>
      </c>
      <c r="E94" s="91" t="s">
        <v>185</v>
      </c>
      <c r="F94" s="91" t="s">
        <v>185</v>
      </c>
      <c r="G94" s="91">
        <f>RANK(B94,B$6:B$9554)</f>
        <v>61</v>
      </c>
      <c r="H94" s="91">
        <f>(G94/H$4)*100</f>
        <v>50.833333333333329</v>
      </c>
      <c r="I94" s="92" t="s">
        <v>185</v>
      </c>
      <c r="J94" s="93" t="str">
        <f>IF(I94="","",RANK(I94,I$6:I$5845))</f>
        <v/>
      </c>
      <c r="K94" s="93" t="str">
        <f>IF(J94="",N94,(J94/K$5)*100)</f>
        <v/>
      </c>
      <c r="L94" s="93" t="s">
        <v>185</v>
      </c>
      <c r="M94" s="93" t="str">
        <f>IF(L94="","",RANK(L94,L$6:L$5845))</f>
        <v/>
      </c>
      <c r="N94" s="93" t="str">
        <f>IF(M94="","",(M94/N$5)*100)</f>
        <v/>
      </c>
      <c r="O94" s="93">
        <v>106</v>
      </c>
      <c r="P94" s="93">
        <f>IF(O94="","",RANK(O94,O$6:O$5845))</f>
        <v>8</v>
      </c>
      <c r="Q94" s="93">
        <f>IF(P94="",N94,(P94/Q$5)*100)</f>
        <v>7.2727272727272725</v>
      </c>
      <c r="R94" s="92" t="s">
        <v>185</v>
      </c>
      <c r="S94" s="93" t="str">
        <f>IF(R94="","",RANK(R94,R$6:R$5845))</f>
        <v/>
      </c>
      <c r="T94" s="93" t="str">
        <f>IF(S94="",W94,(S94/T$5)*100)</f>
        <v/>
      </c>
      <c r="U94" s="93" t="s">
        <v>185</v>
      </c>
      <c r="V94" s="93" t="str">
        <f>IF(U94="","",RANK(U94,U$6:U$5845))</f>
        <v/>
      </c>
      <c r="W94" s="93" t="str">
        <f>IF(V94="","",(V94/W$5)*100)</f>
        <v/>
      </c>
      <c r="X94" s="93">
        <v>78</v>
      </c>
      <c r="Y94" s="93">
        <f>IF(X94="","",RANK(X94,X$6:X$5845))</f>
        <v>33</v>
      </c>
      <c r="Z94" s="93">
        <f>IF(Y94="","",(Y94/Z$5)*100)</f>
        <v>30</v>
      </c>
      <c r="AA94" s="92" t="s">
        <v>185</v>
      </c>
      <c r="AB94" s="93" t="str">
        <f>IF(AA94="","",RANK(AA94,AA$6:AA$5845))</f>
        <v/>
      </c>
      <c r="AC94" s="93" t="str">
        <f>IF(AB94="",AF94,(AB94/AC$5)*100)</f>
        <v/>
      </c>
      <c r="AD94" s="93" t="s">
        <v>185</v>
      </c>
      <c r="AE94" s="93" t="str">
        <f>IF(AD94="","",RANK(AD94,AD$6:AD$5845))</f>
        <v/>
      </c>
      <c r="AF94" s="93" t="str">
        <f>IF(AE94="","",(AE94/AF$5)*100)</f>
        <v/>
      </c>
      <c r="AG94" s="93">
        <v>66</v>
      </c>
      <c r="AH94" s="93">
        <f>IF(AG94="","",RANK(AG94,AG$6:AG$5845))</f>
        <v>46</v>
      </c>
      <c r="AI94" s="93">
        <f>IF(AH94="","",(AH94/AI$5)*100)</f>
        <v>41.818181818181813</v>
      </c>
      <c r="AJ94" s="92" t="s">
        <v>185</v>
      </c>
      <c r="AK94" s="93" t="str">
        <f>IF(AJ94="","",RANK(AJ94,AJ$6:AJ$5845))</f>
        <v/>
      </c>
      <c r="AL94" s="93" t="str">
        <f>IF(AK94="",AO94,(AK94/AL$5)*100)</f>
        <v/>
      </c>
      <c r="AM94" s="93" t="s">
        <v>185</v>
      </c>
      <c r="AN94" s="93" t="str">
        <f>IF(AM94="","",RANK(AM94,AM$6:AM$5845))</f>
        <v/>
      </c>
      <c r="AO94" s="93" t="str">
        <f>IF(AN94="","",(AN94/AO$5)*100)</f>
        <v/>
      </c>
      <c r="AP94" s="93">
        <v>106</v>
      </c>
      <c r="AQ94" s="93">
        <f>IF(AP94="","",RANK(AP94,AP$6:AP$5845))</f>
        <v>7</v>
      </c>
      <c r="AR94" s="93">
        <f>IF(AQ94="","",(AQ94/AR$5)*100)</f>
        <v>6.3636363636363633</v>
      </c>
      <c r="AS94" s="92" t="s">
        <v>185</v>
      </c>
      <c r="AT94" s="93" t="str">
        <f>IF(AS94="","",RANK(AS94,AS$6:AS$5845))</f>
        <v/>
      </c>
      <c r="AU94" s="93" t="str">
        <f>IF(AT94="",AX94,(AT94/AU$5)*100)</f>
        <v/>
      </c>
      <c r="AV94" s="93" t="s">
        <v>185</v>
      </c>
      <c r="AW94" s="93" t="str">
        <f>IF(AV94="","",RANK(AV94,AV$6:AV$5845))</f>
        <v/>
      </c>
      <c r="AX94" s="93" t="str">
        <f>IF(AW94="","",(AW94/AX$5)*100)</f>
        <v/>
      </c>
      <c r="AY94" s="93">
        <v>107</v>
      </c>
      <c r="AZ94" s="93">
        <f>IF(AY94="","",RANK(AY94,AY$6:AY$5845))</f>
        <v>7</v>
      </c>
      <c r="BA94" s="93">
        <f>IF(AZ94="","",(AZ94/BA$5)*100)</f>
        <v>6.3636363636363633</v>
      </c>
      <c r="BB94" s="92" t="s">
        <v>185</v>
      </c>
      <c r="BC94" s="93" t="s">
        <v>185</v>
      </c>
      <c r="BD94" s="93">
        <v>10</v>
      </c>
      <c r="BE94" s="93" t="s">
        <v>185</v>
      </c>
      <c r="BF94" s="93" t="s">
        <v>185</v>
      </c>
      <c r="BG94" s="93">
        <v>10</v>
      </c>
      <c r="BH94" s="93" t="s">
        <v>185</v>
      </c>
      <c r="BI94" s="93" t="s">
        <v>185</v>
      </c>
      <c r="BJ94" s="93">
        <v>10</v>
      </c>
      <c r="BK94" s="92" t="s">
        <v>185</v>
      </c>
      <c r="BL94" s="93" t="str">
        <f>IF(BK94="","",RANK(BK94,BK$6:BK$5845))</f>
        <v/>
      </c>
      <c r="BM94" s="93" t="str">
        <f>IF(BL94="",BP94,(BL94/BM$5)*100)</f>
        <v/>
      </c>
      <c r="BN94" s="93" t="s">
        <v>185</v>
      </c>
      <c r="BO94" s="93" t="str">
        <f>IF(BN94="","",RANK(BN94,BN$6:BN$5845))</f>
        <v/>
      </c>
      <c r="BP94" s="93" t="str">
        <f>IF(BO94="","",(BO94/BP$5)*100)</f>
        <v/>
      </c>
      <c r="BQ94" s="93">
        <v>47</v>
      </c>
      <c r="BR94" s="93">
        <f>IF(BQ94="","",RANK(BQ94,BQ$6:BQ$5845))</f>
        <v>65</v>
      </c>
      <c r="BS94" s="93">
        <f>IF(BR94="","",(BR94/BS$5)*100)</f>
        <v>59.090909090909093</v>
      </c>
      <c r="BT94" s="92" t="s">
        <v>185</v>
      </c>
      <c r="BU94" s="93" t="str">
        <f>IF(BT94="","",RANK(BT94,BT$6:BT$5845))</f>
        <v/>
      </c>
      <c r="BV94" s="93" t="str">
        <f>IF(BU94="",BY94,(BU94/BV$5)*100)</f>
        <v/>
      </c>
      <c r="BW94" s="93" t="s">
        <v>185</v>
      </c>
      <c r="BX94" s="93" t="str">
        <f>IF(BW94="","",RANK(BW94,BW$6:BW$5845))</f>
        <v/>
      </c>
      <c r="BY94" s="93" t="str">
        <f>IF(BX94="","",(BX94/BY$5)*100)</f>
        <v/>
      </c>
      <c r="BZ94" s="93">
        <v>79</v>
      </c>
      <c r="CA94" s="93">
        <f>IF(BZ94="","",RANK(BZ94,BZ$6:BZ$5845))</f>
        <v>34</v>
      </c>
      <c r="CB94" s="93">
        <f>IF(CA94="","",(CA94/CB$5)*100)</f>
        <v>30.909090909090907</v>
      </c>
      <c r="CC94" s="92" t="s">
        <v>185</v>
      </c>
      <c r="CD94" s="93" t="str">
        <f>IF(CC94="","",RANK(CC94,CC$6:CC$5845))</f>
        <v/>
      </c>
      <c r="CE94" s="93" t="str">
        <f>IF(CD94="",CH94,(CD94/CE$5)*100)</f>
        <v/>
      </c>
      <c r="CF94" s="93" t="s">
        <v>185</v>
      </c>
      <c r="CG94" s="93" t="str">
        <f>IF(CF94="","",RANK(CF94,CF$6:CF$5845))</f>
        <v/>
      </c>
      <c r="CH94" s="93" t="str">
        <f>IF(CG94="","",(CG94/CH$5)*100)</f>
        <v/>
      </c>
      <c r="CI94" s="93">
        <v>77</v>
      </c>
      <c r="CJ94" s="93">
        <f>IF(CI94="","",RANK(CI94,CI$6:CI$5845))</f>
        <v>34</v>
      </c>
      <c r="CK94" s="93">
        <f>IF(CJ94="","",(CJ94/CK$5)*100)</f>
        <v>30.909090909090907</v>
      </c>
      <c r="CL94" s="92" t="s">
        <v>185</v>
      </c>
      <c r="CM94" s="93" t="str">
        <f>IF(CL94="","",RANK(CL94,CL$6:CL$5845))</f>
        <v/>
      </c>
      <c r="CN94" s="93" t="str">
        <f>IF(CM94="",CQ94,(CM94/CN$5)*100)</f>
        <v/>
      </c>
      <c r="CO94" s="93" t="s">
        <v>185</v>
      </c>
      <c r="CP94" s="93" t="str">
        <f>IF(CO94="","",RANK(CO94,CO$6:CO$5845))</f>
        <v/>
      </c>
      <c r="CQ94" s="93" t="str">
        <f>IF(CP94="","",(CP94/CQ$5)*100)</f>
        <v/>
      </c>
      <c r="CR94" s="93">
        <v>113</v>
      </c>
      <c r="CS94" s="93">
        <f>IF(CR94="","",RANK(CR94,CR$6:CR$5845))</f>
        <v>1</v>
      </c>
      <c r="CT94" s="93">
        <f>IF(CS94="","",(CS94/CT$5)*100)</f>
        <v>0.90909090909090906</v>
      </c>
      <c r="CU94" s="92" t="s">
        <v>185</v>
      </c>
      <c r="CV94" s="93" t="str">
        <f>IF(CU94="","",RANK(CU94,CU$6:CU$5845))</f>
        <v/>
      </c>
      <c r="CW94" s="93" t="str">
        <f>IF(CV94="","",(CV94/CW$5)*100)</f>
        <v/>
      </c>
      <c r="CX94" s="93">
        <v>4</v>
      </c>
      <c r="CY94" s="93">
        <f>IF(CX94="","",RANK(CX94,CX$6:CX$5845))</f>
        <v>107</v>
      </c>
      <c r="CZ94" s="93">
        <f>IF(CY94="","",(CY94/CZ$5)*100)</f>
        <v>97.27272727272728</v>
      </c>
      <c r="DA94" s="93">
        <v>15</v>
      </c>
      <c r="DB94" s="93">
        <f>IF(DA94="","",RANK(DA94,DA$6:DA$5845))</f>
        <v>106</v>
      </c>
      <c r="DC94" s="93">
        <f>IF(DB94="","",(DB94/DC$5)*100)</f>
        <v>88.333333333333329</v>
      </c>
      <c r="DD94" s="93" t="str">
        <f>IFERROR((K94*I$2)+(N94*L$2)+(Q94*O$2)+(T94*R$2)+(W94*U$2)+(Z94*X$2)+(AC94*AA$2)+(AF94*AD$2)+(AI94*AG$2)+(AL94*AJ$2)+(AO94*AM$2)+(AR94*AP$2)+(AU94*AS$2)+(AX94*AV$2)+(BA94*AY$2)+(BD94*BB$2)+(BG94*BE$2)+(BJ94*BH$2)+(BM94*BK$2)+(BP94*BN$2)+(BS94*BQ$2)+(BV94*BT$2)+(BY94*BW$2)+(CB94*BZ$2)+(CE94*CC$2)+(CH94*CF$2)+(CK94*CI$2)+(CN94*CL$2)+(CQ94*CO$2)+(CT94*CR$2)+(CW94*CU$2)+(CZ94*CX$2)+(DC94*DA$2),"")</f>
        <v/>
      </c>
      <c r="DE94" s="93">
        <f>IF(DD94="",1,RANK(DD94,DD$6:DD$1087,1))</f>
        <v>1</v>
      </c>
      <c r="DF94" s="94" t="str">
        <f>IF(DD94="","",RANK(DD94,DD$6:DD$4780))</f>
        <v/>
      </c>
      <c r="DG94" s="93">
        <f>(DE94/DE$4)*100</f>
        <v>0.94339622641509435</v>
      </c>
      <c r="DH94" s="95">
        <v>0</v>
      </c>
      <c r="DI94" s="93">
        <v>1</v>
      </c>
      <c r="DJ94" s="93">
        <v>100</v>
      </c>
      <c r="DK94" s="96">
        <v>0</v>
      </c>
      <c r="DL94" s="93">
        <v>1</v>
      </c>
      <c r="DM94" s="93">
        <v>100</v>
      </c>
      <c r="DN94" s="93">
        <v>0</v>
      </c>
      <c r="DO94" s="93">
        <v>1</v>
      </c>
      <c r="DP94" s="93">
        <v>100</v>
      </c>
      <c r="DQ94" s="93">
        <v>100</v>
      </c>
      <c r="DR94" s="93">
        <v>1</v>
      </c>
      <c r="DS94" s="97" t="s">
        <v>185</v>
      </c>
      <c r="DT94" s="98" t="s">
        <v>185</v>
      </c>
      <c r="DU94" s="98" t="s">
        <v>185</v>
      </c>
      <c r="DV94" s="98" t="s">
        <v>185</v>
      </c>
      <c r="DW94" s="98" t="s">
        <v>185</v>
      </c>
      <c r="DX94" s="98">
        <v>30</v>
      </c>
      <c r="DY94" s="98">
        <v>30</v>
      </c>
      <c r="DZ94" s="98">
        <v>30</v>
      </c>
      <c r="EA94" s="98">
        <v>30</v>
      </c>
      <c r="EB94" s="99">
        <v>31.858407079646017</v>
      </c>
      <c r="EC94" s="100">
        <v>30</v>
      </c>
      <c r="ED94" s="100">
        <v>30</v>
      </c>
      <c r="EE94" s="100">
        <v>30</v>
      </c>
      <c r="EF94" s="101">
        <v>27</v>
      </c>
      <c r="EG94" s="102">
        <v>30</v>
      </c>
      <c r="EH94" s="102">
        <v>49</v>
      </c>
      <c r="EI94" s="102" t="s">
        <v>186</v>
      </c>
      <c r="EJ94" s="102">
        <v>11</v>
      </c>
      <c r="EK94" s="103">
        <v>17</v>
      </c>
      <c r="EL94" s="104">
        <v>50.833333333333329</v>
      </c>
      <c r="EM94" s="104">
        <v>50.833333333333329</v>
      </c>
      <c r="EN94" s="104">
        <v>8.0538347967985082</v>
      </c>
      <c r="EO94" s="105">
        <v>0.58823529411764708</v>
      </c>
      <c r="EP94" s="104">
        <v>79.665940450254169</v>
      </c>
      <c r="EQ94" s="106">
        <v>0.47058823529411764</v>
      </c>
      <c r="ER94" s="104">
        <v>80.771435243169805</v>
      </c>
      <c r="ES94" s="106">
        <v>0.23529411764705882</v>
      </c>
      <c r="ET94" s="104">
        <v>59.992381410641968</v>
      </c>
      <c r="EU94" s="106">
        <v>0.11764705882352941</v>
      </c>
      <c r="EV94" s="104">
        <v>54.683427563254341</v>
      </c>
      <c r="EW94" s="106">
        <v>0</v>
      </c>
      <c r="EX94" s="104">
        <v>0.30674846625766872</v>
      </c>
      <c r="EY94" s="106">
        <v>0</v>
      </c>
      <c r="EZ94" s="104">
        <v>0.30674846625766872</v>
      </c>
      <c r="FB94" s="108">
        <f>((H94*B$1)+(EL94*EL$1)+(EM94*EM$1)+(EN94*EN$1)+(EV94*EU$1)+(DQ94*DN$1)+(EX94*EW$1)+(DG94*DF$1)+(EA94*EA$1)+(EB94*EB$1)+(ER94*EQ$1)+(ET94*ES$1)+(EC94*EC$1)+(EP94*EO$1)+(EZ94*EY$1)+(ED94*ED$1)+(EE94*EE$1))*(1+FA94)</f>
        <v>27.177365414300581</v>
      </c>
      <c r="FC94" s="93">
        <f>RANK(FB94,FB$6:FB$5849)</f>
        <v>89</v>
      </c>
      <c r="FD94" s="109">
        <f>RANK(FJ94,$FJ$6:$FJ$1462)</f>
        <v>67</v>
      </c>
      <c r="FE94" s="109">
        <f>RANK(FN94,$FN$6:$FN$1462)</f>
        <v>73</v>
      </c>
      <c r="FF94" s="109">
        <f>RANK(B94,$B$6:$B$1462,1)</f>
        <v>53</v>
      </c>
      <c r="FG94" s="109">
        <f>RANK(B94,$B$6:$B$1462,1)</f>
        <v>53</v>
      </c>
      <c r="FH94" s="110" t="s">
        <v>185</v>
      </c>
      <c r="FI94" s="92"/>
      <c r="FJ94" s="111">
        <v>6700</v>
      </c>
      <c r="FK94" s="112" t="s">
        <v>185</v>
      </c>
      <c r="FL94" s="93">
        <f>IF(FJ94="",-50,FD94-FC94)</f>
        <v>-22</v>
      </c>
      <c r="FM94" s="96">
        <f>IF(FJ94="",0,FB94/(FJ94/1000))</f>
        <v>4.0563231961642661</v>
      </c>
      <c r="FN94" s="111">
        <v>7800</v>
      </c>
      <c r="FO94" s="112" t="s">
        <v>185</v>
      </c>
      <c r="FP94" s="93">
        <f>FE94-FC94</f>
        <v>-16</v>
      </c>
      <c r="FQ94" s="96">
        <f>(FB94/FN94)*1000</f>
        <v>3.4842776172180234</v>
      </c>
    </row>
    <row r="95" spans="1:174" x14ac:dyDescent="0.2">
      <c r="A95" t="s">
        <v>154</v>
      </c>
      <c r="B95" s="90">
        <v>360</v>
      </c>
      <c r="C95" s="91" t="s">
        <v>185</v>
      </c>
      <c r="D95" s="91" t="s">
        <v>185</v>
      </c>
      <c r="E95" s="91" t="s">
        <v>185</v>
      </c>
      <c r="F95" s="91" t="s">
        <v>185</v>
      </c>
      <c r="G95" s="91">
        <f>RANK(B95,B$6:B$9554)</f>
        <v>21</v>
      </c>
      <c r="H95" s="91">
        <f>(G95/H$4)*100</f>
        <v>17.5</v>
      </c>
      <c r="I95" s="92">
        <v>86</v>
      </c>
      <c r="J95" s="93">
        <f>IF(I95="","",RANK(I95,I$6:I$5845))</f>
        <v>21</v>
      </c>
      <c r="K95" s="93">
        <f>IF(J95="",N95,(J95/K$5)*100)</f>
        <v>19.811320754716981</v>
      </c>
      <c r="L95" s="93">
        <v>94</v>
      </c>
      <c r="M95" s="93">
        <f>IF(L95="","",RANK(L95,L$6:L$5845))</f>
        <v>13</v>
      </c>
      <c r="N95" s="93">
        <f>IF(M95="","",(M95/N$5)*100)</f>
        <v>12.264150943396226</v>
      </c>
      <c r="O95" s="93">
        <v>87</v>
      </c>
      <c r="P95" s="93">
        <f>IF(O95="","",RANK(O95,O$6:O$5845))</f>
        <v>27</v>
      </c>
      <c r="Q95" s="93">
        <f>IF(P95="",N95,(P95/Q$5)*100)</f>
        <v>24.545454545454547</v>
      </c>
      <c r="R95" s="92">
        <v>99</v>
      </c>
      <c r="S95" s="93">
        <f>IF(R95="","",RANK(R95,R$6:R$5845))</f>
        <v>8</v>
      </c>
      <c r="T95" s="93">
        <f>IF(S95="",W95,(S95/T$5)*100)</f>
        <v>7.5471698113207548</v>
      </c>
      <c r="U95" s="93">
        <v>105</v>
      </c>
      <c r="V95" s="93">
        <f>IF(U95="","",RANK(U95,U$6:U$5845))</f>
        <v>2</v>
      </c>
      <c r="W95" s="93">
        <f>IF(V95="","",(V95/W$5)*100)</f>
        <v>1.8867924528301887</v>
      </c>
      <c r="X95" s="93">
        <v>94</v>
      </c>
      <c r="Y95" s="93">
        <f>IF(X95="","",RANK(X95,X$6:X$5845))</f>
        <v>17</v>
      </c>
      <c r="Z95" s="93">
        <f>IF(Y95="","",(Y95/Z$5)*100)</f>
        <v>15.454545454545453</v>
      </c>
      <c r="AA95" s="92">
        <v>55</v>
      </c>
      <c r="AB95" s="93">
        <f>IF(AA95="","",RANK(AA95,AA$6:AA$5845))</f>
        <v>52</v>
      </c>
      <c r="AC95" s="93">
        <f>IF(AB95="",AF95,(AB95/AC$5)*100)</f>
        <v>49.056603773584904</v>
      </c>
      <c r="AD95" s="93">
        <v>68</v>
      </c>
      <c r="AE95" s="93">
        <f>IF(AD95="","",RANK(AD95,AD$6:AD$5845))</f>
        <v>38</v>
      </c>
      <c r="AF95" s="93">
        <f>IF(AE95="","",(AE95/AF$5)*100)</f>
        <v>35.849056603773583</v>
      </c>
      <c r="AG95" s="93">
        <v>42</v>
      </c>
      <c r="AH95" s="93">
        <f>IF(AG95="","",RANK(AG95,AG$6:AG$5845))</f>
        <v>69</v>
      </c>
      <c r="AI95" s="93">
        <f>IF(AH95="","",(AH95/AI$5)*100)</f>
        <v>62.727272727272734</v>
      </c>
      <c r="AJ95" s="92">
        <v>101</v>
      </c>
      <c r="AK95" s="93">
        <f>IF(AJ95="","",RANK(AJ95,AJ$6:AJ$5845))</f>
        <v>6</v>
      </c>
      <c r="AL95" s="93">
        <f>IF(AK95="",AO95,(AK95/AL$5)*100)</f>
        <v>5.6603773584905666</v>
      </c>
      <c r="AM95" s="93">
        <v>102</v>
      </c>
      <c r="AN95" s="93">
        <f>IF(AM95="","",RANK(AM95,AM$6:AM$5845))</f>
        <v>5</v>
      </c>
      <c r="AO95" s="93">
        <f>IF(AN95="","",(AN95/AO$5)*100)</f>
        <v>4.716981132075472</v>
      </c>
      <c r="AP95" s="93">
        <v>100</v>
      </c>
      <c r="AQ95" s="93">
        <f>IF(AP95="","",RANK(AP95,AP$6:AP$5845))</f>
        <v>14</v>
      </c>
      <c r="AR95" s="93">
        <f>IF(AQ95="","",(AQ95/AR$5)*100)</f>
        <v>12.727272727272727</v>
      </c>
      <c r="AS95" s="92">
        <v>98</v>
      </c>
      <c r="AT95" s="93">
        <f>IF(AS95="","",RANK(AS95,AS$6:AS$5845))</f>
        <v>9</v>
      </c>
      <c r="AU95" s="93">
        <f>IF(AT95="",AX95,(AT95/AU$5)*100)</f>
        <v>8.4905660377358494</v>
      </c>
      <c r="AV95" s="93">
        <v>99</v>
      </c>
      <c r="AW95" s="93">
        <f>IF(AV95="","",RANK(AV95,AV$6:AV$5845))</f>
        <v>8</v>
      </c>
      <c r="AX95" s="93">
        <f>IF(AW95="","",(AW95/AX$5)*100)</f>
        <v>7.5471698113207548</v>
      </c>
      <c r="AY95" s="93">
        <v>96</v>
      </c>
      <c r="AZ95" s="93">
        <f>IF(AY95="","",RANK(AY95,AY$6:AY$5845))</f>
        <v>18</v>
      </c>
      <c r="BA95" s="93">
        <f>IF(AZ95="","",(AZ95/BA$5)*100)</f>
        <v>16.363636363636363</v>
      </c>
      <c r="BB95" s="92" t="s">
        <v>185</v>
      </c>
      <c r="BC95" s="93" t="s">
        <v>185</v>
      </c>
      <c r="BD95" s="93">
        <v>10</v>
      </c>
      <c r="BE95" s="93" t="s">
        <v>185</v>
      </c>
      <c r="BF95" s="93" t="s">
        <v>185</v>
      </c>
      <c r="BG95" s="93">
        <v>10</v>
      </c>
      <c r="BH95" s="93" t="s">
        <v>185</v>
      </c>
      <c r="BI95" s="93" t="s">
        <v>185</v>
      </c>
      <c r="BJ95" s="93">
        <v>10</v>
      </c>
      <c r="BK95" s="92">
        <v>100</v>
      </c>
      <c r="BL95" s="93">
        <f>IF(BK95="","",RANK(BK95,BK$6:BK$5845))</f>
        <v>5</v>
      </c>
      <c r="BM95" s="93">
        <f>IF(BL95="",BP95,(BL95/BM$5)*100)</f>
        <v>4.716981132075472</v>
      </c>
      <c r="BN95" s="93">
        <v>104</v>
      </c>
      <c r="BO95" s="93">
        <f>IF(BN95="","",RANK(BN95,BN$6:BN$5845))</f>
        <v>3</v>
      </c>
      <c r="BP95" s="93">
        <f>IF(BO95="","",(BO95/BP$5)*100)</f>
        <v>2.8301886792452833</v>
      </c>
      <c r="BQ95" s="93">
        <v>112</v>
      </c>
      <c r="BR95" s="93">
        <f>IF(BQ95="","",RANK(BQ95,BQ$6:BQ$5845))</f>
        <v>2</v>
      </c>
      <c r="BS95" s="93">
        <f>IF(BR95="","",(BR95/BS$5)*100)</f>
        <v>1.8181818181818181</v>
      </c>
      <c r="BT95" s="92">
        <v>89</v>
      </c>
      <c r="BU95" s="93">
        <f>IF(BT95="","",RANK(BT95,BT$6:BT$5845))</f>
        <v>18</v>
      </c>
      <c r="BV95" s="93">
        <f>IF(BU95="",BY95,(BU95/BV$5)*100)</f>
        <v>16.981132075471699</v>
      </c>
      <c r="BW95" s="93">
        <v>91</v>
      </c>
      <c r="BX95" s="93">
        <f>IF(BW95="","",RANK(BW95,BW$6:BW$5845))</f>
        <v>16</v>
      </c>
      <c r="BY95" s="93">
        <f>IF(BX95="","",(BX95/BY$5)*100)</f>
        <v>15.238095238095239</v>
      </c>
      <c r="BZ95" s="93">
        <v>106</v>
      </c>
      <c r="CA95" s="93">
        <f>IF(BZ95="","",RANK(BZ95,BZ$6:BZ$5845))</f>
        <v>8</v>
      </c>
      <c r="CB95" s="93">
        <f>IF(CA95="","",(CA95/CB$5)*100)</f>
        <v>7.2727272727272725</v>
      </c>
      <c r="CC95" s="92">
        <v>99</v>
      </c>
      <c r="CD95" s="93">
        <f>IF(CC95="","",RANK(CC95,CC$6:CC$5845))</f>
        <v>8</v>
      </c>
      <c r="CE95" s="93">
        <f>IF(CD95="",CH95,(CD95/CE$5)*100)</f>
        <v>7.5471698113207548</v>
      </c>
      <c r="CF95" s="93">
        <v>103</v>
      </c>
      <c r="CG95" s="93">
        <f>IF(CF95="","",RANK(CF95,CF$6:CF$5845))</f>
        <v>3</v>
      </c>
      <c r="CH95" s="93">
        <f>IF(CG95="","",(CG95/CH$5)*100)</f>
        <v>2.8301886792452833</v>
      </c>
      <c r="CI95" s="93">
        <v>102</v>
      </c>
      <c r="CJ95" s="93">
        <f>IF(CI95="","",RANK(CI95,CI$6:CI$5845))</f>
        <v>11</v>
      </c>
      <c r="CK95" s="93">
        <f>IF(CJ95="","",(CJ95/CK$5)*100)</f>
        <v>10</v>
      </c>
      <c r="CL95" s="92">
        <v>56</v>
      </c>
      <c r="CM95" s="93">
        <f>IF(CL95="","",RANK(CL95,CL$6:CL$5845))</f>
        <v>51</v>
      </c>
      <c r="CN95" s="93">
        <f>IF(CM95="",CQ95,(CM95/CN$5)*100)</f>
        <v>48.113207547169814</v>
      </c>
      <c r="CO95" s="93">
        <v>52</v>
      </c>
      <c r="CP95" s="93">
        <f>IF(CO95="","",RANK(CO95,CO$6:CO$5845))</f>
        <v>55</v>
      </c>
      <c r="CQ95" s="93">
        <f>IF(CP95="","",(CP95/CQ$5)*100)</f>
        <v>51.886792452830186</v>
      </c>
      <c r="CR95" s="93">
        <v>42</v>
      </c>
      <c r="CS95" s="93">
        <f>IF(CR95="","",RANK(CR95,CR$6:CR$5845))</f>
        <v>70</v>
      </c>
      <c r="CT95" s="93">
        <f>IF(CS95="","",(CS95/CT$5)*100)</f>
        <v>63.636363636363633</v>
      </c>
      <c r="CU95" s="92">
        <v>85</v>
      </c>
      <c r="CV95" s="93">
        <f>IF(CU95="","",RANK(CU95,CU$6:CU$5845))</f>
        <v>22</v>
      </c>
      <c r="CW95" s="93">
        <f>IF(CV95="","",(CV95/CW$5)*100)</f>
        <v>20.754716981132077</v>
      </c>
      <c r="CX95" s="93">
        <v>89</v>
      </c>
      <c r="CY95" s="93">
        <f>IF(CX95="","",RANK(CX95,CX$6:CX$5845))</f>
        <v>23</v>
      </c>
      <c r="CZ95" s="93">
        <f>IF(CY95="","",(CY95/CZ$5)*100)</f>
        <v>20.909090909090907</v>
      </c>
      <c r="DA95" s="93">
        <v>97</v>
      </c>
      <c r="DB95" s="93">
        <f>IF(DA95="","",RANK(DA95,DA$6:DA$5845))</f>
        <v>21</v>
      </c>
      <c r="DC95" s="93">
        <f>IF(DB95="","",(DB95/DC$5)*100)</f>
        <v>17.5</v>
      </c>
      <c r="DD95" s="93">
        <f>IFERROR((K95*I$2)+(N95*L$2)+(Q95*O$2)+(T95*R$2)+(W95*U$2)+(Z95*X$2)+(AC95*AA$2)+(AF95*AD$2)+(AI95*AG$2)+(AL95*AJ$2)+(AO95*AM$2)+(AR95*AP$2)+(AU95*AS$2)+(AX95*AV$2)+(BA95*AY$2)+(BD95*BB$2)+(BG95*BE$2)+(BJ95*BH$2)+(BM95*BK$2)+(BP95*BN$2)+(BS95*BQ$2)+(BV95*BT$2)+(BY95*BW$2)+(CB95*BZ$2)+(CE95*CC$2)+(CH95*CF$2)+(CK95*CI$2)+(CN95*CL$2)+(CQ95*CO$2)+(CT95*CR$2)+(CW95*CU$2)+(CZ95*CX$2)+(DC95*DA$2),"")</f>
        <v>15.473160173160172</v>
      </c>
      <c r="DE95" s="93">
        <f>IF(DD95="",1,RANK(DD95,DD$6:DD$1087,1))</f>
        <v>2</v>
      </c>
      <c r="DF95" s="94">
        <f>IF(DD95="","",RANK(DD95,DD$6:DD$4780))</f>
        <v>105</v>
      </c>
      <c r="DG95" s="93">
        <f>(DE95/DE$4)*100</f>
        <v>1.8867924528301887</v>
      </c>
      <c r="DH95" s="95">
        <v>0</v>
      </c>
      <c r="DI95" s="93">
        <v>1</v>
      </c>
      <c r="DJ95" s="93">
        <v>100</v>
      </c>
      <c r="DK95" s="96">
        <v>0</v>
      </c>
      <c r="DL95" s="93">
        <v>1</v>
      </c>
      <c r="DM95" s="93">
        <v>100</v>
      </c>
      <c r="DN95" s="93">
        <v>0</v>
      </c>
      <c r="DO95" s="93">
        <v>1</v>
      </c>
      <c r="DP95" s="93">
        <v>100</v>
      </c>
      <c r="DQ95" s="93">
        <v>100</v>
      </c>
      <c r="DR95" s="93">
        <v>1</v>
      </c>
      <c r="DS95" s="97">
        <v>94</v>
      </c>
      <c r="DT95" s="98" t="s">
        <v>185</v>
      </c>
      <c r="DU95" s="98" t="s">
        <v>185</v>
      </c>
      <c r="DV95" s="98" t="s">
        <v>185</v>
      </c>
      <c r="DW95" s="98" t="s">
        <v>185</v>
      </c>
      <c r="DX95" s="98">
        <v>30</v>
      </c>
      <c r="DY95" s="98">
        <v>4.9382716049382713</v>
      </c>
      <c r="DZ95" s="98">
        <v>30</v>
      </c>
      <c r="EA95" s="98">
        <v>25</v>
      </c>
      <c r="EB95" s="99">
        <v>10</v>
      </c>
      <c r="EC95" s="100">
        <v>80.373831775700936</v>
      </c>
      <c r="ED95" s="100">
        <v>30</v>
      </c>
      <c r="EE95" s="100">
        <v>30</v>
      </c>
      <c r="EF95" s="101">
        <v>119</v>
      </c>
      <c r="EG95" s="102">
        <v>141</v>
      </c>
      <c r="EH95" s="102">
        <v>33</v>
      </c>
      <c r="EI95" s="102">
        <v>127</v>
      </c>
      <c r="EJ95" s="102">
        <v>80</v>
      </c>
      <c r="EK95" s="103">
        <v>38</v>
      </c>
      <c r="EL95" s="104">
        <v>17.5</v>
      </c>
      <c r="EM95" s="104">
        <v>22.727272727272727</v>
      </c>
      <c r="EN95" s="104">
        <v>57.844733365779042</v>
      </c>
      <c r="EO95" s="105">
        <v>0.23684210526315788</v>
      </c>
      <c r="EP95" s="104">
        <v>36.09892787524366</v>
      </c>
      <c r="EQ95" s="106">
        <v>0.15789473684210525</v>
      </c>
      <c r="ER95" s="104">
        <v>36.30743223992858</v>
      </c>
      <c r="ES95" s="106">
        <v>0.10526315789473684</v>
      </c>
      <c r="ET95" s="104">
        <v>35.694040828041473</v>
      </c>
      <c r="EU95" s="106">
        <v>0.10526315789473684</v>
      </c>
      <c r="EV95" s="104">
        <v>50.202705126825236</v>
      </c>
      <c r="EW95" s="106">
        <v>5.2631578947368418E-2</v>
      </c>
      <c r="EX95" s="104">
        <v>45.524342553725823</v>
      </c>
      <c r="EY95" s="106">
        <v>2.6315789473684209E-2</v>
      </c>
      <c r="EZ95" s="104">
        <v>48.517920568291892</v>
      </c>
      <c r="FB95" s="108">
        <f>((H95*B$1)+(EL95*EL$1)+(EM95*EM$1)+(EN95*EN$1)+(EV95*EU$1)+(DQ95*DN$1)+(EX95*EW$1)+(DG95*DF$1)+(EA95*EA$1)+(EB95*EB$1)+(ER95*EQ$1)+(ET95*ES$1)+(EC95*EC$1)+(EP95*EO$1)+(EZ95*EY$1)+(ED95*ED$1)+(EE95*EE$1))*(1+FA95)</f>
        <v>25.88175580298067</v>
      </c>
      <c r="FC95" s="93">
        <f>RANK(FB95,FB$6:FB$5849)</f>
        <v>90</v>
      </c>
      <c r="FD95" s="109">
        <f>RANK(FJ95,$FJ$6:$FJ$1462)</f>
        <v>85</v>
      </c>
      <c r="FE95" s="109">
        <f>RANK(FN95,$FN$6:$FN$1462)</f>
        <v>89</v>
      </c>
      <c r="FF95" s="109">
        <f>RANK(B95,$B$6:$B$1462,1)</f>
        <v>100</v>
      </c>
      <c r="FG95" s="109">
        <f>RANK(B95,$B$6:$B$1462,1)</f>
        <v>100</v>
      </c>
      <c r="FH95" s="110" t="s">
        <v>185</v>
      </c>
      <c r="FI95" s="92"/>
      <c r="FJ95" s="111">
        <v>6400</v>
      </c>
      <c r="FK95" s="112" t="s">
        <v>185</v>
      </c>
      <c r="FL95" s="93">
        <f>IF(FJ95="",-50,FD95-FC95)</f>
        <v>-5</v>
      </c>
      <c r="FM95" s="96">
        <f>IF(FJ95="",0,FB95/(FJ95/1000))</f>
        <v>4.0440243442157291</v>
      </c>
      <c r="FN95" s="111">
        <v>7400</v>
      </c>
      <c r="FO95" s="112" t="s">
        <v>185</v>
      </c>
      <c r="FP95" s="93">
        <f>FE95-FC95</f>
        <v>-1</v>
      </c>
      <c r="FQ95" s="96">
        <f>(FB95/FN95)*1000</f>
        <v>3.4975345679703609</v>
      </c>
    </row>
    <row r="96" spans="1:174" x14ac:dyDescent="0.2">
      <c r="A96" t="s">
        <v>158</v>
      </c>
      <c r="B96" s="90">
        <v>340</v>
      </c>
      <c r="C96" s="91" t="s">
        <v>185</v>
      </c>
      <c r="D96" s="91" t="s">
        <v>185</v>
      </c>
      <c r="E96" s="91" t="s">
        <v>185</v>
      </c>
      <c r="F96" s="91" t="s">
        <v>185</v>
      </c>
      <c r="G96" s="91">
        <f>RANK(B96,B$6:B$9554)</f>
        <v>22</v>
      </c>
      <c r="H96" s="91">
        <f>(G96/H$4)*100</f>
        <v>18.333333333333332</v>
      </c>
      <c r="I96" s="92">
        <v>52</v>
      </c>
      <c r="J96" s="93">
        <f>IF(I96="","",RANK(I96,I$6:I$5845))</f>
        <v>55</v>
      </c>
      <c r="K96" s="93">
        <f>IF(J96="",N96,(J96/K$5)*100)</f>
        <v>51.886792452830186</v>
      </c>
      <c r="L96" s="93">
        <v>52</v>
      </c>
      <c r="M96" s="93">
        <f>IF(L96="","",RANK(L96,L$6:L$5845))</f>
        <v>55</v>
      </c>
      <c r="N96" s="93">
        <f>IF(M96="","",(M96/N$5)*100)</f>
        <v>51.886792452830186</v>
      </c>
      <c r="O96" s="93">
        <v>42</v>
      </c>
      <c r="P96" s="93">
        <f>IF(O96="","",RANK(O96,O$6:O$5845))</f>
        <v>72</v>
      </c>
      <c r="Q96" s="93">
        <f>IF(P96="",N96,(P96/Q$5)*100)</f>
        <v>65.454545454545453</v>
      </c>
      <c r="R96" s="92">
        <v>72</v>
      </c>
      <c r="S96" s="93">
        <f>IF(R96="","",RANK(R96,R$6:R$5845))</f>
        <v>32</v>
      </c>
      <c r="T96" s="93">
        <f>IF(S96="",W96,(S96/T$5)*100)</f>
        <v>30.188679245283019</v>
      </c>
      <c r="U96" s="93">
        <v>62</v>
      </c>
      <c r="V96" s="93">
        <f>IF(U96="","",RANK(U96,U$6:U$5845))</f>
        <v>44</v>
      </c>
      <c r="W96" s="93">
        <f>IF(V96="","",(V96/W$5)*100)</f>
        <v>41.509433962264154</v>
      </c>
      <c r="X96" s="93">
        <v>55</v>
      </c>
      <c r="Y96" s="93">
        <f>IF(X96="","",RANK(X96,X$6:X$5845))</f>
        <v>56</v>
      </c>
      <c r="Z96" s="93">
        <f>IF(Y96="","",(Y96/Z$5)*100)</f>
        <v>50.909090909090907</v>
      </c>
      <c r="AA96" s="92">
        <v>89</v>
      </c>
      <c r="AB96" s="93">
        <f>IF(AA96="","",RANK(AA96,AA$6:AA$5845))</f>
        <v>18</v>
      </c>
      <c r="AC96" s="93">
        <f>IF(AB96="",AF96,(AB96/AC$5)*100)</f>
        <v>16.981132075471699</v>
      </c>
      <c r="AD96" s="93">
        <v>82</v>
      </c>
      <c r="AE96" s="93">
        <f>IF(AD96="","",RANK(AD96,AD$6:AD$5845))</f>
        <v>22</v>
      </c>
      <c r="AF96" s="93">
        <f>IF(AE96="","",(AE96/AF$5)*100)</f>
        <v>20.754716981132077</v>
      </c>
      <c r="AG96" s="93">
        <v>80</v>
      </c>
      <c r="AH96" s="93">
        <f>IF(AG96="","",RANK(AG96,AG$6:AG$5845))</f>
        <v>32</v>
      </c>
      <c r="AI96" s="93">
        <f>IF(AH96="","",(AH96/AI$5)*100)</f>
        <v>29.09090909090909</v>
      </c>
      <c r="AJ96" s="92">
        <v>11</v>
      </c>
      <c r="AK96" s="93">
        <f>IF(AJ96="","",RANK(AJ96,AJ$6:AJ$5845))</f>
        <v>96</v>
      </c>
      <c r="AL96" s="93">
        <f>IF(AK96="",AO96,(AK96/AL$5)*100)</f>
        <v>90.566037735849065</v>
      </c>
      <c r="AM96" s="93">
        <v>12</v>
      </c>
      <c r="AN96" s="93">
        <f>IF(AM96="","",RANK(AM96,AM$6:AM$5845))</f>
        <v>95</v>
      </c>
      <c r="AO96" s="93">
        <f>IF(AN96="","",(AN96/AO$5)*100)</f>
        <v>89.622641509433961</v>
      </c>
      <c r="AP96" s="93">
        <v>8</v>
      </c>
      <c r="AQ96" s="93">
        <f>IF(AP96="","",RANK(AP96,AP$6:AP$5845))</f>
        <v>103</v>
      </c>
      <c r="AR96" s="93">
        <f>IF(AQ96="","",(AQ96/AR$5)*100)</f>
        <v>93.63636363636364</v>
      </c>
      <c r="AS96" s="92">
        <v>15</v>
      </c>
      <c r="AT96" s="93">
        <f>IF(AS96="","",RANK(AS96,AS$6:AS$5845))</f>
        <v>92</v>
      </c>
      <c r="AU96" s="93">
        <f>IF(AT96="",AX96,(AT96/AU$5)*100)</f>
        <v>86.79245283018868</v>
      </c>
      <c r="AV96" s="93">
        <v>12</v>
      </c>
      <c r="AW96" s="93">
        <f>IF(AV96="","",RANK(AV96,AV$6:AV$5845))</f>
        <v>95</v>
      </c>
      <c r="AX96" s="93">
        <f>IF(AW96="","",(AW96/AX$5)*100)</f>
        <v>89.622641509433961</v>
      </c>
      <c r="AY96" s="93">
        <v>14</v>
      </c>
      <c r="AZ96" s="93">
        <f>IF(AY96="","",RANK(AY96,AY$6:AY$5845))</f>
        <v>98</v>
      </c>
      <c r="BA96" s="93">
        <f>IF(AZ96="","",(AZ96/BA$5)*100)</f>
        <v>89.090909090909093</v>
      </c>
      <c r="BB96" s="92" t="s">
        <v>185</v>
      </c>
      <c r="BC96" s="93" t="s">
        <v>185</v>
      </c>
      <c r="BD96" s="93">
        <v>10</v>
      </c>
      <c r="BE96" s="93" t="s">
        <v>185</v>
      </c>
      <c r="BF96" s="93" t="s">
        <v>185</v>
      </c>
      <c r="BG96" s="93">
        <v>10</v>
      </c>
      <c r="BH96" s="93" t="s">
        <v>185</v>
      </c>
      <c r="BI96" s="93" t="s">
        <v>185</v>
      </c>
      <c r="BJ96" s="93">
        <v>10</v>
      </c>
      <c r="BK96" s="92">
        <v>44</v>
      </c>
      <c r="BL96" s="93">
        <f>IF(BK96="","",RANK(BK96,BK$6:BK$5845))</f>
        <v>63</v>
      </c>
      <c r="BM96" s="93">
        <f>IF(BL96="",BP96,(BL96/BM$5)*100)</f>
        <v>59.433962264150942</v>
      </c>
      <c r="BN96" s="93">
        <v>43</v>
      </c>
      <c r="BO96" s="93">
        <f>IF(BN96="","",RANK(BN96,BN$6:BN$5845))</f>
        <v>64</v>
      </c>
      <c r="BP96" s="93">
        <f>IF(BO96="","",(BO96/BP$5)*100)</f>
        <v>60.377358490566039</v>
      </c>
      <c r="BQ96" s="93">
        <v>42</v>
      </c>
      <c r="BR96" s="93">
        <f>IF(BQ96="","",RANK(BQ96,BQ$6:BQ$5845))</f>
        <v>69</v>
      </c>
      <c r="BS96" s="93">
        <f>IF(BR96="","",(BR96/BS$5)*100)</f>
        <v>62.727272727272734</v>
      </c>
      <c r="BT96" s="92">
        <v>53</v>
      </c>
      <c r="BU96" s="93">
        <f>IF(BT96="","",RANK(BT96,BT$6:BT$5845))</f>
        <v>54</v>
      </c>
      <c r="BV96" s="93">
        <f>IF(BU96="",BY96,(BU96/BV$5)*100)</f>
        <v>50.943396226415096</v>
      </c>
      <c r="BW96" s="93">
        <v>48</v>
      </c>
      <c r="BX96" s="93">
        <f>IF(BW96="","",RANK(BW96,BW$6:BW$5845))</f>
        <v>59</v>
      </c>
      <c r="BY96" s="93">
        <f>IF(BX96="","",(BX96/BY$5)*100)</f>
        <v>56.19047619047619</v>
      </c>
      <c r="BZ96" s="93">
        <v>51</v>
      </c>
      <c r="CA96" s="93">
        <f>IF(BZ96="","",RANK(BZ96,BZ$6:BZ$5845))</f>
        <v>63</v>
      </c>
      <c r="CB96" s="93">
        <f>IF(CA96="","",(CA96/CB$5)*100)</f>
        <v>57.272727272727273</v>
      </c>
      <c r="CC96" s="92">
        <v>85</v>
      </c>
      <c r="CD96" s="93">
        <f>IF(CC96="","",RANK(CC96,CC$6:CC$5845))</f>
        <v>20</v>
      </c>
      <c r="CE96" s="93">
        <f>IF(CD96="",CH96,(CD96/CE$5)*100)</f>
        <v>18.867924528301888</v>
      </c>
      <c r="CF96" s="93">
        <v>83</v>
      </c>
      <c r="CG96" s="93">
        <f>IF(CF96="","",RANK(CF96,CF$6:CF$5845))</f>
        <v>24</v>
      </c>
      <c r="CH96" s="93">
        <f>IF(CG96="","",(CG96/CH$5)*100)</f>
        <v>22.641509433962266</v>
      </c>
      <c r="CI96" s="93">
        <v>86</v>
      </c>
      <c r="CJ96" s="93">
        <f>IF(CI96="","",RANK(CI96,CI$6:CI$5845))</f>
        <v>28</v>
      </c>
      <c r="CK96" s="93">
        <f>IF(CJ96="","",(CJ96/CK$5)*100)</f>
        <v>25.454545454545453</v>
      </c>
      <c r="CL96" s="92">
        <v>78</v>
      </c>
      <c r="CM96" s="93">
        <f>IF(CL96="","",RANK(CL96,CL$6:CL$5845))</f>
        <v>29</v>
      </c>
      <c r="CN96" s="93">
        <f>IF(CM96="",CQ96,(CM96/CN$5)*100)</f>
        <v>27.358490566037734</v>
      </c>
      <c r="CO96" s="93">
        <v>78</v>
      </c>
      <c r="CP96" s="93">
        <f>IF(CO96="","",RANK(CO96,CO$6:CO$5845))</f>
        <v>29</v>
      </c>
      <c r="CQ96" s="93">
        <f>IF(CP96="","",(CP96/CQ$5)*100)</f>
        <v>27.358490566037734</v>
      </c>
      <c r="CR96" s="93">
        <v>82</v>
      </c>
      <c r="CS96" s="93">
        <f>IF(CR96="","",RANK(CR96,CR$6:CR$5845))</f>
        <v>32</v>
      </c>
      <c r="CT96" s="93">
        <f>IF(CS96="","",(CS96/CT$5)*100)</f>
        <v>29.09090909090909</v>
      </c>
      <c r="CU96" s="92">
        <v>105</v>
      </c>
      <c r="CV96" s="93">
        <f>IF(CU96="","",RANK(CU96,CU$6:CU$5845))</f>
        <v>2</v>
      </c>
      <c r="CW96" s="93">
        <f>IF(CV96="","",(CV96/CW$5)*100)</f>
        <v>1.8867924528301887</v>
      </c>
      <c r="CX96" s="93">
        <v>113</v>
      </c>
      <c r="CY96" s="93">
        <f>IF(CX96="","",RANK(CX96,CX$6:CX$5845))</f>
        <v>1</v>
      </c>
      <c r="CZ96" s="93">
        <f>IF(CY96="","",(CY96/CZ$5)*100)</f>
        <v>0.90909090909090906</v>
      </c>
      <c r="DA96" s="93">
        <v>79</v>
      </c>
      <c r="DB96" s="93">
        <f>IF(DA96="","",RANK(DA96,DA$6:DA$5845))</f>
        <v>38</v>
      </c>
      <c r="DC96" s="93">
        <f>IF(DB96="","",(DB96/DC$5)*100)</f>
        <v>31.666666666666664</v>
      </c>
      <c r="DD96" s="93">
        <f>IFERROR((K96*I$2)+(N96*L$2)+(Q96*O$2)+(T96*R$2)+(W96*U$2)+(Z96*X$2)+(AC96*AA$2)+(AF96*AD$2)+(AI96*AG$2)+(AL96*AJ$2)+(AO96*AM$2)+(AR96*AP$2)+(AU96*AS$2)+(AX96*AV$2)+(BA96*AY$2)+(BD96*BB$2)+(BG96*BE$2)+(BJ96*BH$2)+(BM96*BK$2)+(BP96*BN$2)+(BS96*BQ$2)+(BV96*BT$2)+(BY96*BW$2)+(CB96*BZ$2)+(CE96*CC$2)+(CH96*CF$2)+(CK96*CI$2)+(CN96*CL$2)+(CQ96*CO$2)+(CT96*CR$2)+(CW96*CU$2)+(CZ96*CX$2)+(DC96*DA$2),"")</f>
        <v>49.316229682267419</v>
      </c>
      <c r="DE96" s="93">
        <f>IF(DD96="",1,RANK(DD96,DD$6:DD$1087,1))</f>
        <v>51</v>
      </c>
      <c r="DF96" s="94">
        <f>IF(DD96="","",RANK(DD96,DD$6:DD$4780))</f>
        <v>56</v>
      </c>
      <c r="DG96" s="93">
        <f>(DE96/DE$4)*100</f>
        <v>48.113207547169814</v>
      </c>
      <c r="DH96" s="95">
        <v>0</v>
      </c>
      <c r="DI96" s="93">
        <v>1</v>
      </c>
      <c r="DJ96" s="93">
        <v>100</v>
      </c>
      <c r="DK96" s="96">
        <v>0</v>
      </c>
      <c r="DL96" s="93">
        <v>1</v>
      </c>
      <c r="DM96" s="93">
        <v>100</v>
      </c>
      <c r="DN96" s="93">
        <v>0</v>
      </c>
      <c r="DO96" s="93">
        <v>1</v>
      </c>
      <c r="DP96" s="93">
        <v>100</v>
      </c>
      <c r="DQ96" s="93">
        <v>100</v>
      </c>
      <c r="DR96" s="93">
        <v>1</v>
      </c>
      <c r="DS96" s="97" t="s">
        <v>185</v>
      </c>
      <c r="DT96" s="98" t="s">
        <v>185</v>
      </c>
      <c r="DU96" s="98" t="s">
        <v>185</v>
      </c>
      <c r="DV96" s="98" t="s">
        <v>185</v>
      </c>
      <c r="DW96" s="98" t="s">
        <v>185</v>
      </c>
      <c r="DX96" s="98">
        <v>30</v>
      </c>
      <c r="DY96" s="98">
        <v>30</v>
      </c>
      <c r="DZ96" s="98">
        <v>30</v>
      </c>
      <c r="EA96" s="98">
        <v>30</v>
      </c>
      <c r="EB96" s="99">
        <v>56.637168141592923</v>
      </c>
      <c r="EC96" s="100">
        <v>20</v>
      </c>
      <c r="ED96" s="100">
        <v>30</v>
      </c>
      <c r="EE96" s="100">
        <v>30</v>
      </c>
      <c r="EF96" s="101">
        <v>108</v>
      </c>
      <c r="EG96" s="102">
        <v>71</v>
      </c>
      <c r="EH96" s="102" t="s">
        <v>185</v>
      </c>
      <c r="EI96" s="102" t="s">
        <v>185</v>
      </c>
      <c r="EJ96" s="102" t="s">
        <v>185</v>
      </c>
      <c r="EK96" s="103">
        <v>2</v>
      </c>
      <c r="EL96" s="104">
        <v>18.333333333333332</v>
      </c>
      <c r="EM96" s="104">
        <v>18.181818181818183</v>
      </c>
      <c r="EN96" s="104">
        <v>10</v>
      </c>
      <c r="EO96" s="105">
        <v>0</v>
      </c>
      <c r="EP96" s="104">
        <v>0.30864197530864196</v>
      </c>
      <c r="EQ96" s="106">
        <v>0</v>
      </c>
      <c r="ER96" s="104">
        <v>0.30674846625766872</v>
      </c>
      <c r="ES96" s="106">
        <v>0</v>
      </c>
      <c r="ET96" s="104">
        <v>0.30674846625766872</v>
      </c>
      <c r="EU96" s="106">
        <v>0</v>
      </c>
      <c r="EV96" s="104">
        <v>0.30674846625766872</v>
      </c>
      <c r="EW96" s="106">
        <v>0</v>
      </c>
      <c r="EX96" s="104">
        <v>0.30674846625766872</v>
      </c>
      <c r="EY96" s="106">
        <v>0</v>
      </c>
      <c r="EZ96" s="104">
        <v>0.30674846625766872</v>
      </c>
      <c r="FB96" s="108">
        <f>((H96*B$1)+(EL96*EL$1)+(EM96*EM$1)+(EN96*EN$1)+(EV96*EU$1)+(DQ96*DN$1)+(EX96*EW$1)+(DG96*DF$1)+(EA96*EA$1)+(EB96*EB$1)+(ER96*EQ$1)+(ET96*ES$1)+(EC96*EC$1)+(EP96*EO$1)+(EZ96*EY$1)+(ED96*ED$1)+(EE96*EE$1))*(1+FA96)</f>
        <v>24.607787840131888</v>
      </c>
      <c r="FC96" s="93">
        <f>RANK(FB96,FB$6:FB$5849)</f>
        <v>91</v>
      </c>
      <c r="FD96" s="109">
        <f>RANK(FJ96,$FJ$6:$FJ$1462)</f>
        <v>91</v>
      </c>
      <c r="FE96" s="109">
        <f>RANK(FN96,$FN$6:$FN$1462)</f>
        <v>93</v>
      </c>
      <c r="FF96" s="109">
        <f>RANK(B96,$B$6:$B$1462,1)</f>
        <v>94</v>
      </c>
      <c r="FG96" s="109">
        <f>RANK(B96,$B$6:$B$1462,1)</f>
        <v>94</v>
      </c>
      <c r="FH96" s="110" t="s">
        <v>185</v>
      </c>
      <c r="FI96" s="92"/>
      <c r="FJ96" s="111">
        <v>6300</v>
      </c>
      <c r="FK96" s="112" t="s">
        <v>185</v>
      </c>
      <c r="FL96" s="93">
        <f>IF(FJ96="",-50,FD96-FC96)</f>
        <v>0</v>
      </c>
      <c r="FM96" s="96">
        <f>IF(FJ96="",0,FB96/(FJ96/1000))</f>
        <v>3.9059980698622043</v>
      </c>
      <c r="FN96" s="111">
        <v>7300</v>
      </c>
      <c r="FO96" s="112" t="s">
        <v>185</v>
      </c>
      <c r="FP96" s="93">
        <f>FE96-FC96</f>
        <v>2</v>
      </c>
      <c r="FQ96" s="96">
        <f>(FB96/FN96)*1000</f>
        <v>3.370929841113957</v>
      </c>
      <c r="FR96" s="114"/>
    </row>
    <row r="97" spans="1:174" x14ac:dyDescent="0.2">
      <c r="A97" t="s">
        <v>165</v>
      </c>
      <c r="B97" s="90">
        <v>700</v>
      </c>
      <c r="C97" s="91" t="s">
        <v>185</v>
      </c>
      <c r="D97" s="91" t="s">
        <v>185</v>
      </c>
      <c r="E97" s="91" t="s">
        <v>185</v>
      </c>
      <c r="F97" s="91" t="s">
        <v>185</v>
      </c>
      <c r="G97" s="91">
        <f>RANK(B97,B$6:B$9554)</f>
        <v>11</v>
      </c>
      <c r="H97" s="91">
        <f>(G97/H$4)*100</f>
        <v>9.1666666666666661</v>
      </c>
      <c r="I97" s="92">
        <v>35</v>
      </c>
      <c r="J97" s="93">
        <f>IF(I97="","",RANK(I97,I$6:I$5845))</f>
        <v>57</v>
      </c>
      <c r="K97" s="93">
        <f>IF(J97="",N97,(J97/K$5)*100)</f>
        <v>53.773584905660378</v>
      </c>
      <c r="L97" s="93">
        <v>35</v>
      </c>
      <c r="M97" s="93">
        <f>IF(L97="","",RANK(L97,L$6:L$5845))</f>
        <v>57</v>
      </c>
      <c r="N97" s="93">
        <f>IF(M97="","",(M97/N$5)*100)</f>
        <v>53.773584905660378</v>
      </c>
      <c r="O97" s="93">
        <v>75</v>
      </c>
      <c r="P97" s="93">
        <f>IF(O97="","",RANK(O97,O$6:O$5845))</f>
        <v>39</v>
      </c>
      <c r="Q97" s="93">
        <f>IF(P97="",N97,(P97/Q$5)*100)</f>
        <v>35.454545454545453</v>
      </c>
      <c r="R97" s="92">
        <v>27</v>
      </c>
      <c r="S97" s="93">
        <f>IF(R97="","",RANK(R97,R$6:R$5845))</f>
        <v>76</v>
      </c>
      <c r="T97" s="93">
        <f>IF(S97="",W97,(S97/T$5)*100)</f>
        <v>71.698113207547166</v>
      </c>
      <c r="U97" s="93">
        <v>72</v>
      </c>
      <c r="V97" s="93">
        <f>IF(U97="","",RANK(U97,U$6:U$5845))</f>
        <v>34</v>
      </c>
      <c r="W97" s="93">
        <f>IF(V97="","",(V97/W$5)*100)</f>
        <v>32.075471698113205</v>
      </c>
      <c r="X97" s="93">
        <v>78</v>
      </c>
      <c r="Y97" s="93">
        <f>IF(X97="","",RANK(X97,X$6:X$5845))</f>
        <v>33</v>
      </c>
      <c r="Z97" s="93">
        <f>IF(Y97="","",(Y97/Z$5)*100)</f>
        <v>30</v>
      </c>
      <c r="AA97" s="92">
        <v>32</v>
      </c>
      <c r="AB97" s="93">
        <f>IF(AA97="","",RANK(AA97,AA$6:AA$5845))</f>
        <v>72</v>
      </c>
      <c r="AC97" s="93">
        <f>IF(AB97="",AF97,(AB97/AC$5)*100)</f>
        <v>67.924528301886795</v>
      </c>
      <c r="AD97" s="93">
        <v>58</v>
      </c>
      <c r="AE97" s="93">
        <f>IF(AD97="","",RANK(AD97,AD$6:AD$5845))</f>
        <v>49</v>
      </c>
      <c r="AF97" s="93">
        <f>IF(AE97="","",(AE97/AF$5)*100)</f>
        <v>46.226415094339622</v>
      </c>
      <c r="AG97" s="93">
        <v>40</v>
      </c>
      <c r="AH97" s="93">
        <f>IF(AG97="","",RANK(AG97,AG$6:AG$5845))</f>
        <v>71</v>
      </c>
      <c r="AI97" s="93">
        <f>IF(AH97="","",(AH97/AI$5)*100)</f>
        <v>64.545454545454547</v>
      </c>
      <c r="AJ97" s="92">
        <v>34</v>
      </c>
      <c r="AK97" s="93">
        <f>IF(AJ97="","",RANK(AJ97,AJ$6:AJ$5845))</f>
        <v>57</v>
      </c>
      <c r="AL97" s="93">
        <f>IF(AK97="",AO97,(AK97/AL$5)*100)</f>
        <v>53.773584905660378</v>
      </c>
      <c r="AM97" s="93">
        <v>34</v>
      </c>
      <c r="AN97" s="93">
        <f>IF(AM97="","",RANK(AM97,AM$6:AM$5845))</f>
        <v>57</v>
      </c>
      <c r="AO97" s="93">
        <f>IF(AN97="","",(AN97/AO$5)*100)</f>
        <v>53.773584905660378</v>
      </c>
      <c r="AP97" s="93">
        <v>91</v>
      </c>
      <c r="AQ97" s="93">
        <f>IF(AP97="","",RANK(AP97,AP$6:AP$5845))</f>
        <v>23</v>
      </c>
      <c r="AR97" s="93">
        <f>IF(AQ97="","",(AQ97/AR$5)*100)</f>
        <v>20.909090909090907</v>
      </c>
      <c r="AS97" s="92">
        <v>34</v>
      </c>
      <c r="AT97" s="93">
        <f>IF(AS97="","",RANK(AS97,AS$6:AS$5845))</f>
        <v>58</v>
      </c>
      <c r="AU97" s="93">
        <f>IF(AT97="",AX97,(AT97/AU$5)*100)</f>
        <v>54.716981132075468</v>
      </c>
      <c r="AV97" s="93">
        <v>33</v>
      </c>
      <c r="AW97" s="93">
        <f>IF(AV97="","",RANK(AV97,AV$6:AV$5845))</f>
        <v>59</v>
      </c>
      <c r="AX97" s="93">
        <f>IF(AW97="","",(AW97/AX$5)*100)</f>
        <v>55.660377358490564</v>
      </c>
      <c r="AY97" s="93">
        <v>88</v>
      </c>
      <c r="AZ97" s="93">
        <f>IF(AY97="","",RANK(AY97,AY$6:AY$5845))</f>
        <v>26</v>
      </c>
      <c r="BA97" s="93">
        <f>IF(AZ97="","",(AZ97/BA$5)*100)</f>
        <v>23.636363636363637</v>
      </c>
      <c r="BB97" s="92" t="s">
        <v>185</v>
      </c>
      <c r="BC97" s="93" t="s">
        <v>185</v>
      </c>
      <c r="BD97" s="93">
        <v>10</v>
      </c>
      <c r="BE97" s="93" t="s">
        <v>185</v>
      </c>
      <c r="BF97" s="93" t="s">
        <v>185</v>
      </c>
      <c r="BG97" s="93">
        <v>10</v>
      </c>
      <c r="BH97" s="93" t="s">
        <v>185</v>
      </c>
      <c r="BI97" s="93" t="s">
        <v>185</v>
      </c>
      <c r="BJ97" s="93">
        <v>10</v>
      </c>
      <c r="BK97" s="92">
        <v>79</v>
      </c>
      <c r="BL97" s="93">
        <f>IF(BK97="","",RANK(BK97,BK$6:BK$5845))</f>
        <v>27</v>
      </c>
      <c r="BM97" s="93">
        <f>IF(BL97="",BP97,(BL97/BM$5)*100)</f>
        <v>25.471698113207548</v>
      </c>
      <c r="BN97" s="93">
        <v>75</v>
      </c>
      <c r="BO97" s="93">
        <f>IF(BN97="","",RANK(BN97,BN$6:BN$5845))</f>
        <v>31</v>
      </c>
      <c r="BP97" s="93">
        <f>IF(BO97="","",(BO97/BP$5)*100)</f>
        <v>29.245283018867923</v>
      </c>
      <c r="BQ97" s="93">
        <v>100</v>
      </c>
      <c r="BR97" s="93">
        <f>IF(BQ97="","",RANK(BQ97,BQ$6:BQ$5845))</f>
        <v>13</v>
      </c>
      <c r="BS97" s="93">
        <f>IF(BR97="","",(BR97/BS$5)*100)</f>
        <v>11.818181818181818</v>
      </c>
      <c r="BT97" s="92">
        <v>75</v>
      </c>
      <c r="BU97" s="93">
        <f>IF(BT97="","",RANK(BT97,BT$6:BT$5845))</f>
        <v>29</v>
      </c>
      <c r="BV97" s="93">
        <f>IF(BU97="",BY97,(BU97/BV$5)*100)</f>
        <v>27.358490566037734</v>
      </c>
      <c r="BW97" s="93">
        <v>87</v>
      </c>
      <c r="BX97" s="93">
        <f>IF(BW97="","",RANK(BW97,BW$6:BW$5845))</f>
        <v>19</v>
      </c>
      <c r="BY97" s="93">
        <f>IF(BX97="","",(BX97/BY$5)*100)</f>
        <v>18.095238095238095</v>
      </c>
      <c r="BZ97" s="93">
        <v>109</v>
      </c>
      <c r="CA97" s="93">
        <f>IF(BZ97="","",RANK(BZ97,BZ$6:BZ$5845))</f>
        <v>5</v>
      </c>
      <c r="CB97" s="93">
        <f>IF(CA97="","",(CA97/CB$5)*100)</f>
        <v>4.5454545454545459</v>
      </c>
      <c r="CC97" s="92">
        <v>20</v>
      </c>
      <c r="CD97" s="93">
        <f>IF(CC97="","",RANK(CC97,CC$6:CC$5845))</f>
        <v>86</v>
      </c>
      <c r="CE97" s="93">
        <f>IF(CD97="",CH97,(CD97/CE$5)*100)</f>
        <v>81.132075471698116</v>
      </c>
      <c r="CF97" s="93">
        <v>48</v>
      </c>
      <c r="CG97" s="93">
        <f>IF(CF97="","",RANK(CF97,CF$6:CF$5845))</f>
        <v>58</v>
      </c>
      <c r="CH97" s="93">
        <f>IF(CG97="","",(CG97/CH$5)*100)</f>
        <v>54.716981132075468</v>
      </c>
      <c r="CI97" s="93">
        <v>39</v>
      </c>
      <c r="CJ97" s="93">
        <f>IF(CI97="","",RANK(CI97,CI$6:CI$5845))</f>
        <v>73</v>
      </c>
      <c r="CK97" s="93">
        <f>IF(CJ97="","",(CJ97/CK$5)*100)</f>
        <v>66.363636363636374</v>
      </c>
      <c r="CL97" s="92">
        <v>38</v>
      </c>
      <c r="CM97" s="93">
        <f>IF(CL97="","",RANK(CL97,CL$6:CL$5845))</f>
        <v>54</v>
      </c>
      <c r="CN97" s="93">
        <f>IF(CM97="",CQ97,(CM97/CN$5)*100)</f>
        <v>50.943396226415096</v>
      </c>
      <c r="CO97" s="93">
        <v>36</v>
      </c>
      <c r="CP97" s="93">
        <f>IF(CO97="","",RANK(CO97,CO$6:CO$5845))</f>
        <v>56</v>
      </c>
      <c r="CQ97" s="93">
        <f>IF(CP97="","",(CP97/CQ$5)*100)</f>
        <v>52.830188679245282</v>
      </c>
      <c r="CR97" s="93">
        <v>29</v>
      </c>
      <c r="CS97" s="93">
        <f>IF(CR97="","",RANK(CR97,CR$6:CR$5845))</f>
        <v>83</v>
      </c>
      <c r="CT97" s="93">
        <f>IF(CS97="","",(CS97/CT$5)*100)</f>
        <v>75.454545454545453</v>
      </c>
      <c r="CU97" s="92">
        <v>39</v>
      </c>
      <c r="CV97" s="93">
        <f>IF(CU97="","",RANK(CU97,CU$6:CU$5845))</f>
        <v>53</v>
      </c>
      <c r="CW97" s="93">
        <f>IF(CV97="","",(CV97/CW$5)*100)</f>
        <v>50</v>
      </c>
      <c r="CX97" s="93">
        <v>13</v>
      </c>
      <c r="CY97" s="93">
        <f>IF(CX97="","",RANK(CX97,CX$6:CX$5845))</f>
        <v>98</v>
      </c>
      <c r="CZ97" s="93">
        <f>IF(CY97="","",(CY97/CZ$5)*100)</f>
        <v>89.090909090909093</v>
      </c>
      <c r="DA97" s="93">
        <v>67</v>
      </c>
      <c r="DB97" s="93">
        <f>IF(DA97="","",RANK(DA97,DA$6:DA$5845))</f>
        <v>51</v>
      </c>
      <c r="DC97" s="93">
        <f>IF(DB97="","",(DB97/DC$5)*100)</f>
        <v>42.5</v>
      </c>
      <c r="DD97" s="93">
        <f>IFERROR((K97*I$2)+(N97*L$2)+(Q97*O$2)+(T97*R$2)+(W97*U$2)+(Z97*X$2)+(AC97*AA$2)+(AF97*AD$2)+(AI97*AG$2)+(AL97*AJ$2)+(AO97*AM$2)+(AR97*AP$2)+(AU97*AS$2)+(AX97*AV$2)+(BA97*AY$2)+(BD97*BB$2)+(BG97*BE$2)+(BJ97*BH$2)+(BM97*BK$2)+(BP97*BN$2)+(BS97*BQ$2)+(BV97*BT$2)+(BY97*BW$2)+(CB97*BZ$2)+(CE97*CC$2)+(CH97*CF$2)+(CK97*CI$2)+(CN97*CL$2)+(CQ97*CO$2)+(CT97*CR$2)+(CW97*CU$2)+(CZ97*CX$2)+(DC97*DA$2),"")</f>
        <v>46.992591685044523</v>
      </c>
      <c r="DE97" s="93">
        <f>IF(DD97="",1,RANK(DD97,DD$6:DD$1087,1))</f>
        <v>45</v>
      </c>
      <c r="DF97" s="94">
        <f>IF(DD97="","",RANK(DD97,DD$6:DD$4780))</f>
        <v>62</v>
      </c>
      <c r="DG97" s="93">
        <f>(DE97/DE$4)*100</f>
        <v>42.452830188679243</v>
      </c>
      <c r="DH97" s="95">
        <v>0</v>
      </c>
      <c r="DI97" s="93">
        <v>1</v>
      </c>
      <c r="DJ97" s="93">
        <v>100</v>
      </c>
      <c r="DK97" s="96">
        <v>0</v>
      </c>
      <c r="DL97" s="93">
        <v>1</v>
      </c>
      <c r="DM97" s="93">
        <v>100</v>
      </c>
      <c r="DN97" s="93">
        <v>0</v>
      </c>
      <c r="DO97" s="93">
        <v>1</v>
      </c>
      <c r="DP97" s="93">
        <v>100</v>
      </c>
      <c r="DQ97" s="93">
        <v>100</v>
      </c>
      <c r="DR97" s="93">
        <v>1</v>
      </c>
      <c r="DS97" s="97">
        <v>91</v>
      </c>
      <c r="DT97" s="98">
        <v>72</v>
      </c>
      <c r="DU97" s="98">
        <v>65</v>
      </c>
      <c r="DV97" s="98">
        <v>75</v>
      </c>
      <c r="DW97" s="98">
        <v>65</v>
      </c>
      <c r="DX97" s="98">
        <v>50.630251824252802</v>
      </c>
      <c r="DY97" s="98">
        <v>27.160493827160494</v>
      </c>
      <c r="DZ97" s="98">
        <v>30</v>
      </c>
      <c r="EA97" s="98">
        <v>35.930248550471099</v>
      </c>
      <c r="EB97" s="99">
        <v>28.318584070796462</v>
      </c>
      <c r="EC97" s="100">
        <v>31.775700934579437</v>
      </c>
      <c r="ED97" s="100">
        <v>30</v>
      </c>
      <c r="EE97" s="100">
        <v>30</v>
      </c>
      <c r="EF97" s="101">
        <v>80</v>
      </c>
      <c r="EG97" s="102">
        <v>99</v>
      </c>
      <c r="EH97" s="102">
        <v>72</v>
      </c>
      <c r="EI97" s="102">
        <v>75</v>
      </c>
      <c r="EJ97" s="102">
        <v>74</v>
      </c>
      <c r="EK97" s="103">
        <v>9</v>
      </c>
      <c r="EL97" s="104">
        <v>9.1666666666666661</v>
      </c>
      <c r="EM97" s="104">
        <v>10</v>
      </c>
      <c r="EN97" s="104">
        <v>25.59577278731836</v>
      </c>
      <c r="EO97" s="105">
        <v>0.33333333333333331</v>
      </c>
      <c r="EP97" s="104">
        <v>44.907407407407405</v>
      </c>
      <c r="EQ97" s="106">
        <v>0</v>
      </c>
      <c r="ER97" s="104">
        <v>0.30674846625766872</v>
      </c>
      <c r="ES97" s="106">
        <v>0</v>
      </c>
      <c r="ET97" s="104">
        <v>0.30674846625766872</v>
      </c>
      <c r="EU97" s="106">
        <v>0</v>
      </c>
      <c r="EV97" s="104">
        <v>0.30674846625766872</v>
      </c>
      <c r="EW97" s="106">
        <v>0</v>
      </c>
      <c r="EX97" s="104">
        <v>0.30674846625766872</v>
      </c>
      <c r="EY97" s="106">
        <v>0</v>
      </c>
      <c r="EZ97" s="104">
        <v>0.30674846625766872</v>
      </c>
      <c r="FB97" s="108">
        <f>((H97*B$1)+(EL97*EL$1)+(EM97*EM$1)+(EN97*EN$1)+(EV97*EU$1)+(DQ97*DN$1)+(EX97*EW$1)+(DG97*DF$1)+(EA97*EA$1)+(EB97*EB$1)+(ER97*EQ$1)+(ET97*ES$1)+(EC97*EC$1)+(EP97*EO$1)+(EZ97*EY$1)+(ED97*ED$1)+(EE97*EE$1))*(1+FA97)</f>
        <v>23.895311327280755</v>
      </c>
      <c r="FC97" s="93">
        <f>RANK(FB97,FB$6:FB$5849)</f>
        <v>92</v>
      </c>
      <c r="FD97" s="109">
        <f>RANK(FJ97,$FJ$6:$FJ$1462)</f>
        <v>97</v>
      </c>
      <c r="FE97" s="109">
        <f>RANK(FN97,$FN$6:$FN$1462)</f>
        <v>104</v>
      </c>
      <c r="FF97" s="109">
        <f>RANK(B97,$B$6:$B$1462,1)</f>
        <v>109</v>
      </c>
      <c r="FG97" s="109">
        <f>RANK(B97,$B$6:$B$1462,1)</f>
        <v>109</v>
      </c>
      <c r="FH97" s="110" t="s">
        <v>185</v>
      </c>
      <c r="FI97" s="92"/>
      <c r="FJ97" s="111">
        <v>6200</v>
      </c>
      <c r="FK97" s="112" t="s">
        <v>185</v>
      </c>
      <c r="FL97" s="93">
        <f>IF(FJ97="",-50,FD97-FC97)</f>
        <v>5</v>
      </c>
      <c r="FM97" s="96">
        <f>IF(FJ97="",0,FB97/(FJ97/1000))</f>
        <v>3.854082472142057</v>
      </c>
      <c r="FN97" s="111">
        <v>7000</v>
      </c>
      <c r="FO97" s="112" t="s">
        <v>185</v>
      </c>
      <c r="FP97" s="93">
        <f>FE97-FC97</f>
        <v>12</v>
      </c>
      <c r="FQ97" s="96">
        <f>(FB97/FN97)*1000</f>
        <v>3.4136159038972504</v>
      </c>
    </row>
    <row r="98" spans="1:174" x14ac:dyDescent="0.2">
      <c r="A98" t="s">
        <v>155</v>
      </c>
      <c r="B98" s="90">
        <v>280</v>
      </c>
      <c r="C98" s="91" t="s">
        <v>185</v>
      </c>
      <c r="D98" s="91" t="s">
        <v>185</v>
      </c>
      <c r="E98" s="91" t="s">
        <v>185</v>
      </c>
      <c r="F98" s="91" t="s">
        <v>185</v>
      </c>
      <c r="G98" s="91">
        <f>RANK(B98,B$6:B$9554)</f>
        <v>30</v>
      </c>
      <c r="H98" s="91">
        <f>(G98/H$4)*100</f>
        <v>25</v>
      </c>
      <c r="I98" s="92" t="s">
        <v>185</v>
      </c>
      <c r="J98" s="93" t="str">
        <f>IF(I98="","",RANK(I98,I$6:I$5845))</f>
        <v/>
      </c>
      <c r="K98" s="93" t="str">
        <f>IF(J98="",N98,(J98/K$5)*100)</f>
        <v/>
      </c>
      <c r="L98" s="93" t="s">
        <v>185</v>
      </c>
      <c r="M98" s="93" t="str">
        <f>IF(L98="","",RANK(L98,L$6:L$5845))</f>
        <v/>
      </c>
      <c r="N98" s="93" t="str">
        <f>IF(M98="","",(M98/N$5)*100)</f>
        <v/>
      </c>
      <c r="O98" s="93" t="s">
        <v>185</v>
      </c>
      <c r="P98" s="93" t="str">
        <f>IF(O98="","",RANK(O98,O$6:O$5845))</f>
        <v/>
      </c>
      <c r="Q98" s="93" t="str">
        <f>IF(P98="",N98,(P98/Q$5)*100)</f>
        <v/>
      </c>
      <c r="R98" s="92" t="s">
        <v>185</v>
      </c>
      <c r="S98" s="93" t="str">
        <f>IF(R98="","",RANK(R98,R$6:R$5845))</f>
        <v/>
      </c>
      <c r="T98" s="93" t="str">
        <f>IF(S98="",W98,(S98/T$5)*100)</f>
        <v/>
      </c>
      <c r="U98" s="93" t="s">
        <v>185</v>
      </c>
      <c r="V98" s="93" t="str">
        <f>IF(U98="","",RANK(U98,U$6:U$5845))</f>
        <v/>
      </c>
      <c r="W98" s="93" t="str">
        <f>IF(V98="","",(V98/W$5)*100)</f>
        <v/>
      </c>
      <c r="X98" s="93" t="s">
        <v>185</v>
      </c>
      <c r="Y98" s="93" t="str">
        <f>IF(X98="","",RANK(X98,X$6:X$5845))</f>
        <v/>
      </c>
      <c r="Z98" s="93" t="str">
        <f>IF(Y98="","",(Y98/Z$5)*100)</f>
        <v/>
      </c>
      <c r="AA98" s="92" t="s">
        <v>185</v>
      </c>
      <c r="AB98" s="93" t="str">
        <f>IF(AA98="","",RANK(AA98,AA$6:AA$5845))</f>
        <v/>
      </c>
      <c r="AC98" s="93" t="str">
        <f>IF(AB98="",AF98,(AB98/AC$5)*100)</f>
        <v/>
      </c>
      <c r="AD98" s="93" t="s">
        <v>185</v>
      </c>
      <c r="AE98" s="93" t="str">
        <f>IF(AD98="","",RANK(AD98,AD$6:AD$5845))</f>
        <v/>
      </c>
      <c r="AF98" s="93" t="str">
        <f>IF(AE98="","",(AE98/AF$5)*100)</f>
        <v/>
      </c>
      <c r="AG98" s="93" t="s">
        <v>185</v>
      </c>
      <c r="AH98" s="93" t="str">
        <f>IF(AG98="","",RANK(AG98,AG$6:AG$5845))</f>
        <v/>
      </c>
      <c r="AI98" s="93" t="str">
        <f>IF(AH98="","",(AH98/AI$5)*100)</f>
        <v/>
      </c>
      <c r="AJ98" s="92" t="s">
        <v>185</v>
      </c>
      <c r="AK98" s="93" t="str">
        <f>IF(AJ98="","",RANK(AJ98,AJ$6:AJ$5845))</f>
        <v/>
      </c>
      <c r="AL98" s="93" t="str">
        <f>IF(AK98="",AO98,(AK98/AL$5)*100)</f>
        <v/>
      </c>
      <c r="AM98" s="93" t="s">
        <v>185</v>
      </c>
      <c r="AN98" s="93" t="str">
        <f>IF(AM98="","",RANK(AM98,AM$6:AM$5845))</f>
        <v/>
      </c>
      <c r="AO98" s="93" t="str">
        <f>IF(AN98="","",(AN98/AO$5)*100)</f>
        <v/>
      </c>
      <c r="AP98" s="93" t="s">
        <v>185</v>
      </c>
      <c r="AQ98" s="93" t="str">
        <f>IF(AP98="","",RANK(AP98,AP$6:AP$5845))</f>
        <v/>
      </c>
      <c r="AR98" s="93" t="str">
        <f>IF(AQ98="","",(AQ98/AR$5)*100)</f>
        <v/>
      </c>
      <c r="AS98" s="92" t="s">
        <v>185</v>
      </c>
      <c r="AT98" s="93" t="str">
        <f>IF(AS98="","",RANK(AS98,AS$6:AS$5845))</f>
        <v/>
      </c>
      <c r="AU98" s="93" t="str">
        <f>IF(AT98="",AX98,(AT98/AU$5)*100)</f>
        <v/>
      </c>
      <c r="AV98" s="93" t="s">
        <v>185</v>
      </c>
      <c r="AW98" s="93" t="str">
        <f>IF(AV98="","",RANK(AV98,AV$6:AV$5845))</f>
        <v/>
      </c>
      <c r="AX98" s="93" t="str">
        <f>IF(AW98="","",(AW98/AX$5)*100)</f>
        <v/>
      </c>
      <c r="AY98" s="93" t="s">
        <v>185</v>
      </c>
      <c r="AZ98" s="93" t="str">
        <f>IF(AY98="","",RANK(AY98,AY$6:AY$5845))</f>
        <v/>
      </c>
      <c r="BA98" s="93" t="str">
        <f>IF(AZ98="","",(AZ98/BA$5)*100)</f>
        <v/>
      </c>
      <c r="BB98" s="92" t="s">
        <v>185</v>
      </c>
      <c r="BC98" s="93" t="s">
        <v>185</v>
      </c>
      <c r="BD98" s="93">
        <v>10</v>
      </c>
      <c r="BE98" s="93" t="s">
        <v>185</v>
      </c>
      <c r="BF98" s="93" t="s">
        <v>185</v>
      </c>
      <c r="BG98" s="93">
        <v>10</v>
      </c>
      <c r="BH98" s="93" t="s">
        <v>185</v>
      </c>
      <c r="BI98" s="93" t="s">
        <v>185</v>
      </c>
      <c r="BJ98" s="93">
        <v>10</v>
      </c>
      <c r="BK98" s="92" t="s">
        <v>185</v>
      </c>
      <c r="BL98" s="93" t="str">
        <f>IF(BK98="","",RANK(BK98,BK$6:BK$5845))</f>
        <v/>
      </c>
      <c r="BM98" s="93" t="str">
        <f>IF(BL98="",BP98,(BL98/BM$5)*100)</f>
        <v/>
      </c>
      <c r="BN98" s="93" t="s">
        <v>185</v>
      </c>
      <c r="BO98" s="93" t="str">
        <f>IF(BN98="","",RANK(BN98,BN$6:BN$5845))</f>
        <v/>
      </c>
      <c r="BP98" s="93" t="str">
        <f>IF(BO98="","",(BO98/BP$5)*100)</f>
        <v/>
      </c>
      <c r="BQ98" s="93" t="s">
        <v>185</v>
      </c>
      <c r="BR98" s="93" t="str">
        <f>IF(BQ98="","",RANK(BQ98,BQ$6:BQ$5845))</f>
        <v/>
      </c>
      <c r="BS98" s="93" t="str">
        <f>IF(BR98="","",(BR98/BS$5)*100)</f>
        <v/>
      </c>
      <c r="BT98" s="92" t="s">
        <v>185</v>
      </c>
      <c r="BU98" s="93" t="str">
        <f>IF(BT98="","",RANK(BT98,BT$6:BT$5845))</f>
        <v/>
      </c>
      <c r="BV98" s="93" t="str">
        <f>IF(BU98="",BY98,(BU98/BV$5)*100)</f>
        <v/>
      </c>
      <c r="BW98" s="93" t="s">
        <v>185</v>
      </c>
      <c r="BX98" s="93" t="str">
        <f>IF(BW98="","",RANK(BW98,BW$6:BW$5845))</f>
        <v/>
      </c>
      <c r="BY98" s="93" t="str">
        <f>IF(BX98="","",(BX98/BY$5)*100)</f>
        <v/>
      </c>
      <c r="BZ98" s="93" t="s">
        <v>185</v>
      </c>
      <c r="CA98" s="93" t="str">
        <f>IF(BZ98="","",RANK(BZ98,BZ$6:BZ$5845))</f>
        <v/>
      </c>
      <c r="CB98" s="93" t="str">
        <f>IF(CA98="","",(CA98/CB$5)*100)</f>
        <v/>
      </c>
      <c r="CC98" s="92" t="s">
        <v>185</v>
      </c>
      <c r="CD98" s="93" t="str">
        <f>IF(CC98="","",RANK(CC98,CC$6:CC$5845))</f>
        <v/>
      </c>
      <c r="CE98" s="93" t="str">
        <f>IF(CD98="",CH98,(CD98/CE$5)*100)</f>
        <v/>
      </c>
      <c r="CF98" s="93" t="s">
        <v>185</v>
      </c>
      <c r="CG98" s="93" t="str">
        <f>IF(CF98="","",RANK(CF98,CF$6:CF$5845))</f>
        <v/>
      </c>
      <c r="CH98" s="93" t="str">
        <f>IF(CG98="","",(CG98/CH$5)*100)</f>
        <v/>
      </c>
      <c r="CI98" s="93" t="s">
        <v>185</v>
      </c>
      <c r="CJ98" s="93" t="str">
        <f>IF(CI98="","",RANK(CI98,CI$6:CI$5845))</f>
        <v/>
      </c>
      <c r="CK98" s="93" t="str">
        <f>IF(CJ98="","",(CJ98/CK$5)*100)</f>
        <v/>
      </c>
      <c r="CL98" s="92" t="s">
        <v>185</v>
      </c>
      <c r="CM98" s="93" t="str">
        <f>IF(CL98="","",RANK(CL98,CL$6:CL$5845))</f>
        <v/>
      </c>
      <c r="CN98" s="93" t="str">
        <f>IF(CM98="",CQ98,(CM98/CN$5)*100)</f>
        <v/>
      </c>
      <c r="CO98" s="93" t="s">
        <v>185</v>
      </c>
      <c r="CP98" s="93" t="str">
        <f>IF(CO98="","",RANK(CO98,CO$6:CO$5845))</f>
        <v/>
      </c>
      <c r="CQ98" s="93" t="str">
        <f>IF(CP98="","",(CP98/CQ$5)*100)</f>
        <v/>
      </c>
      <c r="CR98" s="93" t="s">
        <v>185</v>
      </c>
      <c r="CS98" s="93" t="str">
        <f>IF(CR98="","",RANK(CR98,CR$6:CR$5845))</f>
        <v/>
      </c>
      <c r="CT98" s="93" t="str">
        <f>IF(CS98="","",(CS98/CT$5)*100)</f>
        <v/>
      </c>
      <c r="CU98" s="92" t="s">
        <v>185</v>
      </c>
      <c r="CV98" s="93" t="str">
        <f>IF(CU98="","",RANK(CU98,CU$6:CU$5845))</f>
        <v/>
      </c>
      <c r="CW98" s="93" t="str">
        <f>IF(CV98="","",(CV98/CW$5)*100)</f>
        <v/>
      </c>
      <c r="CX98" s="93" t="s">
        <v>185</v>
      </c>
      <c r="CY98" s="93" t="str">
        <f>IF(CX98="","",RANK(CX98,CX$6:CX$5845))</f>
        <v/>
      </c>
      <c r="CZ98" s="93" t="str">
        <f>IF(CY98="","",(CY98/CZ$5)*100)</f>
        <v/>
      </c>
      <c r="DA98" s="93">
        <v>110</v>
      </c>
      <c r="DB98" s="93">
        <f>IF(DA98="","",RANK(DA98,DA$6:DA$5845))</f>
        <v>3</v>
      </c>
      <c r="DC98" s="93">
        <f>IF(DB98="","",(DB98/DC$5)*100)</f>
        <v>2.5</v>
      </c>
      <c r="DD98" s="93" t="str">
        <f>IFERROR((K98*I$2)+(N98*L$2)+(Q98*O$2)+(T98*R$2)+(W98*U$2)+(Z98*X$2)+(AC98*AA$2)+(AF98*AD$2)+(AI98*AG$2)+(AL98*AJ$2)+(AO98*AM$2)+(AR98*AP$2)+(AU98*AS$2)+(AX98*AV$2)+(BA98*AY$2)+(BD98*BB$2)+(BG98*BE$2)+(BJ98*BH$2)+(BM98*BK$2)+(BP98*BN$2)+(BS98*BQ$2)+(BV98*BT$2)+(BY98*BW$2)+(CB98*BZ$2)+(CE98*CC$2)+(CH98*CF$2)+(CK98*CI$2)+(CN98*CL$2)+(CQ98*CO$2)+(CT98*CR$2)+(CW98*CU$2)+(CZ98*CX$2)+(DC98*DA$2),"")</f>
        <v/>
      </c>
      <c r="DE98" s="93">
        <f>IF(DD98="",1,RANK(DD98,DD$6:DD$1087,1))</f>
        <v>1</v>
      </c>
      <c r="DF98" s="94" t="str">
        <f>IF(DD98="","",RANK(DD98,DD$6:DD$4780))</f>
        <v/>
      </c>
      <c r="DG98" s="93">
        <v>45</v>
      </c>
      <c r="DH98" s="95">
        <v>0</v>
      </c>
      <c r="DI98" s="93">
        <v>1</v>
      </c>
      <c r="DJ98" s="93">
        <v>100</v>
      </c>
      <c r="DK98" s="96">
        <v>0</v>
      </c>
      <c r="DL98" s="93">
        <v>1</v>
      </c>
      <c r="DM98" s="93">
        <v>100</v>
      </c>
      <c r="DN98" s="93">
        <v>0</v>
      </c>
      <c r="DO98" s="93">
        <v>1</v>
      </c>
      <c r="DP98" s="93">
        <v>100</v>
      </c>
      <c r="DQ98" s="93">
        <v>100</v>
      </c>
      <c r="DR98" s="93">
        <v>1</v>
      </c>
      <c r="DS98" s="97" t="s">
        <v>185</v>
      </c>
      <c r="DT98" s="98" t="s">
        <v>185</v>
      </c>
      <c r="DU98" s="98" t="s">
        <v>185</v>
      </c>
      <c r="DV98" s="98" t="s">
        <v>185</v>
      </c>
      <c r="DW98" s="98" t="s">
        <v>185</v>
      </c>
      <c r="DX98" s="98">
        <v>30</v>
      </c>
      <c r="DY98" s="98">
        <v>30</v>
      </c>
      <c r="DZ98" s="98">
        <v>30</v>
      </c>
      <c r="EA98" s="98">
        <v>30</v>
      </c>
      <c r="EB98" s="99">
        <v>25</v>
      </c>
      <c r="EC98" s="100">
        <v>30</v>
      </c>
      <c r="ED98" s="100">
        <v>30</v>
      </c>
      <c r="EE98" s="100">
        <v>30</v>
      </c>
      <c r="EF98" s="101" t="s">
        <v>185</v>
      </c>
      <c r="EG98" s="102" t="s">
        <v>185</v>
      </c>
      <c r="EH98" s="102" t="s">
        <v>185</v>
      </c>
      <c r="EI98" s="102" t="s">
        <v>185</v>
      </c>
      <c r="EJ98" s="102" t="s">
        <v>185</v>
      </c>
      <c r="EK98" s="103">
        <v>0</v>
      </c>
      <c r="EL98" s="104">
        <v>25</v>
      </c>
      <c r="EM98" s="104">
        <v>25</v>
      </c>
      <c r="EN98" s="104">
        <v>10</v>
      </c>
      <c r="EO98" s="105">
        <v>0</v>
      </c>
      <c r="EP98" s="104">
        <v>0.30864197530864196</v>
      </c>
      <c r="EQ98" s="106">
        <v>0</v>
      </c>
      <c r="ER98" s="104">
        <v>0.30674846625766872</v>
      </c>
      <c r="ES98" s="106">
        <v>0</v>
      </c>
      <c r="ET98" s="104">
        <v>0.30674846625766872</v>
      </c>
      <c r="EU98" s="106">
        <v>0</v>
      </c>
      <c r="EV98" s="104">
        <v>0.30674846625766872</v>
      </c>
      <c r="EW98" s="106">
        <v>0</v>
      </c>
      <c r="EX98" s="104">
        <v>0.30674846625766872</v>
      </c>
      <c r="EY98" s="106">
        <v>0</v>
      </c>
      <c r="EZ98" s="104">
        <v>0.30674846625766872</v>
      </c>
      <c r="FB98" s="108">
        <f>((H98*B$1)+(EL98*EL$1)+(EM98*EM$1)+(EN98*EN$1)+(EV98*EU$1)+(DQ98*DN$1)+(EX98*EW$1)+(DG98*DF$1)+(EA98*EA$1)+(EB98*EB$1)+(ER98*EQ$1)+(ET98*ES$1)+(EC98*EC$1)+(EP98*EO$1)+(EZ98*EY$1)+(ED98*ED$1)+(EE98*EE$1))*(1+FA98)</f>
        <v>23.192119215329846</v>
      </c>
      <c r="FC98" s="93">
        <f>RANK(FB98,FB$6:FB$5849)</f>
        <v>93</v>
      </c>
      <c r="FD98" s="109">
        <f>RANK(FJ98,$FJ$6:$FJ$1462)</f>
        <v>85</v>
      </c>
      <c r="FE98" s="109">
        <f>RANK(FN98,$FN$6:$FN$1462)</f>
        <v>89</v>
      </c>
      <c r="FF98" s="109">
        <f>RANK(B98,$B$6:$B$1462,1)</f>
        <v>88</v>
      </c>
      <c r="FG98" s="109">
        <f>RANK(B98,$B$6:$B$1462,1)</f>
        <v>88</v>
      </c>
      <c r="FH98" s="110" t="s">
        <v>185</v>
      </c>
      <c r="FI98" s="92"/>
      <c r="FJ98" s="111">
        <v>6400</v>
      </c>
      <c r="FK98" s="112" t="s">
        <v>185</v>
      </c>
      <c r="FL98" s="93">
        <f>IF(FJ98="",-50,FD98-FC98)</f>
        <v>-8</v>
      </c>
      <c r="FM98" s="96">
        <f>IF(FJ98="",0,FB98/(FJ98/1000))</f>
        <v>3.6237686273952883</v>
      </c>
      <c r="FN98" s="111">
        <v>7400</v>
      </c>
      <c r="FO98" s="112" t="s">
        <v>185</v>
      </c>
      <c r="FP98" s="93">
        <f>FE98-FC98</f>
        <v>-4</v>
      </c>
      <c r="FQ98" s="96">
        <f>(FB98/FN98)*1000</f>
        <v>3.1340701642337629</v>
      </c>
    </row>
    <row r="99" spans="1:174" x14ac:dyDescent="0.2">
      <c r="A99" t="s">
        <v>159</v>
      </c>
      <c r="B99" s="90">
        <v>380</v>
      </c>
      <c r="C99" s="91" t="s">
        <v>185</v>
      </c>
      <c r="D99" s="91" t="s">
        <v>185</v>
      </c>
      <c r="E99" s="91" t="s">
        <v>185</v>
      </c>
      <c r="F99" s="91" t="s">
        <v>185</v>
      </c>
      <c r="G99" s="91">
        <f>RANK(B99,B$6:B$9554)</f>
        <v>20</v>
      </c>
      <c r="H99" s="91">
        <f>(G99/H$4)*100</f>
        <v>16.666666666666664</v>
      </c>
      <c r="I99" s="92">
        <v>35</v>
      </c>
      <c r="J99" s="93">
        <f>IF(I99="","",RANK(I99,I$6:I$5845))</f>
        <v>57</v>
      </c>
      <c r="K99" s="93">
        <f>IF(J99="",N99,(J99/K$5)*100)</f>
        <v>53.773584905660378</v>
      </c>
      <c r="L99" s="93">
        <v>35</v>
      </c>
      <c r="M99" s="93">
        <f>IF(L99="","",RANK(L99,L$6:L$5845))</f>
        <v>57</v>
      </c>
      <c r="N99" s="93">
        <f>IF(M99="","",(M99/N$5)*100)</f>
        <v>53.773584905660378</v>
      </c>
      <c r="O99" s="93">
        <v>90</v>
      </c>
      <c r="P99" s="93">
        <f>IF(O99="","",RANK(O99,O$6:O$5845))</f>
        <v>24</v>
      </c>
      <c r="Q99" s="93">
        <f>IF(P99="",N99,(P99/Q$5)*100)</f>
        <v>21.818181818181817</v>
      </c>
      <c r="R99" s="92">
        <v>17</v>
      </c>
      <c r="S99" s="93">
        <f>IF(R99="","",RANK(R99,R$6:R$5845))</f>
        <v>90</v>
      </c>
      <c r="T99" s="93">
        <f>IF(S99="",W99,(S99/T$5)*100)</f>
        <v>84.905660377358487</v>
      </c>
      <c r="U99" s="93">
        <v>21</v>
      </c>
      <c r="V99" s="93">
        <f>IF(U99="","",RANK(U99,U$6:U$5845))</f>
        <v>84</v>
      </c>
      <c r="W99" s="93">
        <f>IF(V99="","",(V99/W$5)*100)</f>
        <v>79.245283018867923</v>
      </c>
      <c r="X99" s="93">
        <v>71</v>
      </c>
      <c r="Y99" s="93">
        <f>IF(X99="","",RANK(X99,X$6:X$5845))</f>
        <v>40</v>
      </c>
      <c r="Z99" s="93">
        <f>IF(Y99="","",(Y99/Z$5)*100)</f>
        <v>36.363636363636367</v>
      </c>
      <c r="AA99" s="92">
        <v>22</v>
      </c>
      <c r="AB99" s="93">
        <f>IF(AA99="","",RANK(AA99,AA$6:AA$5845))</f>
        <v>85</v>
      </c>
      <c r="AC99" s="93">
        <f>IF(AB99="",AF99,(AB99/AC$5)*100)</f>
        <v>80.188679245283026</v>
      </c>
      <c r="AD99" s="93">
        <v>24</v>
      </c>
      <c r="AE99" s="93">
        <f>IF(AD99="","",RANK(AD99,AD$6:AD$5845))</f>
        <v>83</v>
      </c>
      <c r="AF99" s="93">
        <f>IF(AE99="","",(AE99/AF$5)*100)</f>
        <v>78.301886792452834</v>
      </c>
      <c r="AG99" s="93">
        <v>42</v>
      </c>
      <c r="AH99" s="93">
        <f>IF(AG99="","",RANK(AG99,AG$6:AG$5845))</f>
        <v>69</v>
      </c>
      <c r="AI99" s="93">
        <f>IF(AH99="","",(AH99/AI$5)*100)</f>
        <v>62.727272727272734</v>
      </c>
      <c r="AJ99" s="92">
        <v>34</v>
      </c>
      <c r="AK99" s="93">
        <f>IF(AJ99="","",RANK(AJ99,AJ$6:AJ$5845))</f>
        <v>57</v>
      </c>
      <c r="AL99" s="93">
        <f>IF(AK99="",AO99,(AK99/AL$5)*100)</f>
        <v>53.773584905660378</v>
      </c>
      <c r="AM99" s="93">
        <v>34</v>
      </c>
      <c r="AN99" s="93">
        <f>IF(AM99="","",RANK(AM99,AM$6:AM$5845))</f>
        <v>57</v>
      </c>
      <c r="AO99" s="93">
        <f>IF(AN99="","",(AN99/AO$5)*100)</f>
        <v>53.773584905660378</v>
      </c>
      <c r="AP99" s="93">
        <v>59</v>
      </c>
      <c r="AQ99" s="93">
        <f>IF(AP99="","",RANK(AP99,AP$6:AP$5845))</f>
        <v>54</v>
      </c>
      <c r="AR99" s="93">
        <f>IF(AQ99="","",(AQ99/AR$5)*100)</f>
        <v>49.090909090909093</v>
      </c>
      <c r="AS99" s="92">
        <v>34</v>
      </c>
      <c r="AT99" s="93">
        <f>IF(AS99="","",RANK(AS99,AS$6:AS$5845))</f>
        <v>58</v>
      </c>
      <c r="AU99" s="93">
        <f>IF(AT99="",AX99,(AT99/AU$5)*100)</f>
        <v>54.716981132075468</v>
      </c>
      <c r="AV99" s="93">
        <v>33</v>
      </c>
      <c r="AW99" s="93">
        <f>IF(AV99="","",RANK(AV99,AV$6:AV$5845))</f>
        <v>59</v>
      </c>
      <c r="AX99" s="93">
        <f>IF(AW99="","",(AW99/AX$5)*100)</f>
        <v>55.660377358490564</v>
      </c>
      <c r="AY99" s="93">
        <v>75</v>
      </c>
      <c r="AZ99" s="93">
        <f>IF(AY99="","",RANK(AY99,AY$6:AY$5845))</f>
        <v>39</v>
      </c>
      <c r="BA99" s="93">
        <f>IF(AZ99="","",(AZ99/BA$5)*100)</f>
        <v>35.454545454545453</v>
      </c>
      <c r="BB99" s="92" t="s">
        <v>185</v>
      </c>
      <c r="BC99" s="93" t="s">
        <v>185</v>
      </c>
      <c r="BD99" s="93">
        <v>10</v>
      </c>
      <c r="BE99" s="93" t="s">
        <v>185</v>
      </c>
      <c r="BF99" s="93" t="s">
        <v>185</v>
      </c>
      <c r="BG99" s="93">
        <v>10</v>
      </c>
      <c r="BH99" s="93" t="s">
        <v>185</v>
      </c>
      <c r="BI99" s="93" t="s">
        <v>185</v>
      </c>
      <c r="BJ99" s="93">
        <v>10</v>
      </c>
      <c r="BK99" s="92">
        <v>90</v>
      </c>
      <c r="BL99" s="93">
        <f>IF(BK99="","",RANK(BK99,BK$6:BK$5845))</f>
        <v>16</v>
      </c>
      <c r="BM99" s="93">
        <f>IF(BL99="",BP99,(BL99/BM$5)*100)</f>
        <v>15.09433962264151</v>
      </c>
      <c r="BN99" s="93">
        <v>87</v>
      </c>
      <c r="BO99" s="93">
        <f>IF(BN99="","",RANK(BN99,BN$6:BN$5845))</f>
        <v>20</v>
      </c>
      <c r="BP99" s="93">
        <f>IF(BO99="","",(BO99/BP$5)*100)</f>
        <v>18.867924528301888</v>
      </c>
      <c r="BQ99" s="93">
        <v>78</v>
      </c>
      <c r="BR99" s="93">
        <f>IF(BQ99="","",RANK(BQ99,BQ$6:BQ$5845))</f>
        <v>34</v>
      </c>
      <c r="BS99" s="93">
        <f>IF(BR99="","",(BR99/BS$5)*100)</f>
        <v>30.909090909090907</v>
      </c>
      <c r="BT99" s="92">
        <v>45</v>
      </c>
      <c r="BU99" s="93">
        <f>IF(BT99="","",RANK(BT99,BT$6:BT$5845))</f>
        <v>59</v>
      </c>
      <c r="BV99" s="93">
        <f>IF(BU99="",BY99,(BU99/BV$5)*100)</f>
        <v>55.660377358490564</v>
      </c>
      <c r="BW99" s="93">
        <v>42</v>
      </c>
      <c r="BX99" s="93">
        <f>IF(BW99="","",RANK(BW99,BW$6:BW$5845))</f>
        <v>64</v>
      </c>
      <c r="BY99" s="93">
        <f>IF(BX99="","",(BX99/BY$5)*100)</f>
        <v>60.952380952380956</v>
      </c>
      <c r="BZ99" s="93">
        <v>69</v>
      </c>
      <c r="CA99" s="93">
        <f>IF(BZ99="","",RANK(BZ99,BZ$6:BZ$5845))</f>
        <v>43</v>
      </c>
      <c r="CB99" s="93">
        <f>IF(CA99="","",(CA99/CB$5)*100)</f>
        <v>39.090909090909093</v>
      </c>
      <c r="CC99" s="92">
        <v>71</v>
      </c>
      <c r="CD99" s="93">
        <f>IF(CC99="","",RANK(CC99,CC$6:CC$5845))</f>
        <v>35</v>
      </c>
      <c r="CE99" s="93">
        <f>IF(CD99="",CH99,(CD99/CE$5)*100)</f>
        <v>33.018867924528301</v>
      </c>
      <c r="CF99" s="93">
        <v>68</v>
      </c>
      <c r="CG99" s="93">
        <f>IF(CF99="","",RANK(CF99,CF$6:CF$5845))</f>
        <v>37</v>
      </c>
      <c r="CH99" s="93">
        <f>IF(CG99="","",(CG99/CH$5)*100)</f>
        <v>34.905660377358487</v>
      </c>
      <c r="CI99" s="93">
        <v>83</v>
      </c>
      <c r="CJ99" s="93">
        <f>IF(CI99="","",RANK(CI99,CI$6:CI$5845))</f>
        <v>31</v>
      </c>
      <c r="CK99" s="93">
        <f>IF(CJ99="","",(CJ99/CK$5)*100)</f>
        <v>28.18181818181818</v>
      </c>
      <c r="CL99" s="92">
        <v>38</v>
      </c>
      <c r="CM99" s="93">
        <f>IF(CL99="","",RANK(CL99,CL$6:CL$5845))</f>
        <v>54</v>
      </c>
      <c r="CN99" s="93">
        <f>IF(CM99="",CQ99,(CM99/CN$5)*100)</f>
        <v>50.943396226415096</v>
      </c>
      <c r="CO99" s="93">
        <v>36</v>
      </c>
      <c r="CP99" s="93">
        <f>IF(CO99="","",RANK(CO99,CO$6:CO$5845))</f>
        <v>56</v>
      </c>
      <c r="CQ99" s="93">
        <f>IF(CP99="","",(CP99/CQ$5)*100)</f>
        <v>52.830188679245282</v>
      </c>
      <c r="CR99" s="93">
        <v>35</v>
      </c>
      <c r="CS99" s="93">
        <f>IF(CR99="","",RANK(CR99,CR$6:CR$5845))</f>
        <v>77</v>
      </c>
      <c r="CT99" s="93">
        <f>IF(CS99="","",(CS99/CT$5)*100)</f>
        <v>70</v>
      </c>
      <c r="CU99" s="92">
        <v>39</v>
      </c>
      <c r="CV99" s="93">
        <f>IF(CU99="","",RANK(CU99,CU$6:CU$5845))</f>
        <v>53</v>
      </c>
      <c r="CW99" s="93">
        <f>IF(CV99="","",(CV99/CW$5)*100)</f>
        <v>50</v>
      </c>
      <c r="CX99" s="93">
        <v>96</v>
      </c>
      <c r="CY99" s="93">
        <f>IF(CX99="","",RANK(CX99,CX$6:CX$5845))</f>
        <v>17</v>
      </c>
      <c r="CZ99" s="93">
        <f>IF(CY99="","",(CY99/CZ$5)*100)</f>
        <v>15.454545454545453</v>
      </c>
      <c r="DA99" s="93">
        <v>74</v>
      </c>
      <c r="DB99" s="93">
        <f>IF(DA99="","",RANK(DA99,DA$6:DA$5845))</f>
        <v>44</v>
      </c>
      <c r="DC99" s="93">
        <f>IF(DB99="","",(DB99/DC$5)*100)</f>
        <v>36.666666666666664</v>
      </c>
      <c r="DD99" s="93">
        <f>IFERROR((K99*I$2)+(N99*L$2)+(Q99*O$2)+(T99*R$2)+(W99*U$2)+(Z99*X$2)+(AC99*AA$2)+(AF99*AD$2)+(AI99*AG$2)+(AL99*AJ$2)+(AO99*AM$2)+(AR99*AP$2)+(AU99*AS$2)+(AX99*AV$2)+(BA99*AY$2)+(BD99*BB$2)+(BG99*BE$2)+(BJ99*BH$2)+(BM99*BK$2)+(BP99*BN$2)+(BS99*BQ$2)+(BV99*BT$2)+(BY99*BW$2)+(CB99*BZ$2)+(CE99*CC$2)+(CH99*CF$2)+(CK99*CI$2)+(CN99*CL$2)+(CQ99*CO$2)+(CT99*CR$2)+(CW99*CU$2)+(CZ99*CX$2)+(DC99*DA$2),"")</f>
        <v>44.124030057992329</v>
      </c>
      <c r="DE99" s="93">
        <f>IF(DD99="",1,RANK(DD99,DD$6:DD$1087,1))</f>
        <v>35</v>
      </c>
      <c r="DF99" s="94">
        <f>IF(DD99="","",RANK(DD99,DD$6:DD$4780))</f>
        <v>72</v>
      </c>
      <c r="DG99" s="93">
        <f>(DE99/DE$4)*100</f>
        <v>33.018867924528301</v>
      </c>
      <c r="DH99" s="95">
        <v>0</v>
      </c>
      <c r="DI99" s="93">
        <v>1</v>
      </c>
      <c r="DJ99" s="93">
        <v>100</v>
      </c>
      <c r="DK99" s="96">
        <v>0</v>
      </c>
      <c r="DL99" s="93">
        <v>1</v>
      </c>
      <c r="DM99" s="93">
        <v>100</v>
      </c>
      <c r="DN99" s="93">
        <v>0</v>
      </c>
      <c r="DO99" s="93">
        <v>1</v>
      </c>
      <c r="DP99" s="93">
        <v>100</v>
      </c>
      <c r="DQ99" s="93">
        <v>100</v>
      </c>
      <c r="DR99" s="93">
        <v>1</v>
      </c>
      <c r="DS99" s="97">
        <v>75</v>
      </c>
      <c r="DT99" s="98">
        <v>72</v>
      </c>
      <c r="DU99" s="98">
        <v>41</v>
      </c>
      <c r="DV99" s="98">
        <v>7</v>
      </c>
      <c r="DW99" s="98">
        <v>13</v>
      </c>
      <c r="DX99" s="98">
        <v>85.086577215083992</v>
      </c>
      <c r="DY99" s="98">
        <v>74.074074074074076</v>
      </c>
      <c r="DZ99" s="98">
        <v>88.095238095238088</v>
      </c>
      <c r="EA99" s="98">
        <v>82.418629794798719</v>
      </c>
      <c r="EB99" s="99">
        <v>19.469026548672566</v>
      </c>
      <c r="EC99" s="100">
        <v>46.728971962616825</v>
      </c>
      <c r="ED99" s="100">
        <v>30</v>
      </c>
      <c r="EE99" s="100">
        <v>30</v>
      </c>
      <c r="EF99" s="101">
        <v>61</v>
      </c>
      <c r="EG99" s="102">
        <v>58</v>
      </c>
      <c r="EH99" s="102">
        <v>130</v>
      </c>
      <c r="EI99" s="102">
        <v>145</v>
      </c>
      <c r="EJ99" s="102">
        <v>77</v>
      </c>
      <c r="EK99" s="103">
        <v>6</v>
      </c>
      <c r="EL99" s="104">
        <v>16.666666666666664</v>
      </c>
      <c r="EM99" s="104">
        <v>14.545454545454545</v>
      </c>
      <c r="EN99" s="104">
        <v>12.908850726552176</v>
      </c>
      <c r="EO99" s="105">
        <v>0.33333333333333331</v>
      </c>
      <c r="EP99" s="104">
        <v>44.907407407407405</v>
      </c>
      <c r="EQ99" s="106">
        <v>0</v>
      </c>
      <c r="ER99" s="104">
        <v>0.30674846625766872</v>
      </c>
      <c r="ES99" s="106">
        <v>0</v>
      </c>
      <c r="ET99" s="104">
        <v>0.30674846625766872</v>
      </c>
      <c r="EU99" s="106">
        <v>0</v>
      </c>
      <c r="EV99" s="104">
        <v>0.30674846625766872</v>
      </c>
      <c r="EW99" s="106">
        <v>0</v>
      </c>
      <c r="EX99" s="104">
        <v>0.30674846625766872</v>
      </c>
      <c r="EY99" s="106">
        <v>0</v>
      </c>
      <c r="EZ99" s="104">
        <v>0.30674846625766872</v>
      </c>
      <c r="FB99" s="108">
        <f>((H99*B$1)+(EL99*EL$1)+(EM99*EM$1)+(EN99*EN$1)+(EV99*EU$1)+(DQ99*DN$1)+(EX99*EW$1)+(DG99*DF$1)+(EA99*EA$1)+(EB99*EB$1)+(ER99*EQ$1)+(ET99*ES$1)+(EC99*EC$1)+(EP99*EO$1)+(EZ99*EY$1)+(ED99*ED$1)+(EE99*EE$1))*(1+FA99)</f>
        <v>22.751818641094687</v>
      </c>
      <c r="FC99" s="93">
        <f>RANK(FB99,FB$6:FB$5849)</f>
        <v>94</v>
      </c>
      <c r="FD99" s="109">
        <f>RANK(FJ99,$FJ$6:$FJ$1462)</f>
        <v>91</v>
      </c>
      <c r="FE99" s="109">
        <f>RANK(FN99,$FN$6:$FN$1462)</f>
        <v>101</v>
      </c>
      <c r="FF99" s="109">
        <f>RANK(B99,$B$6:$B$1462,1)</f>
        <v>101</v>
      </c>
      <c r="FG99" s="109">
        <f>RANK(B99,$B$6:$B$1462,1)</f>
        <v>101</v>
      </c>
      <c r="FH99" s="110" t="s">
        <v>185</v>
      </c>
      <c r="FI99" s="92"/>
      <c r="FJ99" s="111">
        <v>6300</v>
      </c>
      <c r="FK99" s="112" t="s">
        <v>185</v>
      </c>
      <c r="FL99" s="93">
        <f>IF(FJ99="",-50,FD99-FC99)</f>
        <v>-3</v>
      </c>
      <c r="FM99" s="96">
        <f>IF(FJ99="",0,FB99/(FJ99/1000))</f>
        <v>3.6113997843007439</v>
      </c>
      <c r="FN99" s="111">
        <v>7100</v>
      </c>
      <c r="FO99" s="112" t="s">
        <v>185</v>
      </c>
      <c r="FP99" s="93">
        <f>FE99-FC99</f>
        <v>7</v>
      </c>
      <c r="FQ99" s="96">
        <f>(FB99/FN99)*1000</f>
        <v>3.2044814987457304</v>
      </c>
    </row>
    <row r="100" spans="1:174" x14ac:dyDescent="0.2">
      <c r="A100" t="s">
        <v>166</v>
      </c>
      <c r="B100" s="90">
        <v>420</v>
      </c>
      <c r="C100" s="91" t="s">
        <v>185</v>
      </c>
      <c r="D100" s="91" t="s">
        <v>185</v>
      </c>
      <c r="E100" s="91" t="s">
        <v>185</v>
      </c>
      <c r="F100" s="91" t="s">
        <v>185</v>
      </c>
      <c r="G100" s="91">
        <f>RANK(B100,B$6:B$9554)</f>
        <v>18</v>
      </c>
      <c r="H100" s="91">
        <f>(G100/H$4)*100</f>
        <v>15</v>
      </c>
      <c r="I100" s="92"/>
      <c r="J100" s="93"/>
      <c r="K100" s="93"/>
      <c r="L100" s="93"/>
      <c r="M100" s="93"/>
      <c r="N100" s="93"/>
      <c r="O100" s="93"/>
      <c r="P100" s="93"/>
      <c r="Q100" s="93"/>
      <c r="R100" s="92"/>
      <c r="S100" s="93"/>
      <c r="T100" s="93"/>
      <c r="U100" s="93"/>
      <c r="V100" s="93"/>
      <c r="W100" s="93"/>
      <c r="X100" s="93"/>
      <c r="Y100" s="93"/>
      <c r="Z100" s="93"/>
      <c r="AA100" s="92"/>
      <c r="AB100" s="93"/>
      <c r="AC100" s="93"/>
      <c r="AD100" s="93"/>
      <c r="AE100" s="93"/>
      <c r="AF100" s="93"/>
      <c r="AG100" s="93"/>
      <c r="AH100" s="93"/>
      <c r="AI100" s="93"/>
      <c r="AJ100" s="92"/>
      <c r="AK100" s="93"/>
      <c r="AL100" s="93"/>
      <c r="AM100" s="93"/>
      <c r="AN100" s="93"/>
      <c r="AO100" s="93"/>
      <c r="AP100" s="93"/>
      <c r="AQ100" s="93"/>
      <c r="AR100" s="93"/>
      <c r="AS100" s="92"/>
      <c r="AT100" s="93"/>
      <c r="AU100" s="93"/>
      <c r="AV100" s="93"/>
      <c r="AW100" s="93"/>
      <c r="AX100" s="93"/>
      <c r="AY100" s="93"/>
      <c r="AZ100" s="93"/>
      <c r="BA100" s="93"/>
      <c r="BB100" s="92"/>
      <c r="BC100" s="93"/>
      <c r="BD100" s="93"/>
      <c r="BE100" s="93"/>
      <c r="BF100" s="93"/>
      <c r="BG100" s="93"/>
      <c r="BI100" s="93"/>
      <c r="BJ100" s="93"/>
      <c r="BK100" s="92"/>
      <c r="BL100" s="93"/>
      <c r="BM100" s="93"/>
      <c r="BN100" s="93"/>
      <c r="BO100" s="93"/>
      <c r="BP100" s="93"/>
      <c r="BR100" s="93"/>
      <c r="BS100" s="93"/>
      <c r="BT100" s="92"/>
      <c r="BU100" s="93"/>
      <c r="BV100" s="93"/>
      <c r="BW100" s="93"/>
      <c r="BX100" s="93"/>
      <c r="BY100" s="93"/>
      <c r="CA100" s="93"/>
      <c r="CB100" s="93"/>
      <c r="CC100" s="92"/>
      <c r="CD100" s="93"/>
      <c r="CE100" s="93"/>
      <c r="CF100" s="93"/>
      <c r="CG100" s="93"/>
      <c r="CH100" s="93"/>
      <c r="CJ100" s="93"/>
      <c r="CK100" s="93"/>
      <c r="CL100" s="92"/>
      <c r="CM100" s="93"/>
      <c r="CN100" s="93"/>
      <c r="CO100" s="93"/>
      <c r="CP100" s="93"/>
      <c r="CQ100" s="93"/>
      <c r="CS100" s="93"/>
      <c r="CT100" s="93"/>
      <c r="CU100" s="92"/>
      <c r="CV100" s="93"/>
      <c r="CW100" s="93"/>
      <c r="CY100" s="93" t="str">
        <f>IF(CX100="","",RANK(CX100,CX$6:CX$5845))</f>
        <v/>
      </c>
      <c r="CZ100" s="93" t="str">
        <f>IF(CY100="","",(CY100/CZ$5)*100)</f>
        <v/>
      </c>
      <c r="DA100" s="93">
        <v>7</v>
      </c>
      <c r="DB100" s="93">
        <f>IF(DA100="","",RANK(DA100,DA$6:DA$5845))</f>
        <v>114</v>
      </c>
      <c r="DC100" s="93">
        <f>IF(DB100="","",(DB100/DC$5)*100)</f>
        <v>95</v>
      </c>
      <c r="DD100" s="93" t="str">
        <f>IFERROR((K100*I$2)+(N100*L$2)+(Q100*O$2)+(T100*R$2)+(W100*U$2)+(Z100*X$2)+(AC100*AA$2)+(AF100*AD$2)+(AI100*AG$2)+(AL100*AJ$2)+(AO100*AM$2)+(AR100*AP$2)+(AU100*AS$2)+(AX100*AV$2)+(BA100*AY$2)+(BD100*BB$2)+(BG100*BE$2)+(BJ100*BH$2)+(BM100*BK$2)+(BP100*BN$2)+(BS100*BQ$2)+(BV100*BT$2)+(BY100*BW$2)+(CB100*BZ$2)+(CE100*CC$2)+(CH100*CF$2)+(CK100*CI$2)+(CN100*CL$2)+(CQ100*CO$2)+(CT100*CR$2)+(CW100*CU$2)+(CZ100*CX$2)+(DC100*DA$2),"")</f>
        <v/>
      </c>
      <c r="DE100" s="93">
        <f>IF(DD100="",1,RANK(DD100,DD$6:DD$1087,1))</f>
        <v>1</v>
      </c>
      <c r="DF100" s="94" t="str">
        <f>IF(DD100="","",RANK(DD100,DD$6:DD$4780))</f>
        <v/>
      </c>
      <c r="DG100" s="93">
        <v>35</v>
      </c>
      <c r="DH100" s="95">
        <v>0</v>
      </c>
      <c r="DI100" s="93">
        <v>1</v>
      </c>
      <c r="DJ100" s="93">
        <v>100</v>
      </c>
      <c r="DK100" s="96">
        <v>0</v>
      </c>
      <c r="DL100" s="93">
        <v>1</v>
      </c>
      <c r="DM100" s="93">
        <v>100</v>
      </c>
      <c r="DN100" s="93">
        <v>0</v>
      </c>
      <c r="DO100" s="93">
        <v>1</v>
      </c>
      <c r="DP100" s="93">
        <v>100</v>
      </c>
      <c r="DQ100" s="93">
        <v>100</v>
      </c>
      <c r="DR100" s="93">
        <v>1</v>
      </c>
      <c r="DS100" s="97">
        <v>75</v>
      </c>
      <c r="DT100" s="98">
        <v>127</v>
      </c>
      <c r="DU100" s="98">
        <v>56</v>
      </c>
      <c r="DV100" s="98">
        <v>39</v>
      </c>
      <c r="DW100" s="98" t="s">
        <v>185</v>
      </c>
      <c r="DX100" s="98">
        <v>45.398145539216117</v>
      </c>
      <c r="DY100" s="98">
        <v>23.456790123456788</v>
      </c>
      <c r="DZ100" s="98">
        <v>30</v>
      </c>
      <c r="EA100" s="98">
        <v>32.951645220890967</v>
      </c>
      <c r="EB100" s="99">
        <v>76.991150442477874</v>
      </c>
      <c r="EC100" s="100">
        <v>36.44859813084112</v>
      </c>
      <c r="ED100" s="100">
        <v>30</v>
      </c>
      <c r="EE100" s="100">
        <v>30</v>
      </c>
      <c r="EF100" s="101">
        <v>56</v>
      </c>
      <c r="EG100" s="102">
        <v>77</v>
      </c>
      <c r="EH100" s="102" t="s">
        <v>185</v>
      </c>
      <c r="EI100" s="102" t="s">
        <v>185</v>
      </c>
      <c r="EJ100" s="102" t="s">
        <v>185</v>
      </c>
      <c r="EK100" s="103">
        <v>2</v>
      </c>
      <c r="EL100" s="104">
        <v>15</v>
      </c>
      <c r="EM100" s="104">
        <v>15</v>
      </c>
      <c r="EN100" s="104">
        <v>10</v>
      </c>
      <c r="EO100" s="105">
        <v>0</v>
      </c>
      <c r="EP100" s="104">
        <v>0.30864197530864196</v>
      </c>
      <c r="EQ100" s="106">
        <v>0</v>
      </c>
      <c r="ER100" s="104">
        <v>0.30674846625766872</v>
      </c>
      <c r="ES100" s="106">
        <v>0</v>
      </c>
      <c r="ET100" s="104">
        <v>0.30674846625766872</v>
      </c>
      <c r="EU100" s="106">
        <v>0</v>
      </c>
      <c r="EV100" s="104">
        <v>0.30674846625766872</v>
      </c>
      <c r="EW100" s="106">
        <v>0</v>
      </c>
      <c r="EX100" s="104">
        <v>0.30674846625766872</v>
      </c>
      <c r="EY100" s="106">
        <v>0</v>
      </c>
      <c r="EZ100" s="104">
        <v>0.30674846625766872</v>
      </c>
      <c r="FB100" s="108">
        <f>((H100*B$1)+(EL100*EL$1)+(EM100*EM$1)+(EN100*EN$1)+(EV100*EU$1)+(DQ100*DN$1)+(EX100*EW$1)+(DG100*DF$1)+(EA100*EA$1)+(EB100*EB$1)+(ER100*EQ$1)+(ET100*ES$1)+(EC100*EC$1)+(EP100*EO$1)+(EZ100*EY$1)+(ED100*ED$1)+(EE100*EE$1))*(1+FA100)</f>
        <v>21.887597975947806</v>
      </c>
      <c r="FC100" s="93">
        <f>RANK(FB100,FB$6:FB$5849)</f>
        <v>95</v>
      </c>
      <c r="FD100" s="109">
        <f>RANK(FJ100,$FJ$6:$FJ$1462)</f>
        <v>97</v>
      </c>
      <c r="FE100" s="109">
        <f>RANK(FN100,$FN$6:$FN$1462)</f>
        <v>97</v>
      </c>
      <c r="FF100" s="109">
        <f>RANK(B100,$B$6:$B$1462,1)</f>
        <v>103</v>
      </c>
      <c r="FG100" s="109">
        <f>RANK(B100,$B$6:$B$1462,1)</f>
        <v>103</v>
      </c>
      <c r="FH100" s="110" t="s">
        <v>185</v>
      </c>
      <c r="FI100" s="92"/>
      <c r="FJ100" s="111">
        <v>6200</v>
      </c>
      <c r="FK100" s="112" t="s">
        <v>185</v>
      </c>
      <c r="FL100" s="93">
        <f>IF(FJ100="",-50,FD100-FC100)</f>
        <v>2</v>
      </c>
      <c r="FM100" s="96">
        <f>IF(FJ100="",0,FB100/(FJ100/1000))</f>
        <v>3.5302577380560978</v>
      </c>
      <c r="FN100" s="111">
        <v>7200</v>
      </c>
      <c r="FO100" s="112" t="s">
        <v>185</v>
      </c>
      <c r="FP100" s="93">
        <f>FE100-FC100</f>
        <v>2</v>
      </c>
      <c r="FQ100" s="96">
        <f>(FB100/FN100)*1000</f>
        <v>3.039944163326084</v>
      </c>
    </row>
    <row r="101" spans="1:174" x14ac:dyDescent="0.2">
      <c r="A101" t="s">
        <v>167</v>
      </c>
      <c r="B101" s="90">
        <v>250</v>
      </c>
      <c r="C101" s="91" t="s">
        <v>185</v>
      </c>
      <c r="D101" s="91" t="s">
        <v>185</v>
      </c>
      <c r="E101" s="91" t="s">
        <v>185</v>
      </c>
      <c r="F101" s="91" t="s">
        <v>185</v>
      </c>
      <c r="G101" s="91">
        <f>RANK(B101,B$6:B$9554)</f>
        <v>34</v>
      </c>
      <c r="H101" s="91">
        <f>(G101/H$4)*100</f>
        <v>28.333333333333332</v>
      </c>
      <c r="I101" s="92">
        <v>104</v>
      </c>
      <c r="J101" s="93">
        <f>IF(I101="","",RANK(I101,I$6:I$5845))</f>
        <v>3</v>
      </c>
      <c r="K101" s="93">
        <f>IF(J101="",N101,(J101/K$5)*100)</f>
        <v>2.8301886792452833</v>
      </c>
      <c r="L101" s="93">
        <v>105</v>
      </c>
      <c r="M101" s="93">
        <f>IF(L101="","",RANK(L101,L$6:L$5845))</f>
        <v>2</v>
      </c>
      <c r="N101" s="93">
        <f>IF(M101="","",(M101/N$5)*100)</f>
        <v>1.8867924528301887</v>
      </c>
      <c r="O101" s="93">
        <v>107</v>
      </c>
      <c r="P101" s="93">
        <f>IF(O101="","",RANK(O101,O$6:O$5845))</f>
        <v>7</v>
      </c>
      <c r="Q101" s="93">
        <f>IF(P101="",N101,(P101/Q$5)*100)</f>
        <v>6.3636363636363633</v>
      </c>
      <c r="R101" s="92">
        <v>79</v>
      </c>
      <c r="S101" s="93">
        <f>IF(R101="","",RANK(R101,R$6:R$5845))</f>
        <v>27</v>
      </c>
      <c r="T101" s="93">
        <f>IF(S101="",W101,(S101/T$5)*100)</f>
        <v>25.471698113207548</v>
      </c>
      <c r="U101" s="93">
        <v>58</v>
      </c>
      <c r="V101" s="93">
        <f>IF(U101="","",RANK(U101,U$6:U$5845))</f>
        <v>49</v>
      </c>
      <c r="W101" s="93">
        <f>IF(V101="","",(V101/W$5)*100)</f>
        <v>46.226415094339622</v>
      </c>
      <c r="X101" s="93">
        <v>110</v>
      </c>
      <c r="Y101" s="93">
        <f>IF(X101="","",RANK(X101,X$6:X$5845))</f>
        <v>4</v>
      </c>
      <c r="Z101" s="93">
        <f>IF(Y101="","",(Y101/Z$5)*100)</f>
        <v>3.6363636363636362</v>
      </c>
      <c r="AA101" s="92">
        <v>60</v>
      </c>
      <c r="AB101" s="93">
        <f>IF(AA101="","",RANK(AA101,AA$6:AA$5845))</f>
        <v>47</v>
      </c>
      <c r="AC101" s="93">
        <f>IF(AB101="",AF101,(AB101/AC$5)*100)</f>
        <v>44.339622641509436</v>
      </c>
      <c r="AD101" s="93">
        <v>42</v>
      </c>
      <c r="AE101" s="93">
        <f>IF(AD101="","",RANK(AD101,AD$6:AD$5845))</f>
        <v>63</v>
      </c>
      <c r="AF101" s="93">
        <f>IF(AE101="","",(AE101/AF$5)*100)</f>
        <v>59.433962264150942</v>
      </c>
      <c r="AG101" s="93">
        <v>86</v>
      </c>
      <c r="AH101" s="93">
        <f>IF(AG101="","",RANK(AG101,AG$6:AG$5845))</f>
        <v>27</v>
      </c>
      <c r="AI101" s="93">
        <f>IF(AH101="","",(AH101/AI$5)*100)</f>
        <v>24.545454545454547</v>
      </c>
      <c r="AJ101" s="92">
        <v>106</v>
      </c>
      <c r="AK101" s="93">
        <f>IF(AJ101="","",RANK(AJ101,AJ$6:AJ$5845))</f>
        <v>1</v>
      </c>
      <c r="AL101" s="93">
        <f>IF(AK101="",AO101,(AK101/AL$5)*100)</f>
        <v>0.94339622641509435</v>
      </c>
      <c r="AM101" s="93">
        <v>106</v>
      </c>
      <c r="AN101" s="93">
        <f>IF(AM101="","",RANK(AM101,AM$6:AM$5845))</f>
        <v>1</v>
      </c>
      <c r="AO101" s="93">
        <f>IF(AN101="","",(AN101/AO$5)*100)</f>
        <v>0.94339622641509435</v>
      </c>
      <c r="AP101" s="93">
        <v>110</v>
      </c>
      <c r="AQ101" s="93">
        <f>IF(AP101="","",RANK(AP101,AP$6:AP$5845))</f>
        <v>4</v>
      </c>
      <c r="AR101" s="93">
        <f>IF(AQ101="","",(AQ101/AR$5)*100)</f>
        <v>3.6363636363636362</v>
      </c>
      <c r="AS101" s="92">
        <v>106</v>
      </c>
      <c r="AT101" s="93">
        <f>IF(AS101="","",RANK(AS101,AS$6:AS$5845))</f>
        <v>1</v>
      </c>
      <c r="AU101" s="93">
        <f>IF(AT101="",AX101,(AT101/AU$5)*100)</f>
        <v>0.94339622641509435</v>
      </c>
      <c r="AV101" s="93">
        <v>106</v>
      </c>
      <c r="AW101" s="93">
        <f>IF(AV101="","",RANK(AV101,AV$6:AV$5845))</f>
        <v>1</v>
      </c>
      <c r="AX101" s="93">
        <f>IF(AW101="","",(AW101/AX$5)*100)</f>
        <v>0.94339622641509435</v>
      </c>
      <c r="AY101" s="93">
        <v>110</v>
      </c>
      <c r="AZ101" s="93">
        <f>IF(AY101="","",RANK(AY101,AY$6:AY$5845))</f>
        <v>4</v>
      </c>
      <c r="BA101" s="93">
        <f>IF(AZ101="","",(AZ101/BA$5)*100)</f>
        <v>3.6363636363636362</v>
      </c>
      <c r="BB101" s="92" t="s">
        <v>185</v>
      </c>
      <c r="BC101" s="93" t="s">
        <v>185</v>
      </c>
      <c r="BD101" s="93">
        <v>10</v>
      </c>
      <c r="BE101" s="93" t="s">
        <v>185</v>
      </c>
      <c r="BF101" s="93" t="s">
        <v>185</v>
      </c>
      <c r="BG101" s="93">
        <v>10</v>
      </c>
      <c r="BH101" s="93" t="s">
        <v>185</v>
      </c>
      <c r="BI101" s="93" t="s">
        <v>185</v>
      </c>
      <c r="BJ101" s="93">
        <v>10</v>
      </c>
      <c r="BK101" s="92">
        <v>98</v>
      </c>
      <c r="BL101" s="93">
        <f>IF(BK101="","",RANK(BK101,BK$6:BK$5845))</f>
        <v>8</v>
      </c>
      <c r="BM101" s="93">
        <f>IF(BL101="",BP101,(BL101/BM$5)*100)</f>
        <v>7.5471698113207548</v>
      </c>
      <c r="BN101" s="93">
        <v>101</v>
      </c>
      <c r="BO101" s="93">
        <f>IF(BN101="","",RANK(BN101,BN$6:BN$5845))</f>
        <v>5</v>
      </c>
      <c r="BP101" s="93">
        <f>IF(BO101="","",(BO101/BP$5)*100)</f>
        <v>4.716981132075472</v>
      </c>
      <c r="BQ101" s="93">
        <v>90</v>
      </c>
      <c r="BR101" s="93">
        <f>IF(BQ101="","",RANK(BQ101,BQ$6:BQ$5845))</f>
        <v>24</v>
      </c>
      <c r="BS101" s="93">
        <f>IF(BR101="","",(BR101/BS$5)*100)</f>
        <v>21.818181818181817</v>
      </c>
      <c r="BT101" s="92">
        <v>43</v>
      </c>
      <c r="BU101" s="93">
        <f>IF(BT101="","",RANK(BT101,BT$6:BT$5845))</f>
        <v>63</v>
      </c>
      <c r="BV101" s="93">
        <f>IF(BU101="",BY101,(BU101/BV$5)*100)</f>
        <v>59.433962264150942</v>
      </c>
      <c r="BW101" s="93">
        <v>49</v>
      </c>
      <c r="BX101" s="93">
        <f>IF(BW101="","",RANK(BW101,BW$6:BW$5845))</f>
        <v>58</v>
      </c>
      <c r="BY101" s="93">
        <f>IF(BX101="","",(BX101/BY$5)*100)</f>
        <v>55.238095238095241</v>
      </c>
      <c r="BZ101" s="93">
        <v>99</v>
      </c>
      <c r="CA101" s="93">
        <f>IF(BZ101="","",RANK(BZ101,BZ$6:BZ$5845))</f>
        <v>14</v>
      </c>
      <c r="CB101" s="93">
        <f>IF(CA101="","",(CA101/CB$5)*100)</f>
        <v>12.727272727272727</v>
      </c>
      <c r="CC101" s="92">
        <v>102</v>
      </c>
      <c r="CD101" s="93">
        <f>IF(CC101="","",RANK(CC101,CC$6:CC$5845))</f>
        <v>4</v>
      </c>
      <c r="CE101" s="93">
        <f>IF(CD101="",CH101,(CD101/CE$5)*100)</f>
        <v>3.7735849056603774</v>
      </c>
      <c r="CF101" s="93">
        <v>99</v>
      </c>
      <c r="CG101" s="93">
        <f>IF(CF101="","",RANK(CF101,CF$6:CF$5845))</f>
        <v>7</v>
      </c>
      <c r="CH101" s="93">
        <f>IF(CG101="","",(CG101/CH$5)*100)</f>
        <v>6.6037735849056602</v>
      </c>
      <c r="CI101" s="93">
        <v>94</v>
      </c>
      <c r="CJ101" s="93">
        <f>IF(CI101="","",RANK(CI101,CI$6:CI$5845))</f>
        <v>19</v>
      </c>
      <c r="CK101" s="93">
        <f>IF(CJ101="","",(CJ101/CK$5)*100)</f>
        <v>17.272727272727273</v>
      </c>
      <c r="CL101" s="92">
        <v>2</v>
      </c>
      <c r="CM101" s="93">
        <f>IF(CL101="","",RANK(CL101,CL$6:CL$5845))</f>
        <v>105</v>
      </c>
      <c r="CN101" s="93">
        <f>IF(CM101="",CQ101,(CM101/CN$5)*100)</f>
        <v>99.056603773584911</v>
      </c>
      <c r="CO101" s="93">
        <v>2</v>
      </c>
      <c r="CP101" s="93">
        <f>IF(CO101="","",RANK(CO101,CO$6:CO$5845))</f>
        <v>105</v>
      </c>
      <c r="CQ101" s="93">
        <f>IF(CP101="","",(CP101/CQ$5)*100)</f>
        <v>99.056603773584911</v>
      </c>
      <c r="CR101" s="93">
        <v>2</v>
      </c>
      <c r="CS101" s="93">
        <f>IF(CR101="","",RANK(CR101,CR$6:CR$5845))</f>
        <v>109</v>
      </c>
      <c r="CT101" s="93">
        <f>IF(CS101="","",(CS101/CT$5)*100)</f>
        <v>99.090909090909093</v>
      </c>
      <c r="CU101" s="92">
        <v>73</v>
      </c>
      <c r="CV101" s="93">
        <f>IF(CU101="","",RANK(CU101,CU$6:CU$5845))</f>
        <v>34</v>
      </c>
      <c r="CW101" s="93">
        <f>IF(CV101="","",(CV101/CW$5)*100)</f>
        <v>32.075471698113205</v>
      </c>
      <c r="CX101" s="93">
        <v>84</v>
      </c>
      <c r="CY101" s="93">
        <f>IF(CX101="","",RANK(CX101,CX$6:CX$5845))</f>
        <v>28</v>
      </c>
      <c r="CZ101" s="93">
        <f>IF(CY101="","",(CY101/CZ$5)*100)</f>
        <v>25.454545454545453</v>
      </c>
      <c r="DA101" s="93">
        <v>104</v>
      </c>
      <c r="DB101" s="93">
        <f>IF(DA101="","",RANK(DA101,DA$6:DA$5845))</f>
        <v>12</v>
      </c>
      <c r="DC101" s="93">
        <f>IF(DB101="","",(DB101/DC$5)*100)</f>
        <v>10</v>
      </c>
      <c r="DD101" s="93">
        <f>IFERROR((K101*I$2)+(N101*L$2)+(Q101*O$2)+(T101*R$2)+(W101*U$2)+(Z101*X$2)+(AC101*AA$2)+(AF101*AD$2)+(AI101*AG$2)+(AL101*AJ$2)+(AO101*AM$2)+(AR101*AP$2)+(AU101*AS$2)+(AX101*AV$2)+(BA101*AY$2)+(BD101*BB$2)+(BG101*BE$2)+(BJ101*BH$2)+(BM101*BK$2)+(BP101*BN$2)+(BS101*BQ$2)+(BV101*BT$2)+(BY101*BW$2)+(CB101*BZ$2)+(CE101*CC$2)+(CH101*CF$2)+(CK101*CI$2)+(CN101*CL$2)+(CQ101*CO$2)+(CT101*CR$2)+(CW101*CU$2)+(CZ101*CX$2)+(DC101*DA$2),"")</f>
        <v>22.991856571101852</v>
      </c>
      <c r="DE101" s="93">
        <f>IF(DD101="",1,RANK(DD101,DD$6:DD$1087,1))</f>
        <v>5</v>
      </c>
      <c r="DF101" s="94">
        <f>IF(DD101="","",RANK(DD101,DD$6:DD$4780))</f>
        <v>102</v>
      </c>
      <c r="DG101" s="93">
        <f>(DE101/DE$4)*100</f>
        <v>4.716981132075472</v>
      </c>
      <c r="DH101" s="95">
        <v>0</v>
      </c>
      <c r="DI101" s="93">
        <v>1</v>
      </c>
      <c r="DJ101" s="93">
        <v>100</v>
      </c>
      <c r="DK101" s="96">
        <v>0</v>
      </c>
      <c r="DL101" s="93">
        <v>1</v>
      </c>
      <c r="DM101" s="93">
        <v>100</v>
      </c>
      <c r="DN101" s="93">
        <v>0</v>
      </c>
      <c r="DO101" s="93">
        <v>1</v>
      </c>
      <c r="DP101" s="93">
        <v>100</v>
      </c>
      <c r="DQ101" s="93">
        <v>100</v>
      </c>
      <c r="DR101" s="93">
        <v>1</v>
      </c>
      <c r="DS101" s="97">
        <v>58</v>
      </c>
      <c r="DT101" s="98">
        <v>108</v>
      </c>
      <c r="DU101" s="98" t="s">
        <v>185</v>
      </c>
      <c r="DV101" s="98" t="s">
        <v>185</v>
      </c>
      <c r="DW101" s="98" t="s">
        <v>185</v>
      </c>
      <c r="DX101" s="98">
        <v>30</v>
      </c>
      <c r="DY101" s="98">
        <v>9.8765432098765427</v>
      </c>
      <c r="DZ101" s="98">
        <v>30</v>
      </c>
      <c r="EA101" s="98">
        <v>25</v>
      </c>
      <c r="EB101" s="99">
        <v>36.283185840707965</v>
      </c>
      <c r="EC101" s="100">
        <v>34.579439252336449</v>
      </c>
      <c r="ED101" s="100">
        <v>30</v>
      </c>
      <c r="EE101" s="100">
        <v>30</v>
      </c>
      <c r="EF101" s="101">
        <v>48</v>
      </c>
      <c r="EG101" s="102">
        <v>135</v>
      </c>
      <c r="EH101" s="102">
        <v>76</v>
      </c>
      <c r="EI101" s="102">
        <v>98</v>
      </c>
      <c r="EJ101" s="102">
        <v>139</v>
      </c>
      <c r="EK101" s="103">
        <v>31</v>
      </c>
      <c r="EL101" s="104">
        <v>28.333333333333332</v>
      </c>
      <c r="EM101" s="104">
        <v>17.272727272727273</v>
      </c>
      <c r="EN101" s="104">
        <v>47.632096134998079</v>
      </c>
      <c r="EO101" s="105">
        <v>0.4838709677419355</v>
      </c>
      <c r="EP101" s="104">
        <v>66.353046594982075</v>
      </c>
      <c r="EQ101" s="106">
        <v>0.12903225806451613</v>
      </c>
      <c r="ER101" s="104">
        <v>32.259810712331642</v>
      </c>
      <c r="ES101" s="106">
        <v>9.6774193548387094E-2</v>
      </c>
      <c r="ET101" s="104">
        <v>34.561976383666469</v>
      </c>
      <c r="EU101" s="106">
        <v>3.2258064516129031E-2</v>
      </c>
      <c r="EV101" s="104">
        <v>29.633660971480086</v>
      </c>
      <c r="EW101" s="106">
        <v>0</v>
      </c>
      <c r="EX101" s="104">
        <v>0.30674846625766872</v>
      </c>
      <c r="EY101" s="106">
        <v>0</v>
      </c>
      <c r="EZ101" s="104">
        <v>0.30674846625766872</v>
      </c>
      <c r="FB101" s="108">
        <f>((H101*B$1)+(EL101*EL$1)+(EM101*EM$1)+(EN101*EN$1)+(EV101*EU$1)+(DQ101*DN$1)+(EX101*EW$1)+(DG101*DF$1)+(EA101*EA$1)+(EB101*EB$1)+(ER101*EQ$1)+(ET101*ES$1)+(EC101*EC$1)+(EP101*EO$1)+(EZ101*EY$1)+(ED101*ED$1)+(EE101*EE$1))*(1+FA101)</f>
        <v>21.699754801833564</v>
      </c>
      <c r="FC101" s="93">
        <f>RANK(FB101,FB$6:FB$5849)</f>
        <v>96</v>
      </c>
      <c r="FD101" s="109">
        <f>RANK(FJ101,$FJ$6:$FJ$1462)</f>
        <v>97</v>
      </c>
      <c r="FE101" s="109">
        <f>RANK(FN101,$FN$6:$FN$1462)</f>
        <v>86</v>
      </c>
      <c r="FF101" s="109">
        <f>RANK(B101,$B$6:$B$1462,1)</f>
        <v>86</v>
      </c>
      <c r="FG101" s="109">
        <f>RANK(B101,$B$6:$B$1462,1)</f>
        <v>86</v>
      </c>
      <c r="FH101" s="110" t="s">
        <v>185</v>
      </c>
      <c r="FI101" s="92"/>
      <c r="FJ101" s="111">
        <v>6200</v>
      </c>
      <c r="FK101" s="112" t="s">
        <v>185</v>
      </c>
      <c r="FL101" s="93">
        <f>IF(FJ101="",-50,FD101-FC101)</f>
        <v>1</v>
      </c>
      <c r="FM101" s="96">
        <f>IF(FJ101="",0,FB101/(FJ101/1000))</f>
        <v>3.4999604519086391</v>
      </c>
      <c r="FN101" s="111">
        <v>7500</v>
      </c>
      <c r="FO101" s="112" t="s">
        <v>185</v>
      </c>
      <c r="FP101" s="93">
        <f>FE101-FC101</f>
        <v>-10</v>
      </c>
      <c r="FQ101" s="96">
        <f>(FB101/FN101)*1000</f>
        <v>2.8933006402444752</v>
      </c>
    </row>
    <row r="102" spans="1:174" x14ac:dyDescent="0.2">
      <c r="A102" t="s">
        <v>143</v>
      </c>
      <c r="B102" s="90">
        <v>280</v>
      </c>
      <c r="C102" s="91" t="s">
        <v>185</v>
      </c>
      <c r="D102" s="91" t="s">
        <v>185</v>
      </c>
      <c r="E102" s="91" t="s">
        <v>185</v>
      </c>
      <c r="F102" s="91" t="s">
        <v>185</v>
      </c>
      <c r="G102" s="91">
        <f>RANK(B102,B$6:B$9554)</f>
        <v>30</v>
      </c>
      <c r="H102" s="91">
        <f>(G102/H$4)*100</f>
        <v>25</v>
      </c>
      <c r="I102" s="92">
        <v>97</v>
      </c>
      <c r="J102" s="93">
        <f>IF(I102="","",RANK(I102,I$6:I$5845))</f>
        <v>10</v>
      </c>
      <c r="K102" s="93">
        <f>IF(J102="",N102,(J102/K$5)*100)</f>
        <v>9.433962264150944</v>
      </c>
      <c r="L102" s="93">
        <v>97</v>
      </c>
      <c r="M102" s="93">
        <f>IF(L102="","",RANK(L102,L$6:L$5845))</f>
        <v>10</v>
      </c>
      <c r="N102" s="93">
        <f>IF(M102="","",(M102/N$5)*100)</f>
        <v>9.433962264150944</v>
      </c>
      <c r="O102" s="93">
        <v>96</v>
      </c>
      <c r="P102" s="93">
        <f>IF(O102="","",RANK(O102,O$6:O$5845))</f>
        <v>18</v>
      </c>
      <c r="Q102" s="93">
        <f>IF(P102="",N102,(P102/Q$5)*100)</f>
        <v>16.363636363636363</v>
      </c>
      <c r="R102" s="92">
        <v>106</v>
      </c>
      <c r="S102" s="93">
        <f>IF(R102="","",RANK(R102,R$6:R$5845))</f>
        <v>1</v>
      </c>
      <c r="T102" s="93">
        <f>IF(S102="",W102,(S102/T$5)*100)</f>
        <v>0.94339622641509435</v>
      </c>
      <c r="U102" s="93">
        <v>106</v>
      </c>
      <c r="V102" s="93">
        <f>IF(U102="","",RANK(U102,U$6:U$5845))</f>
        <v>1</v>
      </c>
      <c r="W102" s="93">
        <f>IF(V102="","",(V102/W$5)*100)</f>
        <v>0.94339622641509435</v>
      </c>
      <c r="X102" s="93">
        <v>106</v>
      </c>
      <c r="Y102" s="93">
        <f>IF(X102="","",RANK(X102,X$6:X$5845))</f>
        <v>6</v>
      </c>
      <c r="Z102" s="93">
        <f>IF(Y102="","",(Y102/Z$5)*100)</f>
        <v>5.4545454545454541</v>
      </c>
      <c r="AA102" s="92">
        <v>103</v>
      </c>
      <c r="AB102" s="93">
        <f>IF(AA102="","",RANK(AA102,AA$6:AA$5845))</f>
        <v>4</v>
      </c>
      <c r="AC102" s="93">
        <f>IF(AB102="",AF102,(AB102/AC$5)*100)</f>
        <v>3.7735849056603774</v>
      </c>
      <c r="AD102" s="93">
        <v>100</v>
      </c>
      <c r="AE102" s="93">
        <f>IF(AD102="","",RANK(AD102,AD$6:AD$5845))</f>
        <v>7</v>
      </c>
      <c r="AF102" s="93">
        <f>IF(AE102="","",(AE102/AF$5)*100)</f>
        <v>6.6037735849056602</v>
      </c>
      <c r="AG102" s="93">
        <v>78</v>
      </c>
      <c r="AH102" s="93">
        <f>IF(AG102="","",RANK(AG102,AG$6:AG$5845))</f>
        <v>33</v>
      </c>
      <c r="AI102" s="93">
        <f>IF(AH102="","",(AH102/AI$5)*100)</f>
        <v>30</v>
      </c>
      <c r="AJ102" s="92">
        <v>79</v>
      </c>
      <c r="AK102" s="93">
        <f>IF(AJ102="","",RANK(AJ102,AJ$6:AJ$5845))</f>
        <v>27</v>
      </c>
      <c r="AL102" s="93">
        <f>IF(AK102="",AO102,(AK102/AL$5)*100)</f>
        <v>25.471698113207548</v>
      </c>
      <c r="AM102" s="93">
        <v>76</v>
      </c>
      <c r="AN102" s="93">
        <f>IF(AM102="","",RANK(AM102,AM$6:AM$5845))</f>
        <v>31</v>
      </c>
      <c r="AO102" s="93">
        <f>IF(AN102="","",(AN102/AO$5)*100)</f>
        <v>29.245283018867923</v>
      </c>
      <c r="AP102" s="93">
        <v>86</v>
      </c>
      <c r="AQ102" s="93">
        <f>IF(AP102="","",RANK(AP102,AP$6:AP$5845))</f>
        <v>28</v>
      </c>
      <c r="AR102" s="93">
        <f>IF(AQ102="","",(AQ102/AR$5)*100)</f>
        <v>25.454545454545453</v>
      </c>
      <c r="AS102" s="92">
        <v>93</v>
      </c>
      <c r="AT102" s="93">
        <f>IF(AS102="","",RANK(AS102,AS$6:AS$5845))</f>
        <v>14</v>
      </c>
      <c r="AU102" s="93">
        <f>IF(AT102="",AX102,(AT102/AU$5)*100)</f>
        <v>13.20754716981132</v>
      </c>
      <c r="AV102" s="93">
        <v>91</v>
      </c>
      <c r="AW102" s="93">
        <f>IF(AV102="","",RANK(AV102,AV$6:AV$5845))</f>
        <v>16</v>
      </c>
      <c r="AX102" s="93">
        <f>IF(AW102="","",(AW102/AX$5)*100)</f>
        <v>15.09433962264151</v>
      </c>
      <c r="AY102" s="93">
        <v>94</v>
      </c>
      <c r="AZ102" s="93">
        <f>IF(AY102="","",RANK(AY102,AY$6:AY$5845))</f>
        <v>20</v>
      </c>
      <c r="BA102" s="93">
        <f>IF(AZ102="","",(AZ102/BA$5)*100)</f>
        <v>18.181818181818183</v>
      </c>
      <c r="BB102" s="92" t="s">
        <v>185</v>
      </c>
      <c r="BC102" s="93" t="s">
        <v>185</v>
      </c>
      <c r="BD102" s="93">
        <v>10</v>
      </c>
      <c r="BE102" s="93" t="s">
        <v>185</v>
      </c>
      <c r="BF102" s="93" t="s">
        <v>185</v>
      </c>
      <c r="BG102" s="93">
        <v>10</v>
      </c>
      <c r="BH102" s="93" t="s">
        <v>185</v>
      </c>
      <c r="BI102" s="93" t="s">
        <v>185</v>
      </c>
      <c r="BJ102" s="93">
        <v>10</v>
      </c>
      <c r="BK102" s="92">
        <v>97</v>
      </c>
      <c r="BL102" s="93">
        <f>IF(BK102="","",RANK(BK102,BK$6:BK$5845))</f>
        <v>10</v>
      </c>
      <c r="BM102" s="93">
        <f>IF(BL102="",BP102,(BL102/BM$5)*100)</f>
        <v>9.433962264150944</v>
      </c>
      <c r="BN102" s="93">
        <v>94</v>
      </c>
      <c r="BO102" s="93">
        <f>IF(BN102="","",RANK(BN102,BN$6:BN$5845))</f>
        <v>12</v>
      </c>
      <c r="BP102" s="93">
        <f>IF(BO102="","",(BO102/BP$5)*100)</f>
        <v>11.320754716981133</v>
      </c>
      <c r="BQ102" s="93">
        <v>109</v>
      </c>
      <c r="BR102" s="93">
        <f>IF(BQ102="","",RANK(BQ102,BQ$6:BQ$5845))</f>
        <v>4</v>
      </c>
      <c r="BS102" s="93">
        <f>IF(BR102="","",(BR102/BS$5)*100)</f>
        <v>3.6363636363636362</v>
      </c>
      <c r="BT102" s="92">
        <v>33</v>
      </c>
      <c r="BU102" s="93">
        <f>IF(BT102="","",RANK(BT102,BT$6:BT$5845))</f>
        <v>74</v>
      </c>
      <c r="BV102" s="93">
        <f>IF(BU102="",BY102,(BU102/BV$5)*100)</f>
        <v>69.811320754716974</v>
      </c>
      <c r="BW102" s="93">
        <v>38</v>
      </c>
      <c r="BX102" s="93">
        <f>IF(BW102="","",RANK(BW102,BW$6:BW$5845))</f>
        <v>69</v>
      </c>
      <c r="BY102" s="93">
        <f>IF(BX102="","",(BX102/BY$5)*100)</f>
        <v>65.714285714285708</v>
      </c>
      <c r="BZ102" s="93">
        <v>88</v>
      </c>
      <c r="CA102" s="93">
        <f>IF(BZ102="","",RANK(BZ102,BZ$6:BZ$5845))</f>
        <v>26</v>
      </c>
      <c r="CB102" s="93">
        <f>IF(CA102="","",(CA102/CB$5)*100)</f>
        <v>23.636363636363637</v>
      </c>
      <c r="CC102" s="92">
        <v>95</v>
      </c>
      <c r="CD102" s="93">
        <f>IF(CC102="","",RANK(CC102,CC$6:CC$5845))</f>
        <v>11</v>
      </c>
      <c r="CE102" s="93">
        <f>IF(CD102="",CH102,(CD102/CE$5)*100)</f>
        <v>10.377358490566039</v>
      </c>
      <c r="CF102" s="93">
        <v>98</v>
      </c>
      <c r="CG102" s="93">
        <f>IF(CF102="","",RANK(CF102,CF$6:CF$5845))</f>
        <v>9</v>
      </c>
      <c r="CH102" s="93">
        <f>IF(CG102="","",(CG102/CH$5)*100)</f>
        <v>8.4905660377358494</v>
      </c>
      <c r="CI102" s="93">
        <v>105</v>
      </c>
      <c r="CJ102" s="93">
        <f>IF(CI102="","",RANK(CI102,CI$6:CI$5845))</f>
        <v>8</v>
      </c>
      <c r="CK102" s="93">
        <f>IF(CJ102="","",(CJ102/CK$5)*100)</f>
        <v>7.2727272727272725</v>
      </c>
      <c r="CL102" s="92">
        <v>70</v>
      </c>
      <c r="CM102" s="93">
        <f>IF(CL102="","",RANK(CL102,CL$6:CL$5845))</f>
        <v>37</v>
      </c>
      <c r="CN102" s="93">
        <f>IF(CM102="",CQ102,(CM102/CN$5)*100)</f>
        <v>34.905660377358487</v>
      </c>
      <c r="CO102" s="93">
        <v>81</v>
      </c>
      <c r="CP102" s="93">
        <f>IF(CO102="","",RANK(CO102,CO$6:CO$5845))</f>
        <v>26</v>
      </c>
      <c r="CQ102" s="93">
        <f>IF(CP102="","",(CP102/CQ$5)*100)</f>
        <v>24.528301886792452</v>
      </c>
      <c r="CR102" s="93">
        <v>85</v>
      </c>
      <c r="CS102" s="93">
        <f>IF(CR102="","",RANK(CR102,CR$6:CR$5845))</f>
        <v>29</v>
      </c>
      <c r="CT102" s="93">
        <f>IF(CS102="","",(CS102/CT$5)*100)</f>
        <v>26.36363636363636</v>
      </c>
      <c r="CU102" s="92">
        <v>19</v>
      </c>
      <c r="CV102" s="93">
        <f>IF(CU102="","",RANK(CU102,CU$6:CU$5845))</f>
        <v>88</v>
      </c>
      <c r="CW102" s="93">
        <f>IF(CV102="","",(CV102/CW$5)*100)</f>
        <v>83.018867924528308</v>
      </c>
      <c r="CX102" s="93">
        <v>24</v>
      </c>
      <c r="CY102" s="93">
        <f>IF(CX102="","",RANK(CX102,CX$6:CX$5845))</f>
        <v>87</v>
      </c>
      <c r="CZ102" s="93">
        <f>IF(CY102="","",(CY102/CZ$5)*100)</f>
        <v>79.090909090909093</v>
      </c>
      <c r="DA102" s="93">
        <v>42</v>
      </c>
      <c r="DB102" s="93">
        <f>IF(DA102="","",RANK(DA102,DA$6:DA$5845))</f>
        <v>79</v>
      </c>
      <c r="DC102" s="93">
        <f>IF(DB102="","",(DB102/DC$5)*100)</f>
        <v>65.833333333333329</v>
      </c>
      <c r="DD102" s="93">
        <f>IFERROR((K102*I$2)+(N102*L$2)+(Q102*O$2)+(T102*R$2)+(W102*U$2)+(Z102*X$2)+(AC102*AA$2)+(AF102*AD$2)+(AI102*AG$2)+(AL102*AJ$2)+(AO102*AM$2)+(AR102*AP$2)+(AU102*AS$2)+(AX102*AV$2)+(BA102*AY$2)+(BD102*BB$2)+(BG102*BE$2)+(BJ102*BH$2)+(BM102*BK$2)+(BP102*BN$2)+(BS102*BQ$2)+(BV102*BT$2)+(BY102*BW$2)+(CB102*BZ$2)+(CE102*CC$2)+(CH102*CF$2)+(CK102*CI$2)+(CN102*CL$2)+(CQ102*CO$2)+(CT102*CR$2)+(CW102*CU$2)+(CZ102*CX$2)+(DC102*DA$2),"")</f>
        <v>29.386204361676057</v>
      </c>
      <c r="DE102" s="93">
        <f>IF(DD102="",1,RANK(DD102,DD$6:DD$1087,1))</f>
        <v>9</v>
      </c>
      <c r="DF102" s="94">
        <f>IF(DD102="","",RANK(DD102,DD$6:DD$4780))</f>
        <v>98</v>
      </c>
      <c r="DG102" s="93">
        <f>(DE102/DE$4)*100</f>
        <v>8.4905660377358494</v>
      </c>
      <c r="DH102" s="95">
        <v>0</v>
      </c>
      <c r="DI102" s="93">
        <v>1</v>
      </c>
      <c r="DJ102" s="93">
        <v>100</v>
      </c>
      <c r="DK102" s="96">
        <v>0</v>
      </c>
      <c r="DL102" s="93">
        <v>1</v>
      </c>
      <c r="DM102" s="93">
        <v>100</v>
      </c>
      <c r="DN102" s="93">
        <v>0</v>
      </c>
      <c r="DO102" s="93">
        <v>1</v>
      </c>
      <c r="DP102" s="93">
        <v>100</v>
      </c>
      <c r="DQ102" s="93">
        <v>100</v>
      </c>
      <c r="DR102" s="93">
        <v>1</v>
      </c>
      <c r="DS102" s="97">
        <v>94</v>
      </c>
      <c r="DT102" s="98" t="s">
        <v>185</v>
      </c>
      <c r="DU102" s="98" t="s">
        <v>185</v>
      </c>
      <c r="DV102" s="98" t="s">
        <v>185</v>
      </c>
      <c r="DW102" s="98" t="s">
        <v>185</v>
      </c>
      <c r="DX102" s="98">
        <v>30</v>
      </c>
      <c r="DY102" s="98">
        <v>4.9382716049382713</v>
      </c>
      <c r="DZ102" s="98">
        <v>30</v>
      </c>
      <c r="EA102" s="98">
        <v>25</v>
      </c>
      <c r="EB102" s="99">
        <v>10</v>
      </c>
      <c r="EC102" s="100">
        <v>57.009345794392516</v>
      </c>
      <c r="ED102" s="100">
        <v>30</v>
      </c>
      <c r="EE102" s="100">
        <v>30</v>
      </c>
      <c r="EF102" s="101">
        <v>69</v>
      </c>
      <c r="EG102" s="102">
        <v>141</v>
      </c>
      <c r="EH102" s="102">
        <v>91</v>
      </c>
      <c r="EI102" s="102">
        <v>29</v>
      </c>
      <c r="EJ102" s="102">
        <v>120</v>
      </c>
      <c r="EK102" s="103">
        <v>33</v>
      </c>
      <c r="EL102" s="104">
        <v>25</v>
      </c>
      <c r="EM102" s="104">
        <v>19.090909090909093</v>
      </c>
      <c r="EN102" s="104">
        <v>50.989792242103995</v>
      </c>
      <c r="EO102" s="105">
        <v>0.30303030303030304</v>
      </c>
      <c r="EP102" s="104">
        <v>42.08754208754209</v>
      </c>
      <c r="EQ102" s="106">
        <v>0.21212121212121213</v>
      </c>
      <c r="ER102" s="104">
        <v>41.987905033736865</v>
      </c>
      <c r="ES102" s="106">
        <v>0.12121212121212122</v>
      </c>
      <c r="ET102" s="104">
        <v>38.471628348928967</v>
      </c>
      <c r="EU102" s="106">
        <v>0</v>
      </c>
      <c r="EV102" s="104">
        <v>0.30674846625766872</v>
      </c>
      <c r="EW102" s="106">
        <v>0</v>
      </c>
      <c r="EX102" s="104">
        <v>0.30674846625766872</v>
      </c>
      <c r="EY102" s="106">
        <v>0</v>
      </c>
      <c r="EZ102" s="104">
        <v>0.30674846625766872</v>
      </c>
      <c r="FB102" s="108">
        <f>((H102*B$1)+(EL102*EL$1)+(EM102*EM$1)+(EN102*EN$1)+(EV102*EU$1)+(DQ102*DN$1)+(EX102*EW$1)+(DG102*DF$1)+(EA102*EA$1)+(EB102*EB$1)+(ER102*EQ$1)+(ET102*ES$1)+(EC102*EC$1)+(EP102*EO$1)+(EZ102*EY$1)+(ED102*ED$1)+(EE102*EE$1))*(1+FA102)</f>
        <v>20.377177113941265</v>
      </c>
      <c r="FC102" s="93">
        <f>RANK(FB102,FB$6:FB$5849)</f>
        <v>97</v>
      </c>
      <c r="FD102" s="109">
        <f>RANK(FJ102,$FJ$6:$FJ$1462)</f>
        <v>73</v>
      </c>
      <c r="FE102" s="109">
        <f>RANK(FN102,$FN$6:$FN$1462)</f>
        <v>89</v>
      </c>
      <c r="FF102" s="109">
        <f>RANK(B102,$B$6:$B$1462,1)</f>
        <v>88</v>
      </c>
      <c r="FG102" s="109">
        <f>RANK(B102,$B$6:$B$1462,1)</f>
        <v>88</v>
      </c>
      <c r="FH102" s="110" t="s">
        <v>185</v>
      </c>
      <c r="FI102" s="92"/>
      <c r="FJ102" s="111">
        <v>6600</v>
      </c>
      <c r="FK102" s="112" t="s">
        <v>185</v>
      </c>
      <c r="FL102" s="93">
        <f>IF(FJ102="",-50,FD102-FC102)</f>
        <v>-24</v>
      </c>
      <c r="FM102" s="96">
        <f>IF(FJ102="",0,FB102/(FJ102/1000))</f>
        <v>3.0874510778698889</v>
      </c>
      <c r="FN102" s="111">
        <v>7400</v>
      </c>
      <c r="FO102" s="112" t="s">
        <v>185</v>
      </c>
      <c r="FP102" s="93">
        <f>FE102-FC102</f>
        <v>-8</v>
      </c>
      <c r="FQ102" s="96">
        <f>(FB102/FN102)*1000</f>
        <v>2.7536725829650357</v>
      </c>
    </row>
    <row r="103" spans="1:174" x14ac:dyDescent="0.2">
      <c r="A103" t="s">
        <v>168</v>
      </c>
      <c r="B103" s="90">
        <v>340</v>
      </c>
      <c r="C103" s="91" t="s">
        <v>185</v>
      </c>
      <c r="D103" s="91" t="s">
        <v>185</v>
      </c>
      <c r="E103" s="91" t="s">
        <v>185</v>
      </c>
      <c r="F103" s="91" t="s">
        <v>185</v>
      </c>
      <c r="G103" s="91">
        <f>RANK(B103,B$6:B$9554)</f>
        <v>22</v>
      </c>
      <c r="H103" s="91">
        <f>(G103/H$4)*100</f>
        <v>18.333333333333332</v>
      </c>
      <c r="I103" s="92">
        <v>102</v>
      </c>
      <c r="J103" s="93">
        <f>IF(I103="","",RANK(I103,I$6:I$5845))</f>
        <v>5</v>
      </c>
      <c r="K103" s="93">
        <f>IF(J103="",N103,(J103/K$5)*100)</f>
        <v>4.716981132075472</v>
      </c>
      <c r="L103" s="93">
        <v>102</v>
      </c>
      <c r="M103" s="93">
        <f>IF(L103="","",RANK(L103,L$6:L$5845))</f>
        <v>5</v>
      </c>
      <c r="N103" s="93">
        <f>IF(M103="","",(M103/N$5)*100)</f>
        <v>4.716981132075472</v>
      </c>
      <c r="O103" s="93">
        <v>101</v>
      </c>
      <c r="P103" s="93">
        <f>IF(O103="","",RANK(O103,O$6:O$5845))</f>
        <v>13</v>
      </c>
      <c r="Q103" s="93">
        <f>IF(P103="",N103,(P103/Q$5)*100)</f>
        <v>11.818181818181818</v>
      </c>
      <c r="R103" s="92">
        <v>71</v>
      </c>
      <c r="S103" s="93">
        <f>IF(R103="","",RANK(R103,R$6:R$5845))</f>
        <v>36</v>
      </c>
      <c r="T103" s="93">
        <f>IF(S103="",W103,(S103/T$5)*100)</f>
        <v>33.962264150943398</v>
      </c>
      <c r="U103" s="93">
        <v>59</v>
      </c>
      <c r="V103" s="93">
        <f>IF(U103="","",RANK(U103,U$6:U$5845))</f>
        <v>48</v>
      </c>
      <c r="W103" s="93">
        <f>IF(V103="","",(V103/W$5)*100)</f>
        <v>45.283018867924532</v>
      </c>
      <c r="X103" s="93">
        <v>66</v>
      </c>
      <c r="Y103" s="93">
        <f>IF(X103="","",RANK(X103,X$6:X$5845))</f>
        <v>45</v>
      </c>
      <c r="Z103" s="93">
        <f>IF(Y103="","",(Y103/Z$5)*100)</f>
        <v>40.909090909090914</v>
      </c>
      <c r="AA103" s="92">
        <v>51</v>
      </c>
      <c r="AB103" s="93">
        <f>IF(AA103="","",RANK(AA103,AA$6:AA$5845))</f>
        <v>56</v>
      </c>
      <c r="AC103" s="93">
        <f>IF(AB103="",AF103,(AB103/AC$5)*100)</f>
        <v>52.830188679245282</v>
      </c>
      <c r="AD103" s="93">
        <v>48</v>
      </c>
      <c r="AE103" s="93">
        <f>IF(AD103="","",RANK(AD103,AD$6:AD$5845))</f>
        <v>59</v>
      </c>
      <c r="AF103" s="93">
        <f>IF(AE103="","",(AE103/AF$5)*100)</f>
        <v>55.660377358490564</v>
      </c>
      <c r="AG103" s="93">
        <v>52</v>
      </c>
      <c r="AH103" s="93">
        <f>IF(AG103="","",RANK(AG103,AG$6:AG$5845))</f>
        <v>60</v>
      </c>
      <c r="AI103" s="93">
        <f>IF(AH103="","",(AH103/AI$5)*100)</f>
        <v>54.54545454545454</v>
      </c>
      <c r="AJ103" s="92">
        <v>104</v>
      </c>
      <c r="AK103" s="93">
        <f>IF(AJ103="","",RANK(AJ103,AJ$6:AJ$5845))</f>
        <v>3</v>
      </c>
      <c r="AL103" s="93">
        <f>IF(AK103="",AO103,(AK103/AL$5)*100)</f>
        <v>2.8301886792452833</v>
      </c>
      <c r="AM103" s="93">
        <v>104</v>
      </c>
      <c r="AN103" s="93">
        <f>IF(AM103="","",RANK(AM103,AM$6:AM$5845))</f>
        <v>3</v>
      </c>
      <c r="AO103" s="93">
        <f>IF(AN103="","",(AN103/AO$5)*100)</f>
        <v>2.8301886792452833</v>
      </c>
      <c r="AP103" s="93">
        <v>111</v>
      </c>
      <c r="AQ103" s="93">
        <f>IF(AP103="","",RANK(AP103,AP$6:AP$5845))</f>
        <v>3</v>
      </c>
      <c r="AR103" s="93">
        <f>IF(AQ103="","",(AQ103/AR$5)*100)</f>
        <v>2.7272727272727271</v>
      </c>
      <c r="AS103" s="92">
        <v>105</v>
      </c>
      <c r="AT103" s="93">
        <f>IF(AS103="","",RANK(AS103,AS$6:AS$5845))</f>
        <v>2</v>
      </c>
      <c r="AU103" s="93">
        <f>IF(AT103="",AX103,(AT103/AU$5)*100)</f>
        <v>1.8867924528301887</v>
      </c>
      <c r="AV103" s="93">
        <v>105</v>
      </c>
      <c r="AW103" s="93">
        <f>IF(AV103="","",RANK(AV103,AV$6:AV$5845))</f>
        <v>2</v>
      </c>
      <c r="AX103" s="93">
        <f>IF(AW103="","",(AW103/AX$5)*100)</f>
        <v>1.8867924528301887</v>
      </c>
      <c r="AY103" s="93">
        <v>106</v>
      </c>
      <c r="AZ103" s="93">
        <f>IF(AY103="","",RANK(AY103,AY$6:AY$5845))</f>
        <v>8</v>
      </c>
      <c r="BA103" s="93">
        <f>IF(AZ103="","",(AZ103/BA$5)*100)</f>
        <v>7.2727272727272725</v>
      </c>
      <c r="BB103" s="92" t="s">
        <v>185</v>
      </c>
      <c r="BC103" s="93" t="s">
        <v>185</v>
      </c>
      <c r="BD103" s="93">
        <v>10</v>
      </c>
      <c r="BE103" s="93" t="s">
        <v>185</v>
      </c>
      <c r="BF103" s="93" t="s">
        <v>185</v>
      </c>
      <c r="BG103" s="93">
        <v>10</v>
      </c>
      <c r="BH103" s="93" t="s">
        <v>185</v>
      </c>
      <c r="BI103" s="93" t="s">
        <v>185</v>
      </c>
      <c r="BJ103" s="93">
        <v>10</v>
      </c>
      <c r="BK103" s="92">
        <v>100</v>
      </c>
      <c r="BL103" s="93">
        <f>IF(BK103="","",RANK(BK103,BK$6:BK$5845))</f>
        <v>5</v>
      </c>
      <c r="BM103" s="93">
        <f>IF(BL103="",BP103,(BL103/BM$5)*100)</f>
        <v>4.716981132075472</v>
      </c>
      <c r="BN103" s="93">
        <v>99</v>
      </c>
      <c r="BO103" s="93">
        <f>IF(BN103="","",RANK(BN103,BN$6:BN$5845))</f>
        <v>8</v>
      </c>
      <c r="BP103" s="93">
        <f>IF(BO103="","",(BO103/BP$5)*100)</f>
        <v>7.5471698113207548</v>
      </c>
      <c r="BQ103" s="93">
        <v>100</v>
      </c>
      <c r="BR103" s="93">
        <f>IF(BQ103="","",RANK(BQ103,BQ$6:BQ$5845))</f>
        <v>13</v>
      </c>
      <c r="BS103" s="93">
        <f>IF(BR103="","",(BR103/BS$5)*100)</f>
        <v>11.818181818181818</v>
      </c>
      <c r="BT103" s="92">
        <v>100</v>
      </c>
      <c r="BU103" s="93">
        <f>IF(BT103="","",RANK(BT103,BT$6:BT$5845))</f>
        <v>7</v>
      </c>
      <c r="BV103" s="93">
        <f>IF(BU103="",BY103,(BU103/BV$5)*100)</f>
        <v>6.6037735849056602</v>
      </c>
      <c r="BW103" s="93">
        <v>94</v>
      </c>
      <c r="BX103" s="93">
        <f>IF(BW103="","",RANK(BW103,BW$6:BW$5845))</f>
        <v>12</v>
      </c>
      <c r="BY103" s="93">
        <f>IF(BX103="","",(BX103/BY$5)*100)</f>
        <v>11.428571428571429</v>
      </c>
      <c r="BZ103" s="93">
        <v>89</v>
      </c>
      <c r="CA103" s="93">
        <f>IF(BZ103="","",RANK(BZ103,BZ$6:BZ$5845))</f>
        <v>25</v>
      </c>
      <c r="CB103" s="93">
        <f>IF(CA103="","",(CA103/CB$5)*100)</f>
        <v>22.727272727272727</v>
      </c>
      <c r="CC103" s="92">
        <v>102</v>
      </c>
      <c r="CD103" s="93">
        <f>IF(CC103="","",RANK(CC103,CC$6:CC$5845))</f>
        <v>4</v>
      </c>
      <c r="CE103" s="93">
        <f>IF(CD103="",CH103,(CD103/CE$5)*100)</f>
        <v>3.7735849056603774</v>
      </c>
      <c r="CF103" s="93">
        <v>97</v>
      </c>
      <c r="CG103" s="93">
        <f>IF(CF103="","",RANK(CF103,CF$6:CF$5845))</f>
        <v>10</v>
      </c>
      <c r="CH103" s="93">
        <f>IF(CG103="","",(CG103/CH$5)*100)</f>
        <v>9.433962264150944</v>
      </c>
      <c r="CI103" s="93">
        <v>101</v>
      </c>
      <c r="CJ103" s="93">
        <f>IF(CI103="","",RANK(CI103,CI$6:CI$5845))</f>
        <v>13</v>
      </c>
      <c r="CK103" s="93">
        <f>IF(CJ103="","",(CJ103/CK$5)*100)</f>
        <v>11.818181818181818</v>
      </c>
      <c r="CL103" s="92">
        <v>106</v>
      </c>
      <c r="CM103" s="93">
        <f>IF(CL103="","",RANK(CL103,CL$6:CL$5845))</f>
        <v>1</v>
      </c>
      <c r="CN103" s="93">
        <f>IF(CM103="",CQ103,(CM103/CN$5)*100)</f>
        <v>0.94339622641509435</v>
      </c>
      <c r="CO103" s="93">
        <v>106</v>
      </c>
      <c r="CP103" s="93">
        <f>IF(CO103="","",RANK(CO103,CO$6:CO$5845))</f>
        <v>1</v>
      </c>
      <c r="CQ103" s="93">
        <f>IF(CP103="","",(CP103/CQ$5)*100)</f>
        <v>0.94339622641509435</v>
      </c>
      <c r="CR103" s="93">
        <v>112</v>
      </c>
      <c r="CS103" s="93">
        <f>IF(CR103="","",RANK(CR103,CR$6:CR$5845))</f>
        <v>2</v>
      </c>
      <c r="CT103" s="93">
        <f>IF(CS103="","",(CS103/CT$5)*100)</f>
        <v>1.8181818181818181</v>
      </c>
      <c r="CU103" s="92">
        <v>106</v>
      </c>
      <c r="CV103" s="93">
        <f>IF(CU103="","",RANK(CU103,CU$6:CU$5845))</f>
        <v>1</v>
      </c>
      <c r="CW103" s="93">
        <f>IF(CV103="","",(CV103/CW$5)*100)</f>
        <v>0.94339622641509435</v>
      </c>
      <c r="CX103" s="93">
        <v>112</v>
      </c>
      <c r="CY103" s="93">
        <f>IF(CX103="","",RANK(CX103,CX$6:CX$5845))</f>
        <v>2</v>
      </c>
      <c r="CZ103" s="93">
        <f>IF(CY103="","",(CY103/CZ$5)*100)</f>
        <v>1.8181818181818181</v>
      </c>
      <c r="DA103" s="93">
        <v>63</v>
      </c>
      <c r="DB103" s="93">
        <f>IF(DA103="","",RANK(DA103,DA$6:DA$5845))</f>
        <v>55</v>
      </c>
      <c r="DC103" s="93">
        <f>IF(DB103="","",(DB103/DC$5)*100)</f>
        <v>45.833333333333329</v>
      </c>
      <c r="DD103" s="93">
        <f>IFERROR((K103*I$2)+(N103*L$2)+(Q103*O$2)+(T103*R$2)+(W103*U$2)+(Z103*X$2)+(AC103*AA$2)+(AF103*AD$2)+(AI103*AG$2)+(AL103*AJ$2)+(AO103*AM$2)+(AR103*AP$2)+(AU103*AS$2)+(AX103*AV$2)+(BA103*AY$2)+(BD103*BB$2)+(BG103*BE$2)+(BJ103*BH$2)+(BM103*BK$2)+(BP103*BN$2)+(BS103*BQ$2)+(BV103*BT$2)+(BY103*BW$2)+(CB103*BZ$2)+(CE103*CC$2)+(CH103*CF$2)+(CK103*CI$2)+(CN103*CL$2)+(CQ103*CO$2)+(CT103*CR$2)+(CW103*CU$2)+(CZ103*CX$2)+(DC103*DA$2),"")</f>
        <v>8.5063709875030664</v>
      </c>
      <c r="DE103" s="93">
        <f>IF(DD103="",1,RANK(DD103,DD$6:DD$1087,1))</f>
        <v>1</v>
      </c>
      <c r="DF103" s="94">
        <f>IF(DD103="","",RANK(DD103,DD$6:DD$4780))</f>
        <v>106</v>
      </c>
      <c r="DG103" s="93">
        <f>(DE103/DE$4)*100</f>
        <v>0.94339622641509435</v>
      </c>
      <c r="DH103" s="95">
        <v>0</v>
      </c>
      <c r="DI103" s="93">
        <v>1</v>
      </c>
      <c r="DJ103" s="93">
        <v>100</v>
      </c>
      <c r="DK103" s="96">
        <v>0</v>
      </c>
      <c r="DL103" s="93">
        <v>1</v>
      </c>
      <c r="DM103" s="93">
        <v>100</v>
      </c>
      <c r="DN103" s="93">
        <v>0</v>
      </c>
      <c r="DO103" s="93">
        <v>1</v>
      </c>
      <c r="DP103" s="93">
        <v>100</v>
      </c>
      <c r="DQ103" s="93">
        <v>100</v>
      </c>
      <c r="DR103" s="93">
        <v>1</v>
      </c>
      <c r="DS103" s="97">
        <v>66</v>
      </c>
      <c r="DT103" s="98" t="s">
        <v>185</v>
      </c>
      <c r="DU103" s="98">
        <v>73</v>
      </c>
      <c r="DV103" s="98">
        <v>92</v>
      </c>
      <c r="DW103" s="98">
        <v>22</v>
      </c>
      <c r="DX103" s="98">
        <v>53.750441915864521</v>
      </c>
      <c r="DY103" s="98">
        <v>38.271604938271601</v>
      </c>
      <c r="DZ103" s="98">
        <v>44.047619047619044</v>
      </c>
      <c r="EA103" s="98">
        <v>45.356555300585057</v>
      </c>
      <c r="EB103" s="99">
        <v>15.044247787610621</v>
      </c>
      <c r="EC103" s="100">
        <v>37.383177570093459</v>
      </c>
      <c r="ED103" s="100">
        <v>30</v>
      </c>
      <c r="EE103" s="100">
        <v>30</v>
      </c>
      <c r="EF103" s="101">
        <v>93</v>
      </c>
      <c r="EG103" s="102">
        <v>141</v>
      </c>
      <c r="EH103" s="102">
        <v>105</v>
      </c>
      <c r="EI103" s="102">
        <v>128</v>
      </c>
      <c r="EJ103" s="102">
        <v>131</v>
      </c>
      <c r="EK103" s="103">
        <v>28</v>
      </c>
      <c r="EL103" s="104">
        <v>18.333333333333332</v>
      </c>
      <c r="EM103" s="104">
        <v>10</v>
      </c>
      <c r="EN103" s="104">
        <v>21.589431968295905</v>
      </c>
      <c r="EO103" s="105">
        <v>0.21428571428571427</v>
      </c>
      <c r="EP103" s="104">
        <v>34.071869488536151</v>
      </c>
      <c r="EQ103" s="106">
        <v>0.17857142857142858</v>
      </c>
      <c r="ER103" s="104">
        <v>38.502087951745118</v>
      </c>
      <c r="ES103" s="106">
        <v>7.1428571428571425E-2</v>
      </c>
      <c r="ET103" s="104">
        <v>29.950579413769596</v>
      </c>
      <c r="EU103" s="106">
        <v>3.5714285714285712E-2</v>
      </c>
      <c r="EV103" s="104">
        <v>30.420440159703958</v>
      </c>
      <c r="EW103" s="106">
        <v>3.5714285714285712E-2</v>
      </c>
      <c r="EX103" s="104">
        <v>39.261369169344633</v>
      </c>
      <c r="EY103" s="106">
        <v>3.5714285714285712E-2</v>
      </c>
      <c r="EZ103" s="104">
        <v>57.234881682734439</v>
      </c>
      <c r="FB103" s="108">
        <f>((H103*B$1)+(EL103*EL$1)+(EM103*EM$1)+(EN103*EN$1)+(EV103*EU$1)+(DQ103*DN$1)+(EX103*EW$1)+(DG103*DF$1)+(EA103*EA$1)+(EB103*EB$1)+(ER103*EQ$1)+(ET103*ES$1)+(EC103*EC$1)+(EP103*EO$1)+(EZ103*EY$1)+(ED103*ED$1)+(EE103*EE$1))*(1+FA103)</f>
        <v>19.980013591958645</v>
      </c>
      <c r="FC103" s="93">
        <f>RANK(FB103,FB$6:FB$5849)</f>
        <v>98</v>
      </c>
      <c r="FD103" s="109">
        <f>RANK(FJ103,$FJ$6:$FJ$1462)</f>
        <v>97</v>
      </c>
      <c r="FE103" s="109">
        <f>RANK(FN103,$FN$6:$FN$1462)</f>
        <v>97</v>
      </c>
      <c r="FF103" s="109">
        <f>RANK(B103,$B$6:$B$1462,1)</f>
        <v>94</v>
      </c>
      <c r="FG103" s="109">
        <f>RANK(B103,$B$6:$B$1462,1)</f>
        <v>94</v>
      </c>
      <c r="FH103" s="110" t="s">
        <v>185</v>
      </c>
      <c r="FI103" s="92"/>
      <c r="FJ103" s="111">
        <v>6200</v>
      </c>
      <c r="FK103" s="112" t="s">
        <v>185</v>
      </c>
      <c r="FL103" s="93">
        <f>IF(FJ103="",-50,FD103-FC103)</f>
        <v>-1</v>
      </c>
      <c r="FM103" s="96">
        <f>IF(FJ103="",0,FB103/(FJ103/1000))</f>
        <v>3.2225828374126846</v>
      </c>
      <c r="FN103" s="111">
        <v>7200</v>
      </c>
      <c r="FO103" s="112" t="s">
        <v>185</v>
      </c>
      <c r="FP103" s="93">
        <f>FE103-FC103</f>
        <v>-1</v>
      </c>
      <c r="FQ103" s="96">
        <f>(FB103/FN103)*1000</f>
        <v>2.7750018877720337</v>
      </c>
    </row>
    <row r="104" spans="1:174" x14ac:dyDescent="0.2">
      <c r="A104" t="s">
        <v>169</v>
      </c>
      <c r="B104" s="90">
        <v>650</v>
      </c>
      <c r="C104" s="91" t="s">
        <v>185</v>
      </c>
      <c r="D104" s="91" t="s">
        <v>185</v>
      </c>
      <c r="E104" s="91" t="s">
        <v>185</v>
      </c>
      <c r="F104" s="91" t="s">
        <v>185</v>
      </c>
      <c r="G104" s="91">
        <f>RANK(B104,B$6:B$9554)</f>
        <v>13</v>
      </c>
      <c r="H104" s="91">
        <f>(G104/H$4)*100</f>
        <v>10.833333333333334</v>
      </c>
      <c r="I104" s="92" t="s">
        <v>185</v>
      </c>
      <c r="J104" s="93" t="str">
        <f>IF(I104="","",RANK(I104,I$6:I$5845))</f>
        <v/>
      </c>
      <c r="K104" s="93" t="str">
        <f>IF(J104="",N104,(J104/K$5)*100)</f>
        <v/>
      </c>
      <c r="L104" s="93" t="s">
        <v>185</v>
      </c>
      <c r="M104" s="93" t="str">
        <f>IF(L104="","",RANK(L104,L$6:L$5845))</f>
        <v/>
      </c>
      <c r="N104" s="93" t="str">
        <f>IF(M104="","",(M104/N$5)*100)</f>
        <v/>
      </c>
      <c r="O104" s="93" t="s">
        <v>185</v>
      </c>
      <c r="P104" s="93" t="str">
        <f>IF(O104="","",RANK(O104,O$6:O$5845))</f>
        <v/>
      </c>
      <c r="Q104" s="93" t="str">
        <f>IF(P104="",N104,(P104/Q$5)*100)</f>
        <v/>
      </c>
      <c r="R104" s="92" t="s">
        <v>185</v>
      </c>
      <c r="S104" s="93" t="str">
        <f>IF(R104="","",RANK(R104,R$6:R$5845))</f>
        <v/>
      </c>
      <c r="T104" s="93" t="str">
        <f>IF(S104="",W104,(S104/T$5)*100)</f>
        <v/>
      </c>
      <c r="U104" s="93" t="s">
        <v>185</v>
      </c>
      <c r="V104" s="93" t="str">
        <f>IF(U104="","",RANK(U104,U$6:U$5845))</f>
        <v/>
      </c>
      <c r="W104" s="93" t="str">
        <f>IF(V104="","",(V104/W$5)*100)</f>
        <v/>
      </c>
      <c r="X104" s="93" t="s">
        <v>185</v>
      </c>
      <c r="Y104" s="93" t="str">
        <f>IF(X104="","",RANK(X104,X$6:X$5845))</f>
        <v/>
      </c>
      <c r="Z104" s="93" t="str">
        <f>IF(Y104="","",(Y104/Z$5)*100)</f>
        <v/>
      </c>
      <c r="AA104" s="92" t="s">
        <v>185</v>
      </c>
      <c r="AB104" s="93" t="str">
        <f>IF(AA104="","",RANK(AA104,AA$6:AA$5845))</f>
        <v/>
      </c>
      <c r="AC104" s="93" t="str">
        <f>IF(AB104="",AF104,(AB104/AC$5)*100)</f>
        <v/>
      </c>
      <c r="AD104" s="93" t="s">
        <v>185</v>
      </c>
      <c r="AE104" s="93" t="str">
        <f>IF(AD104="","",RANK(AD104,AD$6:AD$5845))</f>
        <v/>
      </c>
      <c r="AF104" s="93" t="str">
        <f>IF(AE104="","",(AE104/AF$5)*100)</f>
        <v/>
      </c>
      <c r="AG104" s="93" t="s">
        <v>185</v>
      </c>
      <c r="AH104" s="93" t="str">
        <f>IF(AG104="","",RANK(AG104,AG$6:AG$5845))</f>
        <v/>
      </c>
      <c r="AI104" s="93" t="str">
        <f>IF(AH104="","",(AH104/AI$5)*100)</f>
        <v/>
      </c>
      <c r="AJ104" s="92" t="s">
        <v>185</v>
      </c>
      <c r="AK104" s="93" t="str">
        <f>IF(AJ104="","",RANK(AJ104,AJ$6:AJ$5845))</f>
        <v/>
      </c>
      <c r="AL104" s="93" t="str">
        <f>IF(AK104="",AO104,(AK104/AL$5)*100)</f>
        <v/>
      </c>
      <c r="AM104" s="93" t="s">
        <v>185</v>
      </c>
      <c r="AN104" s="93" t="str">
        <f>IF(AM104="","",RANK(AM104,AM$6:AM$5845))</f>
        <v/>
      </c>
      <c r="AO104" s="93" t="str">
        <f>IF(AN104="","",(AN104/AO$5)*100)</f>
        <v/>
      </c>
      <c r="AP104" s="93" t="s">
        <v>185</v>
      </c>
      <c r="AQ104" s="93" t="str">
        <f>IF(AP104="","",RANK(AP104,AP$6:AP$5845))</f>
        <v/>
      </c>
      <c r="AR104" s="93" t="str">
        <f>IF(AQ104="","",(AQ104/AR$5)*100)</f>
        <v/>
      </c>
      <c r="AS104" s="92" t="s">
        <v>185</v>
      </c>
      <c r="AT104" s="93" t="str">
        <f>IF(AS104="","",RANK(AS104,AS$6:AS$5845))</f>
        <v/>
      </c>
      <c r="AU104" s="93" t="str">
        <f>IF(AT104="",AX104,(AT104/AU$5)*100)</f>
        <v/>
      </c>
      <c r="AV104" s="93" t="s">
        <v>185</v>
      </c>
      <c r="AW104" s="93" t="str">
        <f>IF(AV104="","",RANK(AV104,AV$6:AV$5845))</f>
        <v/>
      </c>
      <c r="AX104" s="93" t="str">
        <f>IF(AW104="","",(AW104/AX$5)*100)</f>
        <v/>
      </c>
      <c r="AY104" s="93" t="s">
        <v>185</v>
      </c>
      <c r="AZ104" s="93" t="str">
        <f>IF(AY104="","",RANK(AY104,AY$6:AY$5845))</f>
        <v/>
      </c>
      <c r="BA104" s="93" t="str">
        <f>IF(AZ104="","",(AZ104/BA$5)*100)</f>
        <v/>
      </c>
      <c r="BB104" s="92" t="s">
        <v>185</v>
      </c>
      <c r="BC104" s="93" t="s">
        <v>185</v>
      </c>
      <c r="BD104" s="93">
        <v>10</v>
      </c>
      <c r="BE104" s="93" t="s">
        <v>185</v>
      </c>
      <c r="BF104" s="93" t="s">
        <v>185</v>
      </c>
      <c r="BG104" s="93">
        <v>10</v>
      </c>
      <c r="BH104" s="93" t="s">
        <v>185</v>
      </c>
      <c r="BI104" s="93" t="s">
        <v>185</v>
      </c>
      <c r="BJ104" s="93">
        <v>10</v>
      </c>
      <c r="BK104" s="92" t="s">
        <v>185</v>
      </c>
      <c r="BL104" s="93" t="str">
        <f>IF(BK104="","",RANK(BK104,BK$6:BK$5845))</f>
        <v/>
      </c>
      <c r="BM104" s="93" t="str">
        <f>IF(BL104="",BP104,(BL104/BM$5)*100)</f>
        <v/>
      </c>
      <c r="BN104" s="93" t="s">
        <v>185</v>
      </c>
      <c r="BO104" s="93" t="str">
        <f>IF(BN104="","",RANK(BN104,BN$6:BN$5845))</f>
        <v/>
      </c>
      <c r="BP104" s="93" t="str">
        <f>IF(BO104="","",(BO104/BP$5)*100)</f>
        <v/>
      </c>
      <c r="BQ104" s="93" t="s">
        <v>185</v>
      </c>
      <c r="BR104" s="93" t="str">
        <f>IF(BQ104="","",RANK(BQ104,BQ$6:BQ$5845))</f>
        <v/>
      </c>
      <c r="BS104" s="93" t="str">
        <f>IF(BR104="","",(BR104/BS$5)*100)</f>
        <v/>
      </c>
      <c r="BT104" s="92" t="s">
        <v>185</v>
      </c>
      <c r="BU104" s="93" t="str">
        <f>IF(BT104="","",RANK(BT104,BT$6:BT$5845))</f>
        <v/>
      </c>
      <c r="BV104" s="93" t="str">
        <f>IF(BU104="",BY104,(BU104/BV$5)*100)</f>
        <v/>
      </c>
      <c r="BW104" s="93" t="s">
        <v>185</v>
      </c>
      <c r="BX104" s="93" t="str">
        <f>IF(BW104="","",RANK(BW104,BW$6:BW$5845))</f>
        <v/>
      </c>
      <c r="BY104" s="93" t="str">
        <f>IF(BX104="","",(BX104/BY$5)*100)</f>
        <v/>
      </c>
      <c r="BZ104" s="93" t="s">
        <v>185</v>
      </c>
      <c r="CA104" s="93" t="str">
        <f>IF(BZ104="","",RANK(BZ104,BZ$6:BZ$5845))</f>
        <v/>
      </c>
      <c r="CB104" s="93" t="str">
        <f>IF(CA104="","",(CA104/CB$5)*100)</f>
        <v/>
      </c>
      <c r="CC104" s="92" t="s">
        <v>185</v>
      </c>
      <c r="CD104" s="93" t="str">
        <f>IF(CC104="","",RANK(CC104,CC$6:CC$5845))</f>
        <v/>
      </c>
      <c r="CE104" s="93" t="str">
        <f>IF(CD104="",CH104,(CD104/CE$5)*100)</f>
        <v/>
      </c>
      <c r="CF104" s="93" t="s">
        <v>185</v>
      </c>
      <c r="CG104" s="93" t="str">
        <f>IF(CF104="","",RANK(CF104,CF$6:CF$5845))</f>
        <v/>
      </c>
      <c r="CH104" s="93" t="str">
        <f>IF(CG104="","",(CG104/CH$5)*100)</f>
        <v/>
      </c>
      <c r="CI104" s="93" t="s">
        <v>185</v>
      </c>
      <c r="CJ104" s="93" t="str">
        <f>IF(CI104="","",RANK(CI104,CI$6:CI$5845))</f>
        <v/>
      </c>
      <c r="CK104" s="93" t="str">
        <f>IF(CJ104="","",(CJ104/CK$5)*100)</f>
        <v/>
      </c>
      <c r="CL104" s="92" t="s">
        <v>185</v>
      </c>
      <c r="CM104" s="93" t="str">
        <f>IF(CL104="","",RANK(CL104,CL$6:CL$5845))</f>
        <v/>
      </c>
      <c r="CN104" s="93" t="str">
        <f>IF(CM104="",CQ104,(CM104/CN$5)*100)</f>
        <v/>
      </c>
      <c r="CO104" s="93" t="s">
        <v>185</v>
      </c>
      <c r="CP104" s="93" t="str">
        <f>IF(CO104="","",RANK(CO104,CO$6:CO$5845))</f>
        <v/>
      </c>
      <c r="CQ104" s="93" t="str">
        <f>IF(CP104="","",(CP104/CQ$5)*100)</f>
        <v/>
      </c>
      <c r="CR104" s="93" t="s">
        <v>185</v>
      </c>
      <c r="CS104" s="93" t="str">
        <f>IF(CR104="","",RANK(CR104,CR$6:CR$5845))</f>
        <v/>
      </c>
      <c r="CT104" s="93" t="str">
        <f>IF(CS104="","",(CS104/CT$5)*100)</f>
        <v/>
      </c>
      <c r="CU104" s="92" t="s">
        <v>185</v>
      </c>
      <c r="CV104" s="93" t="str">
        <f>IF(CU104="","",RANK(CU104,CU$6:CU$5845))</f>
        <v/>
      </c>
      <c r="CW104" s="93" t="str">
        <f>IF(CV104="","",(CV104/CW$5)*100)</f>
        <v/>
      </c>
      <c r="CX104" s="93" t="s">
        <v>185</v>
      </c>
      <c r="CY104" s="93" t="str">
        <f>IF(CX104="","",RANK(CX104,CX$6:CX$5845))</f>
        <v/>
      </c>
      <c r="CZ104" s="93" t="str">
        <f>IF(CY104="","",(CY104/CZ$5)*100)</f>
        <v/>
      </c>
      <c r="DA104" s="93">
        <v>110</v>
      </c>
      <c r="DB104" s="93">
        <f>IF(DA104="","",RANK(DA104,DA$6:DA$5845))</f>
        <v>3</v>
      </c>
      <c r="DC104" s="93">
        <f>IF(DB104="","",(DB104/DC$5)*100)</f>
        <v>2.5</v>
      </c>
      <c r="DD104" s="93" t="str">
        <f>IFERROR((K104*I$2)+(N104*L$2)+(Q104*O$2)+(T104*R$2)+(W104*U$2)+(Z104*X$2)+(AC104*AA$2)+(AF104*AD$2)+(AI104*AG$2)+(AL104*AJ$2)+(AO104*AM$2)+(AR104*AP$2)+(AU104*AS$2)+(AX104*AV$2)+(BA104*AY$2)+(BD104*BB$2)+(BG104*BE$2)+(BJ104*BH$2)+(BM104*BK$2)+(BP104*BN$2)+(BS104*BQ$2)+(BV104*BT$2)+(BY104*BW$2)+(CB104*BZ$2)+(CE104*CC$2)+(CH104*CF$2)+(CK104*CI$2)+(CN104*CL$2)+(CQ104*CO$2)+(CT104*CR$2)+(CW104*CU$2)+(CZ104*CX$2)+(DC104*DA$2),"")</f>
        <v/>
      </c>
      <c r="DE104" s="93">
        <f>IF(DD104="",1,RANK(DD104,DD$6:DD$1087,1))</f>
        <v>1</v>
      </c>
      <c r="DF104" s="94" t="str">
        <f>IF(DD104="","",RANK(DD104,DD$6:DD$4780))</f>
        <v/>
      </c>
      <c r="DG104" s="93">
        <v>40</v>
      </c>
      <c r="DH104" s="95">
        <v>0</v>
      </c>
      <c r="DI104" s="93">
        <v>1</v>
      </c>
      <c r="DJ104" s="93">
        <v>100</v>
      </c>
      <c r="DK104" s="96">
        <v>0</v>
      </c>
      <c r="DL104" s="93">
        <v>1</v>
      </c>
      <c r="DM104" s="93">
        <v>100</v>
      </c>
      <c r="DN104" s="93">
        <v>0</v>
      </c>
      <c r="DO104" s="93">
        <v>1</v>
      </c>
      <c r="DP104" s="93">
        <v>100</v>
      </c>
      <c r="DQ104" s="93">
        <v>100</v>
      </c>
      <c r="DR104" s="93">
        <v>1</v>
      </c>
      <c r="DS104" s="97" t="s">
        <v>185</v>
      </c>
      <c r="DT104" s="98" t="s">
        <v>185</v>
      </c>
      <c r="DU104" s="98" t="s">
        <v>185</v>
      </c>
      <c r="DV104" s="98" t="s">
        <v>185</v>
      </c>
      <c r="DW104" s="98" t="s">
        <v>185</v>
      </c>
      <c r="DX104" s="98">
        <v>30</v>
      </c>
      <c r="DY104" s="98">
        <v>30</v>
      </c>
      <c r="DZ104" s="98">
        <v>30</v>
      </c>
      <c r="EA104" s="98">
        <v>30</v>
      </c>
      <c r="EB104" s="99">
        <v>25</v>
      </c>
      <c r="EC104" s="100">
        <v>30</v>
      </c>
      <c r="ED104" s="100">
        <v>30</v>
      </c>
      <c r="EE104" s="100">
        <v>30</v>
      </c>
      <c r="EF104" s="101" t="s">
        <v>185</v>
      </c>
      <c r="EG104" s="102" t="s">
        <v>185</v>
      </c>
      <c r="EH104" s="102" t="s">
        <v>185</v>
      </c>
      <c r="EI104" s="102" t="s">
        <v>185</v>
      </c>
      <c r="EJ104" s="102" t="s">
        <v>185</v>
      </c>
      <c r="EK104" s="103">
        <v>0</v>
      </c>
      <c r="EL104" s="104">
        <v>10.833333333333334</v>
      </c>
      <c r="EM104" s="104">
        <v>10.833333333333334</v>
      </c>
      <c r="EN104" s="104">
        <v>10</v>
      </c>
      <c r="EO104" s="105">
        <v>0</v>
      </c>
      <c r="EP104" s="104">
        <v>0.30864197530864196</v>
      </c>
      <c r="EQ104" s="106">
        <v>0</v>
      </c>
      <c r="ER104" s="104">
        <v>0.30674846625766872</v>
      </c>
      <c r="ES104" s="106">
        <v>0</v>
      </c>
      <c r="ET104" s="104">
        <v>0.30674846625766872</v>
      </c>
      <c r="EU104" s="106">
        <v>0</v>
      </c>
      <c r="EV104" s="104">
        <v>0.30674846625766872</v>
      </c>
      <c r="EW104" s="106">
        <v>0</v>
      </c>
      <c r="EX104" s="104">
        <v>0.30674846625766872</v>
      </c>
      <c r="EY104" s="106">
        <v>0</v>
      </c>
      <c r="EZ104" s="104">
        <v>0.30674846625766872</v>
      </c>
      <c r="FB104" s="108">
        <f>((H104*B$1)+(EL104*EL$1)+(EM104*EM$1)+(EN104*EN$1)+(EV104*EU$1)+(DQ104*DN$1)+(EX104*EW$1)+(DG104*DF$1)+(EA104*EA$1)+(EB104*EB$1)+(ER104*EQ$1)+(ET104*ES$1)+(EC104*EC$1)+(EP104*EO$1)+(EZ104*EY$1)+(ED104*ED$1)+(EE104*EE$1))*(1+FA104)</f>
        <v>19.325452548663179</v>
      </c>
      <c r="FC104" s="93">
        <f>RANK(FB104,FB$6:FB$5849)</f>
        <v>99</v>
      </c>
      <c r="FD104" s="109">
        <f>RANK(FJ104,$FJ$6:$FJ$1462)</f>
        <v>97</v>
      </c>
      <c r="FE104" s="109">
        <f>RANK(FN104,$FN$6:$FN$1462)</f>
        <v>104</v>
      </c>
      <c r="FF104" s="109">
        <f>RANK(B104,$B$6:$B$1462,1)</f>
        <v>108</v>
      </c>
      <c r="FG104" s="109">
        <f>RANK(B104,$B$6:$B$1462,1)</f>
        <v>108</v>
      </c>
      <c r="FH104" s="110" t="s">
        <v>185</v>
      </c>
      <c r="FI104" s="92"/>
      <c r="FJ104" s="111">
        <v>6200</v>
      </c>
      <c r="FK104" s="112" t="s">
        <v>185</v>
      </c>
      <c r="FL104" s="93">
        <f>IF(FJ104="",-50,FD104-FC104)</f>
        <v>-2</v>
      </c>
      <c r="FM104" s="96">
        <f>IF(FJ104="",0,FB104/(FJ104/1000))</f>
        <v>3.1170084755908354</v>
      </c>
      <c r="FN104" s="111">
        <v>7000</v>
      </c>
      <c r="FO104" s="112" t="s">
        <v>185</v>
      </c>
      <c r="FP104" s="93">
        <f>FE104-FC104</f>
        <v>5</v>
      </c>
      <c r="FQ104" s="96">
        <f>(FB104/FN104)*1000</f>
        <v>2.7607789355233114</v>
      </c>
    </row>
    <row r="105" spans="1:174" x14ac:dyDescent="0.2">
      <c r="A105" t="s">
        <v>171</v>
      </c>
      <c r="B105" s="90">
        <v>1000</v>
      </c>
      <c r="C105" s="91" t="s">
        <v>185</v>
      </c>
      <c r="D105" s="91" t="s">
        <v>185</v>
      </c>
      <c r="E105" s="91" t="s">
        <v>185</v>
      </c>
      <c r="F105" s="91" t="s">
        <v>185</v>
      </c>
      <c r="G105" s="91">
        <f>RANK(B105,B$6:B$9554)</f>
        <v>1</v>
      </c>
      <c r="H105" s="91">
        <f>(G105/H$4)*100</f>
        <v>0.83333333333333337</v>
      </c>
      <c r="I105" s="92">
        <v>35</v>
      </c>
      <c r="J105" s="93">
        <f>IF(I105="","",RANK(I105,I$6:I$5845))</f>
        <v>57</v>
      </c>
      <c r="K105" s="93">
        <f>IF(J105="",N105,(J105/K$5)*100)</f>
        <v>53.773584905660378</v>
      </c>
      <c r="L105" s="93">
        <v>35</v>
      </c>
      <c r="M105" s="93">
        <f>IF(L105="","",RANK(L105,L$6:L$5845))</f>
        <v>57</v>
      </c>
      <c r="N105" s="93">
        <f>IF(M105="","",(M105/N$5)*100)</f>
        <v>53.773584905660378</v>
      </c>
      <c r="O105" s="93">
        <v>91</v>
      </c>
      <c r="P105" s="93">
        <f>IF(O105="","",RANK(O105,O$6:O$5845))</f>
        <v>23</v>
      </c>
      <c r="Q105" s="93">
        <f>IF(P105="",N105,(P105/Q$5)*100)</f>
        <v>20.909090909090907</v>
      </c>
      <c r="R105" s="92">
        <v>46</v>
      </c>
      <c r="S105" s="93">
        <f>IF(R105="","",RANK(R105,R$6:R$5845))</f>
        <v>60</v>
      </c>
      <c r="T105" s="93">
        <f>IF(S105="",W105,(S105/T$5)*100)</f>
        <v>56.60377358490566</v>
      </c>
      <c r="U105" s="93">
        <v>36</v>
      </c>
      <c r="V105" s="93">
        <f>IF(U105="","",RANK(U105,U$6:U$5845))</f>
        <v>71</v>
      </c>
      <c r="W105" s="93">
        <f>IF(V105="","",(V105/W$5)*100)</f>
        <v>66.981132075471692</v>
      </c>
      <c r="X105" s="93">
        <v>103</v>
      </c>
      <c r="Y105" s="93">
        <f>IF(X105="","",RANK(X105,X$6:X$5845))</f>
        <v>10</v>
      </c>
      <c r="Z105" s="93">
        <f>IF(Y105="","",(Y105/Z$5)*100)</f>
        <v>9.0909090909090917</v>
      </c>
      <c r="AA105" s="92">
        <v>44</v>
      </c>
      <c r="AB105" s="93">
        <f>IF(AA105="","",RANK(AA105,AA$6:AA$5845))</f>
        <v>63</v>
      </c>
      <c r="AC105" s="93">
        <f>IF(AB105="",AF105,(AB105/AC$5)*100)</f>
        <v>59.433962264150942</v>
      </c>
      <c r="AD105" s="93">
        <v>38</v>
      </c>
      <c r="AE105" s="93">
        <f>IF(AD105="","",RANK(AD105,AD$6:AD$5845))</f>
        <v>68</v>
      </c>
      <c r="AF105" s="93">
        <f>IF(AE105="","",(AE105/AF$5)*100)</f>
        <v>64.15094339622641</v>
      </c>
      <c r="AG105" s="93">
        <v>83</v>
      </c>
      <c r="AH105" s="93">
        <f>IF(AG105="","",RANK(AG105,AG$6:AG$5845))</f>
        <v>28</v>
      </c>
      <c r="AI105" s="93">
        <f>IF(AH105="","",(AH105/AI$5)*100)</f>
        <v>25.454545454545453</v>
      </c>
      <c r="AJ105" s="92">
        <v>34</v>
      </c>
      <c r="AK105" s="93">
        <f>IF(AJ105="","",RANK(AJ105,AJ$6:AJ$5845))</f>
        <v>57</v>
      </c>
      <c r="AL105" s="93">
        <f>IF(AK105="",AO105,(AK105/AL$5)*100)</f>
        <v>53.773584905660378</v>
      </c>
      <c r="AM105" s="93">
        <v>34</v>
      </c>
      <c r="AN105" s="93">
        <f>IF(AM105="","",RANK(AM105,AM$6:AM$5845))</f>
        <v>57</v>
      </c>
      <c r="AO105" s="93">
        <f>IF(AN105="","",(AN105/AO$5)*100)</f>
        <v>53.773584905660378</v>
      </c>
      <c r="AP105" s="93">
        <v>80</v>
      </c>
      <c r="AQ105" s="93">
        <f>IF(AP105="","",RANK(AP105,AP$6:AP$5845))</f>
        <v>34</v>
      </c>
      <c r="AR105" s="93">
        <f>IF(AQ105="","",(AQ105/AR$5)*100)</f>
        <v>30.909090909090907</v>
      </c>
      <c r="AS105" s="92">
        <v>34</v>
      </c>
      <c r="AT105" s="93">
        <f>IF(AS105="","",RANK(AS105,AS$6:AS$5845))</f>
        <v>58</v>
      </c>
      <c r="AU105" s="93">
        <f>IF(AT105="",AX105,(AT105/AU$5)*100)</f>
        <v>54.716981132075468</v>
      </c>
      <c r="AV105" s="93">
        <v>33</v>
      </c>
      <c r="AW105" s="93">
        <f>IF(AV105="","",RANK(AV105,AV$6:AV$5845))</f>
        <v>59</v>
      </c>
      <c r="AX105" s="93">
        <f>IF(AW105="","",(AW105/AX$5)*100)</f>
        <v>55.660377358490564</v>
      </c>
      <c r="AY105" s="93">
        <v>89</v>
      </c>
      <c r="AZ105" s="93">
        <f>IF(AY105="","",RANK(AY105,AY$6:AY$5845))</f>
        <v>25</v>
      </c>
      <c r="BA105" s="93">
        <f>IF(AZ105="","",(AZ105/BA$5)*100)</f>
        <v>22.727272727272727</v>
      </c>
      <c r="BB105" s="92" t="s">
        <v>185</v>
      </c>
      <c r="BC105" s="93" t="s">
        <v>185</v>
      </c>
      <c r="BD105" s="93">
        <v>10</v>
      </c>
      <c r="BE105" s="93" t="s">
        <v>185</v>
      </c>
      <c r="BF105" s="93" t="s">
        <v>185</v>
      </c>
      <c r="BG105" s="93">
        <v>10</v>
      </c>
      <c r="BH105" s="93" t="s">
        <v>185</v>
      </c>
      <c r="BI105" s="93" t="s">
        <v>185</v>
      </c>
      <c r="BJ105" s="93">
        <v>10</v>
      </c>
      <c r="BK105" s="92">
        <v>16</v>
      </c>
      <c r="BL105" s="93">
        <f>IF(BK105="","",RANK(BK105,BK$6:BK$5845))</f>
        <v>88</v>
      </c>
      <c r="BM105" s="93">
        <f>IF(BL105="",BP105,(BL105/BM$5)*100)</f>
        <v>83.018867924528308</v>
      </c>
      <c r="BN105" s="93">
        <v>21</v>
      </c>
      <c r="BO105" s="93">
        <f>IF(BN105="","",RANK(BN105,BN$6:BN$5845))</f>
        <v>86</v>
      </c>
      <c r="BP105" s="93">
        <f>IF(BO105="","",(BO105/BP$5)*100)</f>
        <v>81.132075471698116</v>
      </c>
      <c r="BQ105" s="93">
        <v>74</v>
      </c>
      <c r="BR105" s="93">
        <f>IF(BQ105="","",RANK(BQ105,BQ$6:BQ$5845))</f>
        <v>37</v>
      </c>
      <c r="BS105" s="93">
        <f>IF(BR105="","",(BR105/BS$5)*100)</f>
        <v>33.636363636363633</v>
      </c>
      <c r="BT105" s="92">
        <v>82</v>
      </c>
      <c r="BU105" s="93">
        <f>IF(BT105="","",RANK(BT105,BT$6:BT$5845))</f>
        <v>25</v>
      </c>
      <c r="BV105" s="93">
        <f>IF(BU105="",BY105,(BU105/BV$5)*100)</f>
        <v>23.584905660377359</v>
      </c>
      <c r="BW105" s="93">
        <v>71</v>
      </c>
      <c r="BX105" s="93">
        <f>IF(BW105="","",RANK(BW105,BW$6:BW$5845))</f>
        <v>36</v>
      </c>
      <c r="BY105" s="93">
        <f>IF(BX105="","",(BX105/BY$5)*100)</f>
        <v>34.285714285714285</v>
      </c>
      <c r="BZ105" s="93">
        <v>99</v>
      </c>
      <c r="CA105" s="93">
        <f>IF(BZ105="","",RANK(BZ105,BZ$6:BZ$5845))</f>
        <v>14</v>
      </c>
      <c r="CB105" s="93">
        <f>IF(CA105="","",(CA105/CB$5)*100)</f>
        <v>12.727272727272727</v>
      </c>
      <c r="CC105" s="92">
        <v>17</v>
      </c>
      <c r="CD105" s="93">
        <f>IF(CC105="","",RANK(CC105,CC$6:CC$5845))</f>
        <v>89</v>
      </c>
      <c r="CE105" s="93">
        <f>IF(CD105="",CH105,(CD105/CE$5)*100)</f>
        <v>83.962264150943398</v>
      </c>
      <c r="CF105" s="93">
        <v>14</v>
      </c>
      <c r="CG105" s="93">
        <f>IF(CF105="","",RANK(CF105,CF$6:CF$5845))</f>
        <v>93</v>
      </c>
      <c r="CH105" s="93">
        <f>IF(CG105="","",(CG105/CH$5)*100)</f>
        <v>87.735849056603783</v>
      </c>
      <c r="CI105" s="93">
        <v>107</v>
      </c>
      <c r="CJ105" s="93">
        <f>IF(CI105="","",RANK(CI105,CI$6:CI$5845))</f>
        <v>6</v>
      </c>
      <c r="CK105" s="93">
        <f>IF(CJ105="","",(CJ105/CK$5)*100)</f>
        <v>5.4545454545454541</v>
      </c>
      <c r="CL105" s="92">
        <v>38</v>
      </c>
      <c r="CM105" s="93">
        <f>IF(CL105="","",RANK(CL105,CL$6:CL$5845))</f>
        <v>54</v>
      </c>
      <c r="CN105" s="93">
        <f>IF(CM105="",CQ105,(CM105/CN$5)*100)</f>
        <v>50.943396226415096</v>
      </c>
      <c r="CO105" s="93">
        <v>36</v>
      </c>
      <c r="CP105" s="93">
        <f>IF(CO105="","",RANK(CO105,CO$6:CO$5845))</f>
        <v>56</v>
      </c>
      <c r="CQ105" s="93">
        <f>IF(CP105="","",(CP105/CQ$5)*100)</f>
        <v>52.830188679245282</v>
      </c>
      <c r="CR105" s="93">
        <v>97</v>
      </c>
      <c r="CS105" s="93">
        <f>IF(CR105="","",RANK(CR105,CR$6:CR$5845))</f>
        <v>17</v>
      </c>
      <c r="CT105" s="93">
        <f>IF(CS105="","",(CS105/CT$5)*100)</f>
        <v>15.454545454545453</v>
      </c>
      <c r="CU105" s="92">
        <v>39</v>
      </c>
      <c r="CV105" s="93">
        <f>IF(CU105="","",RANK(CU105,CU$6:CU$5845))</f>
        <v>53</v>
      </c>
      <c r="CW105" s="93">
        <f>IF(CV105="","",(CV105/CW$5)*100)</f>
        <v>50</v>
      </c>
      <c r="CX105" s="93">
        <v>73</v>
      </c>
      <c r="CY105" s="93">
        <f>IF(CX105="","",RANK(CX105,CX$6:CX$5845))</f>
        <v>39</v>
      </c>
      <c r="CZ105" s="93">
        <f>IF(CY105="","",(CY105/CZ$5)*100)</f>
        <v>35.454545454545453</v>
      </c>
      <c r="DA105" s="93">
        <v>112</v>
      </c>
      <c r="DB105" s="93">
        <f>IF(DA105="","",RANK(DA105,DA$6:DA$5845))</f>
        <v>1</v>
      </c>
      <c r="DC105" s="93">
        <f>IF(DB105="","",(DB105/DC$5)*100)</f>
        <v>0.83333333333333337</v>
      </c>
      <c r="DD105" s="93">
        <f>IFERROR((K105*I$2)+(N105*L$2)+(Q105*O$2)+(T105*R$2)+(W105*U$2)+(Z105*X$2)+(AC105*AA$2)+(AF105*AD$2)+(AI105*AG$2)+(AL105*AJ$2)+(AO105*AM$2)+(AR105*AP$2)+(AU105*AS$2)+(AX105*AV$2)+(BA105*AY$2)+(BD105*BB$2)+(BG105*BE$2)+(BJ105*BH$2)+(BM105*BK$2)+(BP105*BN$2)+(BS105*BQ$2)+(BV105*BT$2)+(BY105*BW$2)+(CB105*BZ$2)+(CE105*CC$2)+(CH105*CF$2)+(CK105*CI$2)+(CN105*CL$2)+(CQ105*CO$2)+(CT105*CR$2)+(CW105*CU$2)+(CZ105*CX$2)+(DC105*DA$2),"")</f>
        <v>44.778804214653263</v>
      </c>
      <c r="DE105" s="93">
        <f>IF(DD105="",1,RANK(DD105,DD$6:DD$1087,1))</f>
        <v>38</v>
      </c>
      <c r="DF105" s="94">
        <f>IF(DD105="","",RANK(DD105,DD$6:DD$4780))</f>
        <v>69</v>
      </c>
      <c r="DG105" s="93">
        <f>(DE105/DE$4)*100</f>
        <v>35.849056603773583</v>
      </c>
      <c r="DH105" s="95">
        <v>0</v>
      </c>
      <c r="DI105" s="93">
        <v>1</v>
      </c>
      <c r="DJ105" s="93">
        <v>100</v>
      </c>
      <c r="DK105" s="96">
        <v>0</v>
      </c>
      <c r="DL105" s="93">
        <v>1</v>
      </c>
      <c r="DM105" s="93">
        <v>100</v>
      </c>
      <c r="DN105" s="93">
        <v>0</v>
      </c>
      <c r="DO105" s="93">
        <v>1</v>
      </c>
      <c r="DP105" s="93">
        <v>100</v>
      </c>
      <c r="DQ105" s="93">
        <v>100</v>
      </c>
      <c r="DR105" s="93">
        <v>1</v>
      </c>
      <c r="DS105" s="97">
        <v>65</v>
      </c>
      <c r="DT105" s="98" t="s">
        <v>185</v>
      </c>
      <c r="DU105" s="98" t="s">
        <v>185</v>
      </c>
      <c r="DV105" s="98" t="s">
        <v>185</v>
      </c>
      <c r="DW105" s="98" t="s">
        <v>185</v>
      </c>
      <c r="DX105" s="98">
        <v>30</v>
      </c>
      <c r="DY105" s="98">
        <v>3.7037037037037033</v>
      </c>
      <c r="DZ105" s="98">
        <v>30</v>
      </c>
      <c r="EA105" s="98">
        <v>25</v>
      </c>
      <c r="EB105" s="99">
        <v>10</v>
      </c>
      <c r="EC105" s="100">
        <v>20</v>
      </c>
      <c r="ED105" s="100">
        <v>30</v>
      </c>
      <c r="EE105" s="100">
        <v>30</v>
      </c>
      <c r="EF105" s="101">
        <v>54</v>
      </c>
      <c r="EG105" s="102">
        <v>148</v>
      </c>
      <c r="EH105" s="102">
        <v>152</v>
      </c>
      <c r="EI105" s="102">
        <v>108</v>
      </c>
      <c r="EJ105" s="102">
        <v>145</v>
      </c>
      <c r="EK105" s="103">
        <v>9</v>
      </c>
      <c r="EL105" s="104">
        <v>0.83333333333333337</v>
      </c>
      <c r="EM105" s="104">
        <v>26.36363636363636</v>
      </c>
      <c r="EN105" s="104">
        <v>16.866578599735799</v>
      </c>
      <c r="EO105" s="105">
        <v>0.22222222222222221</v>
      </c>
      <c r="EP105" s="104">
        <v>34.876543209876537</v>
      </c>
      <c r="EQ105" s="106">
        <v>0</v>
      </c>
      <c r="ER105" s="104">
        <v>0.30674846625766872</v>
      </c>
      <c r="ES105" s="106">
        <v>0</v>
      </c>
      <c r="ET105" s="104">
        <v>0.30674846625766872</v>
      </c>
      <c r="EU105" s="106">
        <v>0</v>
      </c>
      <c r="EV105" s="104">
        <v>0.30674846625766872</v>
      </c>
      <c r="EW105" s="106">
        <v>0</v>
      </c>
      <c r="EX105" s="104">
        <v>0.30674846625766872</v>
      </c>
      <c r="EY105" s="106">
        <v>0</v>
      </c>
      <c r="EZ105" s="104">
        <v>0.30674846625766872</v>
      </c>
      <c r="FB105" s="108">
        <f>((H105*B$1)+(EL105*EL$1)+(EM105*EM$1)+(EN105*EN$1)+(EV105*EU$1)+(DQ105*DN$1)+(EX105*EW$1)+(DG105*DF$1)+(EA105*EA$1)+(EB105*EB$1)+(ER105*EQ$1)+(ET105*ES$1)+(EC105*EC$1)+(EP105*EO$1)+(EZ105*EY$1)+(ED105*ED$1)+(EE105*EE$1))*(1+FA105)</f>
        <v>19.217296254002228</v>
      </c>
      <c r="FC105" s="93">
        <f>RANK(FB105,FB$6:FB$5849)</f>
        <v>100</v>
      </c>
      <c r="FD105" s="109">
        <f>RANK(FJ105,$FJ$6:$FJ$1462)</f>
        <v>105</v>
      </c>
      <c r="FE105" s="109">
        <f>RANK(FN105,$FN$6:$FN$1462)</f>
        <v>104</v>
      </c>
      <c r="FF105" s="109">
        <f>RANK(B105,$B$6:$B$1462,1)</f>
        <v>112</v>
      </c>
      <c r="FG105" s="109">
        <f>RANK(B105,$B$6:$B$1462,1)</f>
        <v>112</v>
      </c>
      <c r="FH105" s="110" t="s">
        <v>185</v>
      </c>
      <c r="FI105" s="92"/>
      <c r="FJ105" s="111">
        <v>6100</v>
      </c>
      <c r="FK105" s="112" t="s">
        <v>185</v>
      </c>
      <c r="FL105" s="93">
        <f>IF(FJ105="",-50,FD105-FC105)</f>
        <v>5</v>
      </c>
      <c r="FM105" s="96">
        <f>IF(FJ105="",0,FB105/(FJ105/1000))</f>
        <v>3.1503764350823329</v>
      </c>
      <c r="FN105" s="111">
        <v>7000</v>
      </c>
      <c r="FO105" s="112" t="s">
        <v>185</v>
      </c>
      <c r="FP105" s="93">
        <f>FE105-FC105</f>
        <v>4</v>
      </c>
      <c r="FQ105" s="96">
        <f>(FB105/FN105)*1000</f>
        <v>2.7453280362860326</v>
      </c>
      <c r="FR105" s="114"/>
    </row>
    <row r="106" spans="1:174" x14ac:dyDescent="0.2">
      <c r="A106" t="s">
        <v>160</v>
      </c>
      <c r="B106" s="90">
        <v>340</v>
      </c>
      <c r="C106" s="91" t="s">
        <v>185</v>
      </c>
      <c r="D106" s="91" t="s">
        <v>185</v>
      </c>
      <c r="E106" s="91" t="s">
        <v>185</v>
      </c>
      <c r="F106" s="91" t="s">
        <v>185</v>
      </c>
      <c r="G106" s="91">
        <f>RANK(B106,B$6:B$9554)</f>
        <v>22</v>
      </c>
      <c r="H106" s="91">
        <f>(G106/H$4)*100</f>
        <v>18.333333333333332</v>
      </c>
      <c r="I106" s="92" t="s">
        <v>185</v>
      </c>
      <c r="J106" s="93" t="str">
        <f>IF(I106="","",RANK(I106,I$6:I$5845))</f>
        <v/>
      </c>
      <c r="K106" s="93" t="str">
        <f>IF(J106="",N106,(J106/K$5)*100)</f>
        <v/>
      </c>
      <c r="L106" s="93" t="s">
        <v>185</v>
      </c>
      <c r="M106" s="93" t="str">
        <f>IF(L106="","",RANK(L106,L$6:L$5845))</f>
        <v/>
      </c>
      <c r="N106" s="93" t="str">
        <f>IF(M106="","",(M106/N$5)*100)</f>
        <v/>
      </c>
      <c r="O106" s="93" t="s">
        <v>185</v>
      </c>
      <c r="P106" s="93" t="str">
        <f>IF(O106="","",RANK(O106,O$6:O$5845))</f>
        <v/>
      </c>
      <c r="Q106" s="93" t="str">
        <f>IF(P106="",N106,(P106/Q$5)*100)</f>
        <v/>
      </c>
      <c r="R106" s="92" t="s">
        <v>185</v>
      </c>
      <c r="S106" s="93" t="str">
        <f>IF(R106="","",RANK(R106,R$6:R$5845))</f>
        <v/>
      </c>
      <c r="T106" s="93" t="str">
        <f>IF(S106="",W106,(S106/T$5)*100)</f>
        <v/>
      </c>
      <c r="U106" s="93" t="s">
        <v>185</v>
      </c>
      <c r="V106" s="93" t="str">
        <f>IF(U106="","",RANK(U106,U$6:U$5845))</f>
        <v/>
      </c>
      <c r="W106" s="93" t="str">
        <f>IF(V106="","",(V106/W$5)*100)</f>
        <v/>
      </c>
      <c r="X106" s="93" t="s">
        <v>185</v>
      </c>
      <c r="Y106" s="93" t="str">
        <f>IF(X106="","",RANK(X106,X$6:X$5845))</f>
        <v/>
      </c>
      <c r="Z106" s="93" t="str">
        <f>IF(Y106="","",(Y106/Z$5)*100)</f>
        <v/>
      </c>
      <c r="AA106" s="92" t="s">
        <v>185</v>
      </c>
      <c r="AB106" s="93" t="str">
        <f>IF(AA106="","",RANK(AA106,AA$6:AA$5845))</f>
        <v/>
      </c>
      <c r="AC106" s="93" t="str">
        <f>IF(AB106="",AF106,(AB106/AC$5)*100)</f>
        <v/>
      </c>
      <c r="AD106" s="93" t="s">
        <v>185</v>
      </c>
      <c r="AE106" s="93" t="str">
        <f>IF(AD106="","",RANK(AD106,AD$6:AD$5845))</f>
        <v/>
      </c>
      <c r="AF106" s="93" t="str">
        <f>IF(AE106="","",(AE106/AF$5)*100)</f>
        <v/>
      </c>
      <c r="AG106" s="93" t="s">
        <v>185</v>
      </c>
      <c r="AH106" s="93" t="str">
        <f>IF(AG106="","",RANK(AG106,AG$6:AG$5845))</f>
        <v/>
      </c>
      <c r="AI106" s="93" t="str">
        <f>IF(AH106="","",(AH106/AI$5)*100)</f>
        <v/>
      </c>
      <c r="AJ106" s="92" t="s">
        <v>185</v>
      </c>
      <c r="AK106" s="93" t="str">
        <f>IF(AJ106="","",RANK(AJ106,AJ$6:AJ$5845))</f>
        <v/>
      </c>
      <c r="AL106" s="93" t="str">
        <f>IF(AK106="",AO106,(AK106/AL$5)*100)</f>
        <v/>
      </c>
      <c r="AM106" s="93" t="s">
        <v>185</v>
      </c>
      <c r="AN106" s="93" t="str">
        <f>IF(AM106="","",RANK(AM106,AM$6:AM$5845))</f>
        <v/>
      </c>
      <c r="AO106" s="93" t="str">
        <f>IF(AN106="","",(AN106/AO$5)*100)</f>
        <v/>
      </c>
      <c r="AP106" s="93" t="s">
        <v>185</v>
      </c>
      <c r="AQ106" s="93" t="str">
        <f>IF(AP106="","",RANK(AP106,AP$6:AP$5845))</f>
        <v/>
      </c>
      <c r="AR106" s="93" t="str">
        <f>IF(AQ106="","",(AQ106/AR$5)*100)</f>
        <v/>
      </c>
      <c r="AS106" s="92" t="s">
        <v>185</v>
      </c>
      <c r="AT106" s="93" t="str">
        <f>IF(AS106="","",RANK(AS106,AS$6:AS$5845))</f>
        <v/>
      </c>
      <c r="AU106" s="93" t="str">
        <f>IF(AT106="",AX106,(AT106/AU$5)*100)</f>
        <v/>
      </c>
      <c r="AV106" s="93" t="s">
        <v>185</v>
      </c>
      <c r="AW106" s="93" t="str">
        <f>IF(AV106="","",RANK(AV106,AV$6:AV$5845))</f>
        <v/>
      </c>
      <c r="AX106" s="93" t="str">
        <f>IF(AW106="","",(AW106/AX$5)*100)</f>
        <v/>
      </c>
      <c r="AY106" s="93" t="s">
        <v>185</v>
      </c>
      <c r="AZ106" s="93" t="str">
        <f>IF(AY106="","",RANK(AY106,AY$6:AY$5845))</f>
        <v/>
      </c>
      <c r="BA106" s="93" t="str">
        <f>IF(AZ106="","",(AZ106/BA$5)*100)</f>
        <v/>
      </c>
      <c r="BB106" s="92" t="s">
        <v>185</v>
      </c>
      <c r="BC106" s="93" t="s">
        <v>185</v>
      </c>
      <c r="BD106" s="93">
        <v>10</v>
      </c>
      <c r="BE106" s="93" t="s">
        <v>185</v>
      </c>
      <c r="BF106" s="93" t="s">
        <v>185</v>
      </c>
      <c r="BG106" s="93">
        <v>10</v>
      </c>
      <c r="BH106" s="93" t="s">
        <v>185</v>
      </c>
      <c r="BI106" s="93" t="s">
        <v>185</v>
      </c>
      <c r="BJ106" s="93">
        <v>10</v>
      </c>
      <c r="BK106" s="92" t="s">
        <v>185</v>
      </c>
      <c r="BL106" s="93" t="str">
        <f>IF(BK106="","",RANK(BK106,BK$6:BK$5845))</f>
        <v/>
      </c>
      <c r="BM106" s="93" t="str">
        <f>IF(BL106="",BP106,(BL106/BM$5)*100)</f>
        <v/>
      </c>
      <c r="BN106" s="93" t="s">
        <v>185</v>
      </c>
      <c r="BO106" s="93" t="str">
        <f>IF(BN106="","",RANK(BN106,BN$6:BN$5845))</f>
        <v/>
      </c>
      <c r="BP106" s="93" t="str">
        <f>IF(BO106="","",(BO106/BP$5)*100)</f>
        <v/>
      </c>
      <c r="BQ106" s="93" t="s">
        <v>185</v>
      </c>
      <c r="BR106" s="93" t="str">
        <f>IF(BQ106="","",RANK(BQ106,BQ$6:BQ$5845))</f>
        <v/>
      </c>
      <c r="BS106" s="93" t="str">
        <f>IF(BR106="","",(BR106/BS$5)*100)</f>
        <v/>
      </c>
      <c r="BT106" s="92" t="s">
        <v>185</v>
      </c>
      <c r="BU106" s="93" t="str">
        <f>IF(BT106="","",RANK(BT106,BT$6:BT$5845))</f>
        <v/>
      </c>
      <c r="BV106" s="93" t="str">
        <f>IF(BU106="",BY106,(BU106/BV$5)*100)</f>
        <v/>
      </c>
      <c r="BW106" s="93" t="s">
        <v>185</v>
      </c>
      <c r="BX106" s="93" t="str">
        <f>IF(BW106="","",RANK(BW106,BW$6:BW$5845))</f>
        <v/>
      </c>
      <c r="BY106" s="93" t="str">
        <f>IF(BX106="","",(BX106/BY$5)*100)</f>
        <v/>
      </c>
      <c r="BZ106" s="93" t="s">
        <v>185</v>
      </c>
      <c r="CA106" s="93" t="str">
        <f>IF(BZ106="","",RANK(BZ106,BZ$6:BZ$5845))</f>
        <v/>
      </c>
      <c r="CB106" s="93" t="str">
        <f>IF(CA106="","",(CA106/CB$5)*100)</f>
        <v/>
      </c>
      <c r="CC106" s="92" t="s">
        <v>185</v>
      </c>
      <c r="CD106" s="93" t="str">
        <f>IF(CC106="","",RANK(CC106,CC$6:CC$5845))</f>
        <v/>
      </c>
      <c r="CE106" s="93" t="str">
        <f>IF(CD106="",CH106,(CD106/CE$5)*100)</f>
        <v/>
      </c>
      <c r="CF106" s="93" t="s">
        <v>185</v>
      </c>
      <c r="CG106" s="93" t="str">
        <f>IF(CF106="","",RANK(CF106,CF$6:CF$5845))</f>
        <v/>
      </c>
      <c r="CH106" s="93" t="str">
        <f>IF(CG106="","",(CG106/CH$5)*100)</f>
        <v/>
      </c>
      <c r="CI106" s="93" t="s">
        <v>185</v>
      </c>
      <c r="CJ106" s="93" t="str">
        <f>IF(CI106="","",RANK(CI106,CI$6:CI$5845))</f>
        <v/>
      </c>
      <c r="CK106" s="93" t="str">
        <f>IF(CJ106="","",(CJ106/CK$5)*100)</f>
        <v/>
      </c>
      <c r="CL106" s="92" t="s">
        <v>185</v>
      </c>
      <c r="CM106" s="93" t="str">
        <f>IF(CL106="","",RANK(CL106,CL$6:CL$5845))</f>
        <v/>
      </c>
      <c r="CN106" s="93" t="str">
        <f>IF(CM106="",CQ106,(CM106/CN$5)*100)</f>
        <v/>
      </c>
      <c r="CO106" s="93" t="s">
        <v>185</v>
      </c>
      <c r="CP106" s="93" t="str">
        <f>IF(CO106="","",RANK(CO106,CO$6:CO$5845))</f>
        <v/>
      </c>
      <c r="CQ106" s="93" t="str">
        <f>IF(CP106="","",(CP106/CQ$5)*100)</f>
        <v/>
      </c>
      <c r="CR106" s="93" t="s">
        <v>185</v>
      </c>
      <c r="CS106" s="93" t="str">
        <f>IF(CR106="","",RANK(CR106,CR$6:CR$5845))</f>
        <v/>
      </c>
      <c r="CT106" s="93" t="str">
        <f>IF(CS106="","",(CS106/CT$5)*100)</f>
        <v/>
      </c>
      <c r="CU106" s="92" t="s">
        <v>185</v>
      </c>
      <c r="CV106" s="93" t="str">
        <f>IF(CU106="","",RANK(CU106,CU$6:CU$5845))</f>
        <v/>
      </c>
      <c r="CW106" s="93" t="str">
        <f>IF(CV106="","",(CV106/CW$5)*100)</f>
        <v/>
      </c>
      <c r="CX106" s="93" t="s">
        <v>185</v>
      </c>
      <c r="CY106" s="93" t="str">
        <f>IF(CX106="","",RANK(CX106,CX$6:CX$5845))</f>
        <v/>
      </c>
      <c r="CZ106" s="93" t="str">
        <f>IF(CY106="","",(CY106/CZ$5)*100)</f>
        <v/>
      </c>
      <c r="DA106" s="93">
        <v>99</v>
      </c>
      <c r="DB106" s="93">
        <f>IF(DA106="","",RANK(DA106,DA$6:DA$5845))</f>
        <v>19</v>
      </c>
      <c r="DC106" s="93">
        <f>IF(DB106="","",(DB106/DC$5)*100)</f>
        <v>15.833333333333332</v>
      </c>
      <c r="DD106" s="93" t="str">
        <f>IFERROR((K106*I$2)+(N106*L$2)+(Q106*O$2)+(T106*R$2)+(W106*U$2)+(Z106*X$2)+(AC106*AA$2)+(AF106*AD$2)+(AI106*AG$2)+(AL106*AJ$2)+(AO106*AM$2)+(AR106*AP$2)+(AU106*AS$2)+(AX106*AV$2)+(BA106*AY$2)+(BD106*BB$2)+(BG106*BE$2)+(BJ106*BH$2)+(BM106*BK$2)+(BP106*BN$2)+(BS106*BQ$2)+(BV106*BT$2)+(BY106*BW$2)+(CB106*BZ$2)+(CE106*CC$2)+(CH106*CF$2)+(CK106*CI$2)+(CN106*CL$2)+(CQ106*CO$2)+(CT106*CR$2)+(CW106*CU$2)+(CZ106*CX$2)+(DC106*DA$2),"")</f>
        <v/>
      </c>
      <c r="DE106" s="93">
        <f>IF(DD106="",1,RANK(DD106,DD$6:DD$1087,1))</f>
        <v>1</v>
      </c>
      <c r="DF106" s="94" t="str">
        <f>IF(DD106="","",RANK(DD106,DD$6:DD$4780))</f>
        <v/>
      </c>
      <c r="DG106" s="93">
        <v>35</v>
      </c>
      <c r="DH106" s="95">
        <v>0</v>
      </c>
      <c r="DI106" s="93">
        <v>1</v>
      </c>
      <c r="DJ106" s="93">
        <v>100</v>
      </c>
      <c r="DK106" s="96">
        <v>0</v>
      </c>
      <c r="DL106" s="93">
        <v>1</v>
      </c>
      <c r="DM106" s="93">
        <v>100</v>
      </c>
      <c r="DN106" s="93">
        <v>0</v>
      </c>
      <c r="DO106" s="93">
        <v>1</v>
      </c>
      <c r="DP106" s="93">
        <v>100</v>
      </c>
      <c r="DQ106" s="93">
        <v>100</v>
      </c>
      <c r="DR106" s="93">
        <v>1</v>
      </c>
      <c r="DS106" s="97" t="s">
        <v>185</v>
      </c>
      <c r="DT106" s="98" t="s">
        <v>185</v>
      </c>
      <c r="DU106" s="98" t="s">
        <v>185</v>
      </c>
      <c r="DV106" s="98" t="s">
        <v>185</v>
      </c>
      <c r="DW106" s="98" t="s">
        <v>185</v>
      </c>
      <c r="DX106" s="98">
        <v>30</v>
      </c>
      <c r="DY106" s="98">
        <v>30</v>
      </c>
      <c r="DZ106" s="98">
        <v>30</v>
      </c>
      <c r="EA106" s="98">
        <v>30</v>
      </c>
      <c r="EB106" s="99">
        <v>25</v>
      </c>
      <c r="EC106" s="100">
        <v>30</v>
      </c>
      <c r="ED106" s="100">
        <v>30</v>
      </c>
      <c r="EE106" s="100">
        <v>30</v>
      </c>
      <c r="EF106" s="101" t="s">
        <v>185</v>
      </c>
      <c r="EG106" s="102" t="s">
        <v>185</v>
      </c>
      <c r="EH106" s="102" t="s">
        <v>185</v>
      </c>
      <c r="EI106" s="102" t="s">
        <v>185</v>
      </c>
      <c r="EJ106" s="102" t="s">
        <v>185</v>
      </c>
      <c r="EK106" s="103">
        <v>0</v>
      </c>
      <c r="EL106" s="104">
        <v>18.333333333333332</v>
      </c>
      <c r="EM106" s="104">
        <v>18.333333333333332</v>
      </c>
      <c r="EN106" s="104">
        <v>10</v>
      </c>
      <c r="EO106" s="105">
        <v>0</v>
      </c>
      <c r="EP106" s="104">
        <v>0.30864197530864196</v>
      </c>
      <c r="EQ106" s="106">
        <v>0</v>
      </c>
      <c r="ER106" s="104">
        <v>0.30674846625766872</v>
      </c>
      <c r="ES106" s="106">
        <v>0</v>
      </c>
      <c r="ET106" s="104">
        <v>0.30674846625766872</v>
      </c>
      <c r="EU106" s="106">
        <v>0</v>
      </c>
      <c r="EV106" s="104">
        <v>0.30674846625766872</v>
      </c>
      <c r="EW106" s="106">
        <v>0</v>
      </c>
      <c r="EX106" s="104">
        <v>0.30674846625766872</v>
      </c>
      <c r="EY106" s="106">
        <v>0</v>
      </c>
      <c r="EZ106" s="104">
        <v>0.30674846625766872</v>
      </c>
      <c r="FB106" s="108">
        <f>((H106*B$1)+(EL106*EL$1)+(EM106*EM$1)+(EN106*EN$1)+(EV106*EU$1)+(DQ106*DN$1)+(EX106*EW$1)+(DG106*DF$1)+(EA106*EA$1)+(EB106*EB$1)+(ER106*EQ$1)+(ET106*ES$1)+(EC106*EC$1)+(EP106*EO$1)+(EZ106*EY$1)+(ED106*ED$1)+(EE106*EE$1))*(1+FA106)</f>
        <v>18.925452548663181</v>
      </c>
      <c r="FC106" s="93">
        <f>RANK(FB106,FB$6:FB$5849)</f>
        <v>101</v>
      </c>
      <c r="FD106" s="109">
        <f>RANK(FJ106,$FJ$6:$FJ$1462)</f>
        <v>91</v>
      </c>
      <c r="FE106" s="109">
        <f>RANK(FN106,$FN$6:$FN$1462)</f>
        <v>97</v>
      </c>
      <c r="FF106" s="109">
        <f>RANK(B106,$B$6:$B$1462,1)</f>
        <v>94</v>
      </c>
      <c r="FG106" s="109">
        <f>RANK(B106,$B$6:$B$1462,1)</f>
        <v>94</v>
      </c>
      <c r="FH106" s="110" t="s">
        <v>185</v>
      </c>
      <c r="FI106" s="92"/>
      <c r="FJ106" s="111">
        <v>6300</v>
      </c>
      <c r="FK106" s="112" t="s">
        <v>185</v>
      </c>
      <c r="FL106" s="93">
        <f>IF(FJ106="",-50,FD106-FC106)</f>
        <v>-10</v>
      </c>
      <c r="FM106" s="96">
        <f>IF(FJ106="",0,FB106/(FJ106/1000))</f>
        <v>3.0040400870893937</v>
      </c>
      <c r="FN106" s="111">
        <v>7200</v>
      </c>
      <c r="FO106" s="112" t="s">
        <v>185</v>
      </c>
      <c r="FP106" s="93">
        <f>FE106-FC106</f>
        <v>-4</v>
      </c>
      <c r="FQ106" s="96">
        <f>(FB106/FN106)*1000</f>
        <v>2.6285350762032196</v>
      </c>
    </row>
    <row r="107" spans="1:174" x14ac:dyDescent="0.2">
      <c r="A107" t="s">
        <v>178</v>
      </c>
      <c r="B107" s="90">
        <v>1000</v>
      </c>
      <c r="C107" s="91" t="s">
        <v>185</v>
      </c>
      <c r="D107" s="91" t="s">
        <v>185</v>
      </c>
      <c r="E107" s="91" t="s">
        <v>185</v>
      </c>
      <c r="F107" s="91" t="s">
        <v>185</v>
      </c>
      <c r="G107" s="91">
        <f>RANK(B107,B$6:B$9554)</f>
        <v>1</v>
      </c>
      <c r="H107" s="91">
        <f>(G107/H$4)*100</f>
        <v>0.83333333333333337</v>
      </c>
      <c r="I107" s="92">
        <v>35</v>
      </c>
      <c r="J107" s="93">
        <f>IF(I107="","",RANK(I107,I$6:I$5845))</f>
        <v>57</v>
      </c>
      <c r="K107" s="93">
        <f>IF(J107="",N107,(J107/K$5)*100)</f>
        <v>53.773584905660378</v>
      </c>
      <c r="L107" s="93">
        <v>35</v>
      </c>
      <c r="M107" s="93">
        <f>IF(L107="","",RANK(L107,L$6:L$5845))</f>
        <v>57</v>
      </c>
      <c r="N107" s="93">
        <f>IF(M107="","",(M107/N$5)*100)</f>
        <v>53.773584905660378</v>
      </c>
      <c r="O107" s="93">
        <v>92</v>
      </c>
      <c r="P107" s="93">
        <f>IF(O107="","",RANK(O107,O$6:O$5845))</f>
        <v>22</v>
      </c>
      <c r="Q107" s="93">
        <f>IF(P107="",N107,(P107/Q$5)*100)</f>
        <v>20</v>
      </c>
      <c r="R107" s="92">
        <v>49</v>
      </c>
      <c r="S107" s="93">
        <f>IF(R107="","",RANK(R107,R$6:R$5845))</f>
        <v>56</v>
      </c>
      <c r="T107" s="93">
        <f>IF(S107="",W107,(S107/T$5)*100)</f>
        <v>52.830188679245282</v>
      </c>
      <c r="U107" s="93">
        <v>41</v>
      </c>
      <c r="V107" s="93">
        <f>IF(U107="","",RANK(U107,U$6:U$5845))</f>
        <v>62</v>
      </c>
      <c r="W107" s="93">
        <f>IF(V107="","",(V107/W$5)*100)</f>
        <v>58.490566037735846</v>
      </c>
      <c r="X107" s="93">
        <v>77</v>
      </c>
      <c r="Y107" s="93">
        <f>IF(X107="","",RANK(X107,X$6:X$5845))</f>
        <v>36</v>
      </c>
      <c r="Z107" s="93">
        <f>IF(Y107="","",(Y107/Z$5)*100)</f>
        <v>32.727272727272727</v>
      </c>
      <c r="AA107" s="92">
        <v>46</v>
      </c>
      <c r="AB107" s="93">
        <f>IF(AA107="","",RANK(AA107,AA$6:AA$5845))</f>
        <v>60</v>
      </c>
      <c r="AC107" s="93">
        <f>IF(AB107="",AF107,(AB107/AC$5)*100)</f>
        <v>56.60377358490566</v>
      </c>
      <c r="AD107" s="93">
        <v>42</v>
      </c>
      <c r="AE107" s="93">
        <f>IF(AD107="","",RANK(AD107,AD$6:AD$5845))</f>
        <v>63</v>
      </c>
      <c r="AF107" s="93">
        <f>IF(AE107="","",(AE107/AF$5)*100)</f>
        <v>59.433962264150942</v>
      </c>
      <c r="AG107" s="93">
        <v>57</v>
      </c>
      <c r="AH107" s="93">
        <f>IF(AG107="","",RANK(AG107,AG$6:AG$5845))</f>
        <v>53</v>
      </c>
      <c r="AI107" s="93">
        <f>IF(AH107="","",(AH107/AI$5)*100)</f>
        <v>48.18181818181818</v>
      </c>
      <c r="AJ107" s="92">
        <v>34</v>
      </c>
      <c r="AK107" s="93">
        <f>IF(AJ107="","",RANK(AJ107,AJ$6:AJ$5845))</f>
        <v>57</v>
      </c>
      <c r="AL107" s="93">
        <f>IF(AK107="",AO107,(AK107/AL$5)*100)</f>
        <v>53.773584905660378</v>
      </c>
      <c r="AM107" s="93">
        <v>34</v>
      </c>
      <c r="AN107" s="93">
        <f>IF(AM107="","",RANK(AM107,AM$6:AM$5845))</f>
        <v>57</v>
      </c>
      <c r="AO107" s="93">
        <f>IF(AN107="","",(AN107/AO$5)*100)</f>
        <v>53.773584905660378</v>
      </c>
      <c r="AP107" s="93">
        <v>33</v>
      </c>
      <c r="AQ107" s="93">
        <f>IF(AP107="","",RANK(AP107,AP$6:AP$5845))</f>
        <v>79</v>
      </c>
      <c r="AR107" s="93">
        <f>IF(AQ107="","",(AQ107/AR$5)*100)</f>
        <v>71.818181818181813</v>
      </c>
      <c r="AS107" s="92">
        <v>34</v>
      </c>
      <c r="AT107" s="93">
        <f>IF(AS107="","",RANK(AS107,AS$6:AS$5845))</f>
        <v>58</v>
      </c>
      <c r="AU107" s="93">
        <f>IF(AT107="",AX107,(AT107/AU$5)*100)</f>
        <v>54.716981132075468</v>
      </c>
      <c r="AV107" s="93">
        <v>33</v>
      </c>
      <c r="AW107" s="93">
        <f>IF(AV107="","",RANK(AV107,AV$6:AV$5845))</f>
        <v>59</v>
      </c>
      <c r="AX107" s="93">
        <f>IF(AW107="","",(AW107/AX$5)*100)</f>
        <v>55.660377358490564</v>
      </c>
      <c r="AY107" s="93">
        <v>65</v>
      </c>
      <c r="AZ107" s="93">
        <f>IF(AY107="","",RANK(AY107,AY$6:AY$5845))</f>
        <v>49</v>
      </c>
      <c r="BA107" s="93">
        <f>IF(AZ107="","",(AZ107/BA$5)*100)</f>
        <v>44.545454545454547</v>
      </c>
      <c r="BB107" s="92" t="s">
        <v>185</v>
      </c>
      <c r="BC107" s="93" t="s">
        <v>185</v>
      </c>
      <c r="BD107" s="93">
        <v>10</v>
      </c>
      <c r="BE107" s="93" t="s">
        <v>185</v>
      </c>
      <c r="BF107" s="93" t="s">
        <v>185</v>
      </c>
      <c r="BG107" s="93">
        <v>10</v>
      </c>
      <c r="BH107" s="93" t="s">
        <v>185</v>
      </c>
      <c r="BI107" s="93" t="s">
        <v>185</v>
      </c>
      <c r="BJ107" s="93">
        <v>10</v>
      </c>
      <c r="BK107" s="92">
        <v>29</v>
      </c>
      <c r="BL107" s="93">
        <f>IF(BK107="","",RANK(BK107,BK$6:BK$5845))</f>
        <v>77</v>
      </c>
      <c r="BM107" s="93">
        <f>IF(BL107="",BP107,(BL107/BM$5)*100)</f>
        <v>72.641509433962256</v>
      </c>
      <c r="BN107" s="93">
        <v>27</v>
      </c>
      <c r="BO107" s="93">
        <f>IF(BN107="","",RANK(BN107,BN$6:BN$5845))</f>
        <v>80</v>
      </c>
      <c r="BP107" s="93">
        <f>IF(BO107="","",(BO107/BP$5)*100)</f>
        <v>75.471698113207552</v>
      </c>
      <c r="BQ107" s="93">
        <v>49</v>
      </c>
      <c r="BR107" s="93">
        <f>IF(BQ107="","",RANK(BQ107,BQ$6:BQ$5845))</f>
        <v>63</v>
      </c>
      <c r="BS107" s="93">
        <f>IF(BR107="","",(BR107/BS$5)*100)</f>
        <v>57.272727272727273</v>
      </c>
      <c r="BT107" s="92">
        <v>75</v>
      </c>
      <c r="BU107" s="93">
        <f>IF(BT107="","",RANK(BT107,BT$6:BT$5845))</f>
        <v>29</v>
      </c>
      <c r="BV107" s="93">
        <f>IF(BU107="",BY107,(BU107/BV$5)*100)</f>
        <v>27.358490566037734</v>
      </c>
      <c r="BW107" s="93">
        <v>74</v>
      </c>
      <c r="BX107" s="93">
        <f>IF(BW107="","",RANK(BW107,BW$6:BW$5845))</f>
        <v>32</v>
      </c>
      <c r="BY107" s="93">
        <f>IF(BX107="","",(BX107/BY$5)*100)</f>
        <v>30.476190476190478</v>
      </c>
      <c r="BZ107" s="93">
        <v>73</v>
      </c>
      <c r="CA107" s="93">
        <f>IF(BZ107="","",RANK(BZ107,BZ$6:BZ$5845))</f>
        <v>40</v>
      </c>
      <c r="CB107" s="93">
        <f>IF(CA107="","",(CA107/CB$5)*100)</f>
        <v>36.363636363636367</v>
      </c>
      <c r="CC107" s="92">
        <v>58</v>
      </c>
      <c r="CD107" s="93">
        <f>IF(CC107="","",RANK(CC107,CC$6:CC$5845))</f>
        <v>48</v>
      </c>
      <c r="CE107" s="93">
        <f>IF(CD107="",CH107,(CD107/CE$5)*100)</f>
        <v>45.283018867924532</v>
      </c>
      <c r="CF107" s="93">
        <v>61</v>
      </c>
      <c r="CG107" s="93">
        <f>IF(CF107="","",RANK(CF107,CF$6:CF$5845))</f>
        <v>46</v>
      </c>
      <c r="CH107" s="93">
        <f>IF(CG107="","",(CG107/CH$5)*100)</f>
        <v>43.39622641509434</v>
      </c>
      <c r="CI107" s="93">
        <v>88</v>
      </c>
      <c r="CJ107" s="93">
        <f>IF(CI107="","",RANK(CI107,CI$6:CI$5845))</f>
        <v>26</v>
      </c>
      <c r="CK107" s="93">
        <f>IF(CJ107="","",(CJ107/CK$5)*100)</f>
        <v>23.636363636363637</v>
      </c>
      <c r="CL107" s="92">
        <v>38</v>
      </c>
      <c r="CM107" s="93">
        <f>IF(CL107="","",RANK(CL107,CL$6:CL$5845))</f>
        <v>54</v>
      </c>
      <c r="CN107" s="93">
        <f>IF(CM107="",CQ107,(CM107/CN$5)*100)</f>
        <v>50.943396226415096</v>
      </c>
      <c r="CO107" s="93">
        <v>36</v>
      </c>
      <c r="CP107" s="93">
        <f>IF(CO107="","",RANK(CO107,CO$6:CO$5845))</f>
        <v>56</v>
      </c>
      <c r="CQ107" s="93">
        <f>IF(CP107="","",(CP107/CQ$5)*100)</f>
        <v>52.830188679245282</v>
      </c>
      <c r="CR107" s="93">
        <v>54</v>
      </c>
      <c r="CS107" s="93">
        <f>IF(CR107="","",RANK(CR107,CR$6:CR$5845))</f>
        <v>59</v>
      </c>
      <c r="CT107" s="93">
        <f>IF(CS107="","",(CS107/CT$5)*100)</f>
        <v>53.63636363636364</v>
      </c>
      <c r="CU107" s="92">
        <v>39</v>
      </c>
      <c r="CV107" s="93">
        <f>IF(CU107="","",RANK(CU107,CU$6:CU$5845))</f>
        <v>53</v>
      </c>
      <c r="CW107" s="93">
        <f>IF(CV107="","",(CV107/CW$5)*100)</f>
        <v>50</v>
      </c>
      <c r="CX107" s="93">
        <v>106</v>
      </c>
      <c r="CY107" s="93">
        <f>IF(CX107="","",RANK(CX107,CX$6:CX$5845))</f>
        <v>8</v>
      </c>
      <c r="CZ107" s="93">
        <f>IF(CY107="","",(CY107/CZ$5)*100)</f>
        <v>7.2727272727272725</v>
      </c>
      <c r="DA107" s="93">
        <v>103</v>
      </c>
      <c r="DB107" s="93">
        <f>IF(DA107="","",RANK(DA107,DA$6:DA$5845))</f>
        <v>15</v>
      </c>
      <c r="DC107" s="93">
        <f>IF(DB107="","",(DB107/DC$5)*100)</f>
        <v>12.5</v>
      </c>
      <c r="DD107" s="93">
        <f>IFERROR((K107*I$2)+(N107*L$2)+(Q107*O$2)+(T107*R$2)+(W107*U$2)+(Z107*X$2)+(AC107*AA$2)+(AF107*AD$2)+(AI107*AG$2)+(AL107*AJ$2)+(AO107*AM$2)+(AR107*AP$2)+(AU107*AS$2)+(AX107*AV$2)+(BA107*AY$2)+(BD107*BB$2)+(BG107*BE$2)+(BJ107*BH$2)+(BM107*BK$2)+(BP107*BN$2)+(BS107*BQ$2)+(BV107*BT$2)+(BY107*BW$2)+(CB107*BZ$2)+(CE107*CC$2)+(CH107*CF$2)+(CK107*CI$2)+(CN107*CL$2)+(CQ107*CO$2)+(CT107*CR$2)+(CW107*CU$2)+(CZ107*CX$2)+(DC107*DA$2),"")</f>
        <v>45.481654823164256</v>
      </c>
      <c r="DE107" s="93">
        <f>IF(DD107="",1,RANK(DD107,DD$6:DD$1087,1))</f>
        <v>40</v>
      </c>
      <c r="DF107" s="94">
        <f>IF(DD107="","",RANK(DD107,DD$6:DD$4780))</f>
        <v>67</v>
      </c>
      <c r="DG107" s="93">
        <f>(DE107/DE$4)*100</f>
        <v>37.735849056603776</v>
      </c>
      <c r="DH107" s="95">
        <v>0</v>
      </c>
      <c r="DI107" s="93">
        <v>1</v>
      </c>
      <c r="DJ107" s="93">
        <v>100</v>
      </c>
      <c r="DK107" s="96">
        <v>0</v>
      </c>
      <c r="DL107" s="93">
        <v>1</v>
      </c>
      <c r="DM107" s="93">
        <v>100</v>
      </c>
      <c r="DN107" s="93">
        <v>0</v>
      </c>
      <c r="DO107" s="93">
        <v>1</v>
      </c>
      <c r="DP107" s="93">
        <v>100</v>
      </c>
      <c r="DQ107" s="93">
        <v>100</v>
      </c>
      <c r="DR107" s="93">
        <v>1</v>
      </c>
      <c r="DS107" s="97" t="s">
        <v>185</v>
      </c>
      <c r="DT107" s="98">
        <v>79</v>
      </c>
      <c r="DU107" s="98">
        <v>102</v>
      </c>
      <c r="DV107" s="98">
        <v>102</v>
      </c>
      <c r="DW107" s="98">
        <v>92</v>
      </c>
      <c r="DX107" s="98">
        <v>30</v>
      </c>
      <c r="DY107" s="98">
        <v>8.6419753086419746</v>
      </c>
      <c r="DZ107" s="98">
        <v>30</v>
      </c>
      <c r="EA107" s="98">
        <v>25</v>
      </c>
      <c r="EB107" s="99">
        <v>49.557522123893804</v>
      </c>
      <c r="EC107" s="100">
        <v>20</v>
      </c>
      <c r="ED107" s="100">
        <v>30</v>
      </c>
      <c r="EE107" s="100">
        <v>30</v>
      </c>
      <c r="EF107" s="101">
        <v>80</v>
      </c>
      <c r="EG107" s="102">
        <v>124</v>
      </c>
      <c r="EH107" s="102">
        <v>77</v>
      </c>
      <c r="EI107" s="102" t="s">
        <v>185</v>
      </c>
      <c r="EJ107" s="102" t="s">
        <v>185</v>
      </c>
      <c r="EK107" s="103">
        <v>3</v>
      </c>
      <c r="EL107" s="104">
        <v>0.83333333333333337</v>
      </c>
      <c r="EM107" s="104">
        <v>10</v>
      </c>
      <c r="EN107" s="104">
        <v>10</v>
      </c>
      <c r="EO107" s="105">
        <v>0</v>
      </c>
      <c r="EP107" s="104">
        <v>0.30864197530864196</v>
      </c>
      <c r="EQ107" s="106">
        <v>0</v>
      </c>
      <c r="ER107" s="104">
        <v>0.30674846625766872</v>
      </c>
      <c r="ES107" s="106">
        <v>0</v>
      </c>
      <c r="ET107" s="104">
        <v>0.30674846625766872</v>
      </c>
      <c r="EU107" s="106">
        <v>0</v>
      </c>
      <c r="EV107" s="104">
        <v>0.30674846625766872</v>
      </c>
      <c r="EW107" s="106">
        <v>0</v>
      </c>
      <c r="EX107" s="104">
        <v>0.30674846625766872</v>
      </c>
      <c r="EY107" s="106">
        <v>0</v>
      </c>
      <c r="EZ107" s="104">
        <v>0.30674846625766872</v>
      </c>
      <c r="FB107" s="108">
        <f>((H107*B$1)+(EL107*EL$1)+(EM107*EM$1)+(EN107*EN$1)+(EV107*EU$1)+(DQ107*DN$1)+(EX107*EW$1)+(DG107*DF$1)+(EA107*EA$1)+(EB107*EB$1)+(ER107*EQ$1)+(ET107*ES$1)+(EC107*EC$1)+(EP107*EO$1)+(EZ107*EY$1)+(ED107*ED$1)+(EE107*EE$1))*(1+FA107)</f>
        <v>18.607708907543351</v>
      </c>
      <c r="FC107" s="93">
        <f>RANK(FB107,FB$6:FB$5849)</f>
        <v>102</v>
      </c>
      <c r="FD107" s="109">
        <f>RANK(FJ107,$FJ$6:$FJ$1462)</f>
        <v>113</v>
      </c>
      <c r="FE107" s="109">
        <f>RANK(FN107,$FN$6:$FN$1462)</f>
        <v>104</v>
      </c>
      <c r="FF107" s="109">
        <f>RANK(B107,$B$6:$B$1462,1)</f>
        <v>112</v>
      </c>
      <c r="FG107" s="109">
        <f>RANK(B107,$B$6:$B$1462,1)</f>
        <v>112</v>
      </c>
      <c r="FH107" s="110" t="s">
        <v>185</v>
      </c>
      <c r="FI107" s="92"/>
      <c r="FJ107" s="111">
        <v>6000</v>
      </c>
      <c r="FK107" s="112" t="s">
        <v>185</v>
      </c>
      <c r="FL107" s="93">
        <f>IF(FJ107="",-50,FD107-FC107)</f>
        <v>11</v>
      </c>
      <c r="FM107" s="96">
        <f>IF(FJ107="",0,FB107/(FJ107/1000))</f>
        <v>3.1012848179238919</v>
      </c>
      <c r="FN107" s="111">
        <v>7000</v>
      </c>
      <c r="FO107" s="112" t="s">
        <v>185</v>
      </c>
      <c r="FP107" s="93">
        <f>FE107-FC107</f>
        <v>2</v>
      </c>
      <c r="FQ107" s="96">
        <f>(FB107/FN107)*1000</f>
        <v>2.6582441296490504</v>
      </c>
    </row>
    <row r="108" spans="1:174" x14ac:dyDescent="0.2">
      <c r="A108" t="s">
        <v>109</v>
      </c>
      <c r="B108" s="90">
        <v>60</v>
      </c>
      <c r="C108" s="91" t="s">
        <v>185</v>
      </c>
      <c r="D108" s="91" t="s">
        <v>185</v>
      </c>
      <c r="E108" s="91" t="s">
        <v>185</v>
      </c>
      <c r="F108" s="91" t="s">
        <v>185</v>
      </c>
      <c r="G108" s="91">
        <f>RANK(B108,B$6:B$9554)</f>
        <v>88</v>
      </c>
      <c r="H108" s="91">
        <f>(G108/H$4)*100</f>
        <v>73.333333333333329</v>
      </c>
      <c r="I108" s="92" t="s">
        <v>185</v>
      </c>
      <c r="J108" s="93" t="str">
        <f>IF(I108="","",RANK(I108,I$6:I$5845))</f>
        <v/>
      </c>
      <c r="K108" s="93" t="str">
        <f>IF(J108="",N108,(J108/K$5)*100)</f>
        <v/>
      </c>
      <c r="L108" s="93" t="s">
        <v>185</v>
      </c>
      <c r="M108" s="93" t="str">
        <f>IF(L108="","",RANK(L108,L$6:L$5845))</f>
        <v/>
      </c>
      <c r="N108" s="93" t="str">
        <f>IF(M108="","",(M108/N$5)*100)</f>
        <v/>
      </c>
      <c r="O108" s="93">
        <v>105</v>
      </c>
      <c r="P108" s="93">
        <f>IF(O108="","",RANK(O108,O$6:O$5845))</f>
        <v>9</v>
      </c>
      <c r="Q108" s="93">
        <f>IF(P108="",N108,(P108/Q$5)*100)</f>
        <v>8.1818181818181817</v>
      </c>
      <c r="R108" s="92" t="s">
        <v>185</v>
      </c>
      <c r="S108" s="93" t="str">
        <f>IF(R108="","",RANK(R108,R$6:R$5845))</f>
        <v/>
      </c>
      <c r="T108" s="93" t="str">
        <f>IF(S108="",W108,(S108/T$5)*100)</f>
        <v/>
      </c>
      <c r="U108" s="93" t="s">
        <v>185</v>
      </c>
      <c r="V108" s="93" t="str">
        <f>IF(U108="","",RANK(U108,U$6:U$5845))</f>
        <v/>
      </c>
      <c r="W108" s="93" t="str">
        <f>IF(V108="","",(V108/W$5)*100)</f>
        <v/>
      </c>
      <c r="X108" s="93">
        <v>75</v>
      </c>
      <c r="Y108" s="93">
        <f>IF(X108="","",RANK(X108,X$6:X$5845))</f>
        <v>37</v>
      </c>
      <c r="Z108" s="93">
        <f>IF(Y108="","",(Y108/Z$5)*100)</f>
        <v>33.636363636363633</v>
      </c>
      <c r="AA108" s="92" t="s">
        <v>185</v>
      </c>
      <c r="AB108" s="93" t="str">
        <f>IF(AA108="","",RANK(AA108,AA$6:AA$5845))</f>
        <v/>
      </c>
      <c r="AC108" s="93" t="str">
        <f>IF(AB108="",AF108,(AB108/AC$5)*100)</f>
        <v/>
      </c>
      <c r="AD108" s="93" t="s">
        <v>185</v>
      </c>
      <c r="AE108" s="93" t="str">
        <f>IF(AD108="","",RANK(AD108,AD$6:AD$5845))</f>
        <v/>
      </c>
      <c r="AF108" s="93" t="str">
        <f>IF(AE108="","",(AE108/AF$5)*100)</f>
        <v/>
      </c>
      <c r="AG108" s="93">
        <v>45</v>
      </c>
      <c r="AH108" s="93">
        <f>IF(AG108="","",RANK(AG108,AG$6:AG$5845))</f>
        <v>67</v>
      </c>
      <c r="AI108" s="93">
        <f>IF(AH108="","",(AH108/AI$5)*100)</f>
        <v>60.909090909090914</v>
      </c>
      <c r="AJ108" s="92" t="s">
        <v>185</v>
      </c>
      <c r="AK108" s="93" t="str">
        <f>IF(AJ108="","",RANK(AJ108,AJ$6:AJ$5845))</f>
        <v/>
      </c>
      <c r="AL108" s="93" t="str">
        <f>IF(AK108="",AO108,(AK108/AL$5)*100)</f>
        <v/>
      </c>
      <c r="AM108" s="93" t="s">
        <v>185</v>
      </c>
      <c r="AN108" s="93" t="str">
        <f>IF(AM108="","",RANK(AM108,AM$6:AM$5845))</f>
        <v/>
      </c>
      <c r="AO108" s="93" t="str">
        <f>IF(AN108="","",(AN108/AO$5)*100)</f>
        <v/>
      </c>
      <c r="AP108" s="93">
        <v>19</v>
      </c>
      <c r="AQ108" s="93">
        <f>IF(AP108="","",RANK(AP108,AP$6:AP$5845))</f>
        <v>92</v>
      </c>
      <c r="AR108" s="93">
        <f>IF(AQ108="","",(AQ108/AR$5)*100)</f>
        <v>83.636363636363626</v>
      </c>
      <c r="AS108" s="92" t="s">
        <v>185</v>
      </c>
      <c r="AT108" s="93" t="str">
        <f>IF(AS108="","",RANK(AS108,AS$6:AS$5845))</f>
        <v/>
      </c>
      <c r="AU108" s="93" t="str">
        <f>IF(AT108="",AX108,(AT108/AU$5)*100)</f>
        <v/>
      </c>
      <c r="AV108" s="93" t="s">
        <v>185</v>
      </c>
      <c r="AW108" s="93" t="str">
        <f>IF(AV108="","",RANK(AV108,AV$6:AV$5845))</f>
        <v/>
      </c>
      <c r="AX108" s="93" t="str">
        <f>IF(AW108="","",(AW108/AX$5)*100)</f>
        <v/>
      </c>
      <c r="AY108" s="93">
        <v>80</v>
      </c>
      <c r="AZ108" s="93">
        <f>IF(AY108="","",RANK(AY108,AY$6:AY$5845))</f>
        <v>34</v>
      </c>
      <c r="BA108" s="93">
        <f>IF(AZ108="","",(AZ108/BA$5)*100)</f>
        <v>30.909090909090907</v>
      </c>
      <c r="BB108" s="92" t="s">
        <v>185</v>
      </c>
      <c r="BC108" s="93" t="s">
        <v>185</v>
      </c>
      <c r="BD108" s="93">
        <v>10</v>
      </c>
      <c r="BE108" s="93" t="s">
        <v>185</v>
      </c>
      <c r="BF108" s="93" t="s">
        <v>185</v>
      </c>
      <c r="BG108" s="93">
        <v>10</v>
      </c>
      <c r="BH108" s="93" t="s">
        <v>185</v>
      </c>
      <c r="BI108" s="93" t="s">
        <v>185</v>
      </c>
      <c r="BJ108" s="93">
        <v>10</v>
      </c>
      <c r="BK108" s="92" t="s">
        <v>185</v>
      </c>
      <c r="BL108" s="93" t="str">
        <f>IF(BK108="","",RANK(BK108,BK$6:BK$5845))</f>
        <v/>
      </c>
      <c r="BM108" s="93" t="str">
        <f>IF(BL108="",BP108,(BL108/BM$5)*100)</f>
        <v/>
      </c>
      <c r="BN108" s="93" t="s">
        <v>185</v>
      </c>
      <c r="BO108" s="93" t="str">
        <f>IF(BN108="","",RANK(BN108,BN$6:BN$5845))</f>
        <v/>
      </c>
      <c r="BP108" s="93" t="str">
        <f>IF(BO108="","",(BO108/BP$5)*100)</f>
        <v/>
      </c>
      <c r="BQ108" s="93">
        <v>18</v>
      </c>
      <c r="BR108" s="93">
        <f>IF(BQ108="","",RANK(BQ108,BQ$6:BQ$5845))</f>
        <v>93</v>
      </c>
      <c r="BS108" s="93">
        <f>IF(BR108="","",(BR108/BS$5)*100)</f>
        <v>84.545454545454547</v>
      </c>
      <c r="BT108" s="92" t="s">
        <v>185</v>
      </c>
      <c r="BU108" s="93" t="str">
        <f>IF(BT108="","",RANK(BT108,BT$6:BT$5845))</f>
        <v/>
      </c>
      <c r="BV108" s="93" t="str">
        <f>IF(BU108="",BY108,(BU108/BV$5)*100)</f>
        <v/>
      </c>
      <c r="BW108" s="93" t="s">
        <v>185</v>
      </c>
      <c r="BX108" s="93" t="str">
        <f>IF(BW108="","",RANK(BW108,BW$6:BW$5845))</f>
        <v/>
      </c>
      <c r="BY108" s="93" t="str">
        <f>IF(BX108="","",(BX108/BY$5)*100)</f>
        <v/>
      </c>
      <c r="BZ108" s="93">
        <v>45</v>
      </c>
      <c r="CA108" s="93">
        <f>IF(BZ108="","",RANK(BZ108,BZ$6:BZ$5845))</f>
        <v>66</v>
      </c>
      <c r="CB108" s="93">
        <f>IF(CA108="","",(CA108/CB$5)*100)</f>
        <v>60</v>
      </c>
      <c r="CC108" s="92" t="s">
        <v>185</v>
      </c>
      <c r="CD108" s="93" t="str">
        <f>IF(CC108="","",RANK(CC108,CC$6:CC$5845))</f>
        <v/>
      </c>
      <c r="CE108" s="93" t="str">
        <f>IF(CD108="",CH108,(CD108/CE$5)*100)</f>
        <v/>
      </c>
      <c r="CF108" s="93" t="s">
        <v>185</v>
      </c>
      <c r="CG108" s="93" t="str">
        <f>IF(CF108="","",RANK(CF108,CF$6:CF$5845))</f>
        <v/>
      </c>
      <c r="CH108" s="93" t="str">
        <f>IF(CG108="","",(CG108/CH$5)*100)</f>
        <v/>
      </c>
      <c r="CI108" s="93">
        <v>25</v>
      </c>
      <c r="CJ108" s="93">
        <f>IF(CI108="","",RANK(CI108,CI$6:CI$5845))</f>
        <v>87</v>
      </c>
      <c r="CK108" s="93">
        <f>IF(CJ108="","",(CJ108/CK$5)*100)</f>
        <v>79.090909090909093</v>
      </c>
      <c r="CL108" s="92" t="s">
        <v>185</v>
      </c>
      <c r="CM108" s="93" t="str">
        <f>IF(CL108="","",RANK(CL108,CL$6:CL$5845))</f>
        <v/>
      </c>
      <c r="CN108" s="93" t="str">
        <f>IF(CM108="",CQ108,(CM108/CN$5)*100)</f>
        <v/>
      </c>
      <c r="CO108" s="93" t="s">
        <v>185</v>
      </c>
      <c r="CP108" s="93" t="str">
        <f>IF(CO108="","",RANK(CO108,CO$6:CO$5845))</f>
        <v/>
      </c>
      <c r="CQ108" s="93" t="str">
        <f>IF(CP108="","",(CP108/CQ$5)*100)</f>
        <v/>
      </c>
      <c r="CR108" s="93">
        <v>33</v>
      </c>
      <c r="CS108" s="93">
        <f>IF(CR108="","",RANK(CR108,CR$6:CR$5845))</f>
        <v>79</v>
      </c>
      <c r="CT108" s="93">
        <f>IF(CS108="","",(CS108/CT$5)*100)</f>
        <v>71.818181818181813</v>
      </c>
      <c r="CU108" s="92" t="s">
        <v>185</v>
      </c>
      <c r="CV108" s="93" t="str">
        <f>IF(CU108="","",RANK(CU108,CU$6:CU$5845))</f>
        <v/>
      </c>
      <c r="CW108" s="93" t="str">
        <f>IF(CV108="","",(CV108/CW$5)*100)</f>
        <v/>
      </c>
      <c r="CX108" s="93">
        <v>53</v>
      </c>
      <c r="CY108" s="93">
        <f>IF(CX108="","",RANK(CX108,CX$6:CX$5845))</f>
        <v>59</v>
      </c>
      <c r="CZ108" s="93">
        <f>IF(CY108="","",(CY108/CZ$5)*100)</f>
        <v>53.63636363636364</v>
      </c>
      <c r="DA108" s="93">
        <v>38</v>
      </c>
      <c r="DB108" s="93">
        <f>IF(DA108="","",RANK(DA108,DA$6:DA$5845))</f>
        <v>82</v>
      </c>
      <c r="DC108" s="93">
        <f>IF(DB108="","",(DB108/DC$5)*100)</f>
        <v>68.333333333333329</v>
      </c>
      <c r="DD108" s="93" t="str">
        <f>IFERROR((K108*I$2)+(N108*L$2)+(Q108*O$2)+(T108*R$2)+(W108*U$2)+(Z108*X$2)+(AC108*AA$2)+(AF108*AD$2)+(AI108*AG$2)+(AL108*AJ$2)+(AO108*AM$2)+(AR108*AP$2)+(AU108*AS$2)+(AX108*AV$2)+(BA108*AY$2)+(BD108*BB$2)+(BG108*BE$2)+(BJ108*BH$2)+(BM108*BK$2)+(BP108*BN$2)+(BS108*BQ$2)+(BV108*BT$2)+(BY108*BW$2)+(CB108*BZ$2)+(CE108*CC$2)+(CH108*CF$2)+(CK108*CI$2)+(CN108*CL$2)+(CQ108*CO$2)+(CT108*CR$2)+(CW108*CU$2)+(CZ108*CX$2)+(DC108*DA$2),"")</f>
        <v/>
      </c>
      <c r="DE108" s="93">
        <f>IF(DD108="",1,RANK(DD108,DD$6:DD$1087,1))</f>
        <v>1</v>
      </c>
      <c r="DF108" s="94" t="str">
        <f>IF(DD108="","",RANK(DD108,DD$6:DD$4780))</f>
        <v/>
      </c>
      <c r="DG108" s="93">
        <f>(DE108/DE$4)*100</f>
        <v>0.94339622641509435</v>
      </c>
      <c r="DH108" s="95">
        <v>0</v>
      </c>
      <c r="DI108" s="93">
        <v>1</v>
      </c>
      <c r="DJ108" s="93">
        <v>100</v>
      </c>
      <c r="DK108" s="96">
        <v>0</v>
      </c>
      <c r="DL108" s="93">
        <v>1</v>
      </c>
      <c r="DM108" s="93">
        <v>100</v>
      </c>
      <c r="DN108" s="93">
        <v>0</v>
      </c>
      <c r="DO108" s="93">
        <v>1</v>
      </c>
      <c r="DP108" s="93">
        <v>100</v>
      </c>
      <c r="DQ108" s="93">
        <v>100</v>
      </c>
      <c r="DR108" s="93">
        <v>1</v>
      </c>
      <c r="DS108" s="97" t="s">
        <v>185</v>
      </c>
      <c r="DT108" s="98" t="s">
        <v>185</v>
      </c>
      <c r="DU108" s="98" t="s">
        <v>185</v>
      </c>
      <c r="DV108" s="98" t="s">
        <v>185</v>
      </c>
      <c r="DW108" s="98" t="s">
        <v>185</v>
      </c>
      <c r="DX108" s="98">
        <v>30</v>
      </c>
      <c r="DY108" s="98">
        <v>30</v>
      </c>
      <c r="DZ108" s="98">
        <v>30</v>
      </c>
      <c r="EA108" s="98">
        <v>30</v>
      </c>
      <c r="EB108" s="99">
        <v>73.451327433628322</v>
      </c>
      <c r="EC108" s="100">
        <v>20</v>
      </c>
      <c r="ED108" s="100">
        <v>30</v>
      </c>
      <c r="EE108" s="100">
        <v>30</v>
      </c>
      <c r="EF108" s="101" t="s">
        <v>185</v>
      </c>
      <c r="EG108" s="102" t="s">
        <v>185</v>
      </c>
      <c r="EH108" s="102" t="s">
        <v>185</v>
      </c>
      <c r="EI108" s="102" t="s">
        <v>185</v>
      </c>
      <c r="EJ108" s="102" t="s">
        <v>185</v>
      </c>
      <c r="EK108" s="103">
        <v>0</v>
      </c>
      <c r="EL108" s="104">
        <v>73.333333333333329</v>
      </c>
      <c r="EM108" s="104">
        <v>57.272727272727273</v>
      </c>
      <c r="EN108" s="104">
        <v>10</v>
      </c>
      <c r="EO108" s="105">
        <v>0</v>
      </c>
      <c r="EP108" s="104">
        <v>0.30864197530864196</v>
      </c>
      <c r="EQ108" s="106">
        <v>0</v>
      </c>
      <c r="ER108" s="104">
        <v>0.30674846625766872</v>
      </c>
      <c r="ES108" s="106">
        <v>0</v>
      </c>
      <c r="ET108" s="104">
        <v>0.30674846625766872</v>
      </c>
      <c r="EU108" s="106">
        <v>0</v>
      </c>
      <c r="EV108" s="104">
        <v>0.30674846625766872</v>
      </c>
      <c r="EW108" s="106">
        <v>0</v>
      </c>
      <c r="EX108" s="104">
        <v>0.30674846625766872</v>
      </c>
      <c r="EY108" s="106">
        <v>0</v>
      </c>
      <c r="EZ108" s="104">
        <v>0.30674846625766872</v>
      </c>
      <c r="FB108" s="108">
        <f>((H108*B$1)+(EL108*EL$1)+(EM108*EM$1)+(EN108*EN$1)+(EV108*EU$1)+(DQ108*DN$1)+(EX108*EW$1)+(DG108*DF$1)+(EA108*EA$1)+(EB108*EB$1)+(ER108*EQ$1)+(ET108*ES$1)+(EC108*EC$1)+(EP108*EO$1)+(EZ108*EY$1)+(ED108*ED$1)+(EE108*EE$1))*(1+FA108)</f>
        <v>18.049570502285228</v>
      </c>
      <c r="FC108" s="93">
        <f>RANK(FB108,FB$6:FB$5849)</f>
        <v>103</v>
      </c>
      <c r="FD108" s="109">
        <f>RANK(FJ108,$FJ$6:$FJ$1462)</f>
        <v>40</v>
      </c>
      <c r="FE108" s="109">
        <f>RANK(FN108,$FN$6:$FN$1462)</f>
        <v>41</v>
      </c>
      <c r="FF108" s="109">
        <f>RANK(B108,$B$6:$B$1462,1)</f>
        <v>31</v>
      </c>
      <c r="FG108" s="109">
        <f>RANK(B108,$B$6:$B$1462,1)</f>
        <v>31</v>
      </c>
      <c r="FH108" s="110" t="s">
        <v>185</v>
      </c>
      <c r="FI108" s="92"/>
      <c r="FJ108" s="111">
        <v>7200</v>
      </c>
      <c r="FK108" s="112" t="s">
        <v>185</v>
      </c>
      <c r="FL108" s="93">
        <f>IF(FJ108="",-50,FD108-FC108)</f>
        <v>-63</v>
      </c>
      <c r="FM108" s="96">
        <f>IF(FJ108="",0,FB108/(FJ108/1000))</f>
        <v>2.5068847919840596</v>
      </c>
      <c r="FN108" s="111">
        <v>8600</v>
      </c>
      <c r="FO108" s="112" t="s">
        <v>185</v>
      </c>
      <c r="FP108" s="93">
        <f>FE108-FC108</f>
        <v>-62</v>
      </c>
      <c r="FQ108" s="96">
        <f>(FB108/FN108)*1000</f>
        <v>2.0987872677075847</v>
      </c>
    </row>
    <row r="109" spans="1:174" x14ac:dyDescent="0.2">
      <c r="A109" t="s">
        <v>179</v>
      </c>
      <c r="B109" s="90">
        <v>550</v>
      </c>
      <c r="C109" s="91" t="s">
        <v>185</v>
      </c>
      <c r="D109" s="91" t="s">
        <v>185</v>
      </c>
      <c r="E109" s="91" t="s">
        <v>185</v>
      </c>
      <c r="F109" s="91" t="s">
        <v>185</v>
      </c>
      <c r="G109" s="91">
        <f>RANK(B109,B$6:B$9554)</f>
        <v>15</v>
      </c>
      <c r="H109" s="91">
        <f>(G109/H$4)*100</f>
        <v>12.5</v>
      </c>
      <c r="I109" s="92">
        <v>35</v>
      </c>
      <c r="J109" s="93">
        <f>IF(I109="","",RANK(I109,I$6:I$5845))</f>
        <v>57</v>
      </c>
      <c r="K109" s="93">
        <f>IF(J109="",N109,(J109/K$5)*100)</f>
        <v>53.773584905660378</v>
      </c>
      <c r="L109" s="93">
        <v>35</v>
      </c>
      <c r="M109" s="93">
        <f>IF(L109="","",RANK(L109,L$6:L$5845))</f>
        <v>57</v>
      </c>
      <c r="N109" s="93">
        <f>IF(M109="","",(M109/N$5)*100)</f>
        <v>53.773584905660378</v>
      </c>
      <c r="O109" s="93">
        <v>97</v>
      </c>
      <c r="P109" s="93">
        <f>IF(O109="","",RANK(O109,O$6:O$5845))</f>
        <v>17</v>
      </c>
      <c r="Q109" s="93">
        <f>IF(P109="",N109,(P109/Q$5)*100)</f>
        <v>15.454545454545453</v>
      </c>
      <c r="R109" s="92">
        <v>72</v>
      </c>
      <c r="S109" s="93">
        <f>IF(R109="","",RANK(R109,R$6:R$5845))</f>
        <v>32</v>
      </c>
      <c r="T109" s="93">
        <f>IF(S109="",W109,(S109/T$5)*100)</f>
        <v>30.188679245283019</v>
      </c>
      <c r="U109" s="93">
        <v>69</v>
      </c>
      <c r="V109" s="93">
        <f>IF(U109="","",RANK(U109,U$6:U$5845))</f>
        <v>36</v>
      </c>
      <c r="W109" s="93">
        <f>IF(V109="","",(V109/W$5)*100)</f>
        <v>33.962264150943398</v>
      </c>
      <c r="X109" s="93">
        <v>65</v>
      </c>
      <c r="Y109" s="93">
        <f>IF(X109="","",RANK(X109,X$6:X$5845))</f>
        <v>48</v>
      </c>
      <c r="Z109" s="93">
        <f>IF(Y109="","",(Y109/Z$5)*100)</f>
        <v>43.636363636363633</v>
      </c>
      <c r="AA109" s="92">
        <v>61</v>
      </c>
      <c r="AB109" s="93">
        <f>IF(AA109="","",RANK(AA109,AA$6:AA$5845))</f>
        <v>46</v>
      </c>
      <c r="AC109" s="93">
        <f>IF(AB109="",AF109,(AB109/AC$5)*100)</f>
        <v>43.39622641509434</v>
      </c>
      <c r="AD109" s="93">
        <v>57</v>
      </c>
      <c r="AE109" s="93">
        <f>IF(AD109="","",RANK(AD109,AD$6:AD$5845))</f>
        <v>50</v>
      </c>
      <c r="AF109" s="93">
        <f>IF(AE109="","",(AE109/AF$5)*100)</f>
        <v>47.169811320754718</v>
      </c>
      <c r="AG109" s="93">
        <v>24</v>
      </c>
      <c r="AH109" s="93">
        <f>IF(AG109="","",RANK(AG109,AG$6:AG$5845))</f>
        <v>88</v>
      </c>
      <c r="AI109" s="93">
        <f>IF(AH109="","",(AH109/AI$5)*100)</f>
        <v>80</v>
      </c>
      <c r="AJ109" s="92">
        <v>34</v>
      </c>
      <c r="AK109" s="93">
        <f>IF(AJ109="","",RANK(AJ109,AJ$6:AJ$5845))</f>
        <v>57</v>
      </c>
      <c r="AL109" s="93">
        <f>IF(AK109="",AO109,(AK109/AL$5)*100)</f>
        <v>53.773584905660378</v>
      </c>
      <c r="AM109" s="93">
        <v>34</v>
      </c>
      <c r="AN109" s="93">
        <f>IF(AM109="","",RANK(AM109,AM$6:AM$5845))</f>
        <v>57</v>
      </c>
      <c r="AO109" s="93">
        <f>IF(AN109="","",(AN109/AO$5)*100)</f>
        <v>53.773584905660378</v>
      </c>
      <c r="AP109" s="93">
        <v>77</v>
      </c>
      <c r="AQ109" s="93">
        <f>IF(AP109="","",RANK(AP109,AP$6:AP$5845))</f>
        <v>37</v>
      </c>
      <c r="AR109" s="93">
        <f>IF(AQ109="","",(AQ109/AR$5)*100)</f>
        <v>33.636363636363633</v>
      </c>
      <c r="AS109" s="92">
        <v>34</v>
      </c>
      <c r="AT109" s="93">
        <f>IF(AS109="","",RANK(AS109,AS$6:AS$5845))</f>
        <v>58</v>
      </c>
      <c r="AU109" s="93">
        <f>IF(AT109="",AX109,(AT109/AU$5)*100)</f>
        <v>54.716981132075468</v>
      </c>
      <c r="AV109" s="93">
        <v>33</v>
      </c>
      <c r="AW109" s="93">
        <f>IF(AV109="","",RANK(AV109,AV$6:AV$5845))</f>
        <v>59</v>
      </c>
      <c r="AX109" s="93">
        <f>IF(AW109="","",(AW109/AX$5)*100)</f>
        <v>55.660377358490564</v>
      </c>
      <c r="AY109" s="93">
        <v>92</v>
      </c>
      <c r="AZ109" s="93">
        <f>IF(AY109="","",RANK(AY109,AY$6:AY$5845))</f>
        <v>22</v>
      </c>
      <c r="BA109" s="93">
        <f>IF(AZ109="","",(AZ109/BA$5)*100)</f>
        <v>20</v>
      </c>
      <c r="BB109" s="92" t="s">
        <v>185</v>
      </c>
      <c r="BC109" s="93" t="s">
        <v>185</v>
      </c>
      <c r="BD109" s="93">
        <v>10</v>
      </c>
      <c r="BE109" s="93" t="s">
        <v>185</v>
      </c>
      <c r="BF109" s="93" t="s">
        <v>185</v>
      </c>
      <c r="BG109" s="93">
        <v>10</v>
      </c>
      <c r="BH109" s="93" t="s">
        <v>185</v>
      </c>
      <c r="BI109" s="93" t="s">
        <v>185</v>
      </c>
      <c r="BJ109" s="93">
        <v>10</v>
      </c>
      <c r="BK109" s="92">
        <v>82</v>
      </c>
      <c r="BL109" s="93">
        <f>IF(BK109="","",RANK(BK109,BK$6:BK$5845))</f>
        <v>21</v>
      </c>
      <c r="BM109" s="93">
        <f>IF(BL109="",BP109,(BL109/BM$5)*100)</f>
        <v>19.811320754716981</v>
      </c>
      <c r="BN109" s="93">
        <v>79</v>
      </c>
      <c r="BO109" s="93">
        <f>IF(BN109="","",RANK(BN109,BN$6:BN$5845))</f>
        <v>27</v>
      </c>
      <c r="BP109" s="93">
        <f>IF(BO109="","",(BO109/BP$5)*100)</f>
        <v>25.471698113207548</v>
      </c>
      <c r="BQ109" s="93">
        <v>91</v>
      </c>
      <c r="BR109" s="93">
        <f>IF(BQ109="","",RANK(BQ109,BQ$6:BQ$5845))</f>
        <v>23</v>
      </c>
      <c r="BS109" s="93">
        <f>IF(BR109="","",(BR109/BS$5)*100)</f>
        <v>20.909090909090907</v>
      </c>
      <c r="BT109" s="92">
        <v>75</v>
      </c>
      <c r="BU109" s="93">
        <f>IF(BT109="","",RANK(BT109,BT$6:BT$5845))</f>
        <v>29</v>
      </c>
      <c r="BV109" s="93">
        <f>IF(BU109="",BY109,(BU109/BV$5)*100)</f>
        <v>27.358490566037734</v>
      </c>
      <c r="BW109" s="93">
        <v>74</v>
      </c>
      <c r="BX109" s="93">
        <f>IF(BW109="","",RANK(BW109,BW$6:BW$5845))</f>
        <v>32</v>
      </c>
      <c r="BY109" s="93">
        <f>IF(BX109="","",(BX109/BY$5)*100)</f>
        <v>30.476190476190478</v>
      </c>
      <c r="BZ109" s="93">
        <v>93</v>
      </c>
      <c r="CA109" s="93">
        <f>IF(BZ109="","",RANK(BZ109,BZ$6:BZ$5845))</f>
        <v>21</v>
      </c>
      <c r="CB109" s="93">
        <f>IF(CA109="","",(CA109/CB$5)*100)</f>
        <v>19.090909090909093</v>
      </c>
      <c r="CC109" s="92">
        <v>35</v>
      </c>
      <c r="CD109" s="93">
        <f>IF(CC109="","",RANK(CC109,CC$6:CC$5845))</f>
        <v>70</v>
      </c>
      <c r="CE109" s="93">
        <f>IF(CD109="",CH109,(CD109/CE$5)*100)</f>
        <v>66.037735849056602</v>
      </c>
      <c r="CF109" s="93">
        <v>36</v>
      </c>
      <c r="CG109" s="93">
        <f>IF(CF109="","",RANK(CF109,CF$6:CF$5845))</f>
        <v>68</v>
      </c>
      <c r="CH109" s="93">
        <f>IF(CG109="","",(CG109/CH$5)*100)</f>
        <v>64.15094339622641</v>
      </c>
      <c r="CI109" s="93">
        <v>48</v>
      </c>
      <c r="CJ109" s="93">
        <f>IF(CI109="","",RANK(CI109,CI$6:CI$5845))</f>
        <v>64</v>
      </c>
      <c r="CK109" s="93">
        <f>IF(CJ109="","",(CJ109/CK$5)*100)</f>
        <v>58.18181818181818</v>
      </c>
      <c r="CL109" s="92">
        <v>38</v>
      </c>
      <c r="CM109" s="93">
        <f>IF(CL109="","",RANK(CL109,CL$6:CL$5845))</f>
        <v>54</v>
      </c>
      <c r="CN109" s="93">
        <f>IF(CM109="",CQ109,(CM109/CN$5)*100)</f>
        <v>50.943396226415096</v>
      </c>
      <c r="CO109" s="93">
        <v>36</v>
      </c>
      <c r="CP109" s="93">
        <f>IF(CO109="","",RANK(CO109,CO$6:CO$5845))</f>
        <v>56</v>
      </c>
      <c r="CQ109" s="93">
        <f>IF(CP109="","",(CP109/CQ$5)*100)</f>
        <v>52.830188679245282</v>
      </c>
      <c r="CR109" s="93">
        <v>4</v>
      </c>
      <c r="CS109" s="93">
        <f>IF(CR109="","",RANK(CR109,CR$6:CR$5845))</f>
        <v>107</v>
      </c>
      <c r="CT109" s="93">
        <f>IF(CS109="","",(CS109/CT$5)*100)</f>
        <v>97.27272727272728</v>
      </c>
      <c r="CU109" s="92">
        <v>39</v>
      </c>
      <c r="CV109" s="93">
        <f>IF(CU109="","",RANK(CU109,CU$6:CU$5845))</f>
        <v>53</v>
      </c>
      <c r="CW109" s="93">
        <f>IF(CV109="","",(CV109/CW$5)*100)</f>
        <v>50</v>
      </c>
      <c r="CX109" s="93">
        <v>87</v>
      </c>
      <c r="CY109" s="93">
        <f>IF(CX109="","",RANK(CX109,CX$6:CX$5845))</f>
        <v>25</v>
      </c>
      <c r="CZ109" s="93">
        <f>IF(CY109="","",(CY109/CZ$5)*100)</f>
        <v>22.727272727272727</v>
      </c>
      <c r="DA109" s="93">
        <v>111</v>
      </c>
      <c r="DB109" s="93">
        <f>IF(DA109="","",RANK(DA109,DA$6:DA$5845))</f>
        <v>2</v>
      </c>
      <c r="DC109" s="93">
        <f>IF(DB109="","",(DB109/DC$5)*100)</f>
        <v>1.6666666666666667</v>
      </c>
      <c r="DD109" s="93">
        <f>IFERROR((K109*I$2)+(N109*L$2)+(Q109*O$2)+(T109*R$2)+(W109*U$2)+(Z109*X$2)+(AC109*AA$2)+(AF109*AD$2)+(AI109*AG$2)+(AL109*AJ$2)+(AO109*AM$2)+(AR109*AP$2)+(AU109*AS$2)+(AX109*AV$2)+(BA109*AY$2)+(BD109*BB$2)+(BG109*BE$2)+(BJ109*BH$2)+(BM109*BK$2)+(BP109*BN$2)+(BS109*BQ$2)+(BV109*BT$2)+(BY109*BW$2)+(CB109*BZ$2)+(CE109*CC$2)+(CH109*CF$2)+(CK109*CI$2)+(CN109*CL$2)+(CQ109*CO$2)+(CT109*CR$2)+(CW109*CU$2)+(CZ109*CX$2)+(DC109*DA$2),"")</f>
        <v>42.377538185085363</v>
      </c>
      <c r="DE109" s="93">
        <f>IF(DD109="",1,RANK(DD109,DD$6:DD$1087,1))</f>
        <v>32</v>
      </c>
      <c r="DF109" s="94">
        <f>IF(DD109="","",RANK(DD109,DD$6:DD$4780))</f>
        <v>75</v>
      </c>
      <c r="DG109" s="93">
        <f>(DE109/DE$4)*100</f>
        <v>30.188679245283019</v>
      </c>
      <c r="DH109" s="95">
        <v>0</v>
      </c>
      <c r="DI109" s="93">
        <v>1</v>
      </c>
      <c r="DJ109" s="93">
        <v>100</v>
      </c>
      <c r="DK109" s="96">
        <v>0</v>
      </c>
      <c r="DL109" s="93">
        <v>1</v>
      </c>
      <c r="DM109" s="93">
        <v>100</v>
      </c>
      <c r="DN109" s="93">
        <v>0</v>
      </c>
      <c r="DO109" s="93">
        <v>1</v>
      </c>
      <c r="DP109" s="93">
        <v>100</v>
      </c>
      <c r="DQ109" s="93">
        <v>100</v>
      </c>
      <c r="DR109" s="93">
        <v>1</v>
      </c>
      <c r="DS109" s="97" t="s">
        <v>185</v>
      </c>
      <c r="DT109" s="98">
        <v>116</v>
      </c>
      <c r="DU109" s="98" t="s">
        <v>185</v>
      </c>
      <c r="DV109" s="98">
        <v>74</v>
      </c>
      <c r="DW109" s="98">
        <v>73</v>
      </c>
      <c r="DX109" s="98">
        <v>30</v>
      </c>
      <c r="DY109" s="98">
        <v>30</v>
      </c>
      <c r="DZ109" s="98">
        <v>30</v>
      </c>
      <c r="EA109" s="98">
        <v>30</v>
      </c>
      <c r="EB109" s="99">
        <v>24.778761061946902</v>
      </c>
      <c r="EC109" s="100">
        <v>20</v>
      </c>
      <c r="ED109" s="100">
        <v>30</v>
      </c>
      <c r="EE109" s="100">
        <v>30</v>
      </c>
      <c r="EF109" s="101">
        <v>93</v>
      </c>
      <c r="EG109" s="102">
        <v>111</v>
      </c>
      <c r="EH109" s="102">
        <v>108</v>
      </c>
      <c r="EI109" s="102">
        <v>67</v>
      </c>
      <c r="EJ109" s="102">
        <v>143</v>
      </c>
      <c r="EK109" s="103">
        <v>6</v>
      </c>
      <c r="EL109" s="104">
        <v>12.5</v>
      </c>
      <c r="EM109" s="104">
        <v>10</v>
      </c>
      <c r="EN109" s="104">
        <v>15.17252311756935</v>
      </c>
      <c r="EO109" s="105">
        <v>0.16666666666666666</v>
      </c>
      <c r="EP109" s="104">
        <v>29.861111111111114</v>
      </c>
      <c r="EQ109" s="106">
        <v>0</v>
      </c>
      <c r="ER109" s="104">
        <v>0.30674846625766872</v>
      </c>
      <c r="ES109" s="106">
        <v>0</v>
      </c>
      <c r="ET109" s="104">
        <v>0.30674846625766872</v>
      </c>
      <c r="EU109" s="106">
        <v>0</v>
      </c>
      <c r="EV109" s="104">
        <v>0.30674846625766872</v>
      </c>
      <c r="EW109" s="106">
        <v>0</v>
      </c>
      <c r="EX109" s="104">
        <v>0.30674846625766872</v>
      </c>
      <c r="EY109" s="106">
        <v>0</v>
      </c>
      <c r="EZ109" s="104">
        <v>0.30674846625766872</v>
      </c>
      <c r="FB109" s="108">
        <f>((H109*B$1)+(EL109*EL$1)+(EM109*EM$1)+(EN109*EN$1)+(EV109*EU$1)+(DQ109*DN$1)+(EX109*EW$1)+(DG109*DF$1)+(EA109*EA$1)+(EB109*EB$1)+(ER109*EQ$1)+(ET109*ES$1)+(EC109*EC$1)+(EP109*EO$1)+(EZ109*EY$1)+(ED109*ED$1)+(EE109*EE$1))*(1+FA109)</f>
        <v>17.730647543732903</v>
      </c>
      <c r="FC109" s="93">
        <f>RANK(FB109,FB$6:FB$5849)</f>
        <v>104</v>
      </c>
      <c r="FD109" s="109">
        <f>RANK(FJ109,$FJ$6:$FJ$1462)</f>
        <v>113</v>
      </c>
      <c r="FE109" s="109">
        <f>RANK(FN109,$FN$6:$FN$1462)</f>
        <v>104</v>
      </c>
      <c r="FF109" s="109">
        <f>RANK(B109,$B$6:$B$1462,1)</f>
        <v>106</v>
      </c>
      <c r="FG109" s="109">
        <f>RANK(B109,$B$6:$B$1462,1)</f>
        <v>106</v>
      </c>
      <c r="FH109" s="110" t="s">
        <v>185</v>
      </c>
      <c r="FI109" s="92"/>
      <c r="FJ109" s="111">
        <v>6000</v>
      </c>
      <c r="FK109" s="112" t="s">
        <v>185</v>
      </c>
      <c r="FL109" s="93">
        <f>IF(FJ109="",-50,FD109-FC109)</f>
        <v>9</v>
      </c>
      <c r="FM109" s="96">
        <f>IF(FJ109="",0,FB109/(FJ109/1000))</f>
        <v>2.9551079239554841</v>
      </c>
      <c r="FN109" s="111">
        <v>7000</v>
      </c>
      <c r="FO109" s="112" t="s">
        <v>185</v>
      </c>
      <c r="FP109" s="93">
        <f>FE109-FC109</f>
        <v>0</v>
      </c>
      <c r="FQ109" s="96">
        <f>(FB109/FN109)*1000</f>
        <v>2.5329496491047006</v>
      </c>
      <c r="FR109" s="114"/>
    </row>
    <row r="110" spans="1:174" x14ac:dyDescent="0.2">
      <c r="A110" t="s">
        <v>172</v>
      </c>
      <c r="B110" s="90">
        <v>340</v>
      </c>
      <c r="C110" s="91" t="s">
        <v>185</v>
      </c>
      <c r="D110" s="91" t="s">
        <v>185</v>
      </c>
      <c r="E110" s="91" t="s">
        <v>185</v>
      </c>
      <c r="F110" s="91" t="s">
        <v>185</v>
      </c>
      <c r="G110" s="91">
        <f>RANK(B110,B$6:B$9554)</f>
        <v>22</v>
      </c>
      <c r="H110" s="91">
        <f>(G110/H$4)*100</f>
        <v>18.333333333333332</v>
      </c>
      <c r="I110" s="92">
        <v>100</v>
      </c>
      <c r="J110" s="93">
        <f>IF(I110="","",RANK(I110,I$6:I$5845))</f>
        <v>7</v>
      </c>
      <c r="K110" s="93">
        <f>IF(J110="",N110,(J110/K$5)*100)</f>
        <v>6.6037735849056602</v>
      </c>
      <c r="L110" s="93">
        <v>100</v>
      </c>
      <c r="M110" s="93">
        <f>IF(L110="","",RANK(L110,L$6:L$5845))</f>
        <v>7</v>
      </c>
      <c r="N110" s="93">
        <f>IF(M110="","",(M110/N$5)*100)</f>
        <v>6.6037735849056602</v>
      </c>
      <c r="O110" s="93">
        <v>108</v>
      </c>
      <c r="P110" s="93">
        <f>IF(O110="","",RANK(O110,O$6:O$5845))</f>
        <v>6</v>
      </c>
      <c r="Q110" s="93">
        <f>IF(P110="",N110,(P110/Q$5)*100)</f>
        <v>5.4545454545454541</v>
      </c>
      <c r="R110" s="92">
        <v>103</v>
      </c>
      <c r="S110" s="93">
        <f>IF(R110="","",RANK(R110,R$6:R$5845))</f>
        <v>3</v>
      </c>
      <c r="T110" s="93">
        <f>IF(S110="",W110,(S110/T$5)*100)</f>
        <v>2.8301886792452833</v>
      </c>
      <c r="U110" s="93">
        <v>103</v>
      </c>
      <c r="V110" s="93">
        <f>IF(U110="","",RANK(U110,U$6:U$5845))</f>
        <v>4</v>
      </c>
      <c r="W110" s="93">
        <f>IF(V110="","",(V110/W$5)*100)</f>
        <v>3.7735849056603774</v>
      </c>
      <c r="X110" s="93">
        <v>105</v>
      </c>
      <c r="Y110" s="93">
        <f>IF(X110="","",RANK(X110,X$6:X$5845))</f>
        <v>9</v>
      </c>
      <c r="Z110" s="93">
        <f>IF(Y110="","",(Y110/Z$5)*100)</f>
        <v>8.1818181818181817</v>
      </c>
      <c r="AA110" s="92">
        <v>77</v>
      </c>
      <c r="AB110" s="93">
        <f>IF(AA110="","",RANK(AA110,AA$6:AA$5845))</f>
        <v>28</v>
      </c>
      <c r="AC110" s="93">
        <f>IF(AB110="",AF110,(AB110/AC$5)*100)</f>
        <v>26.415094339622641</v>
      </c>
      <c r="AD110" s="93">
        <v>78</v>
      </c>
      <c r="AE110" s="93">
        <f>IF(AD110="","",RANK(AD110,AD$6:AD$5845))</f>
        <v>28</v>
      </c>
      <c r="AF110" s="93">
        <f>IF(AE110="","",(AE110/AF$5)*100)</f>
        <v>26.415094339622641</v>
      </c>
      <c r="AG110" s="93">
        <v>75</v>
      </c>
      <c r="AH110" s="93">
        <f>IF(AG110="","",RANK(AG110,AG$6:AG$5845))</f>
        <v>37</v>
      </c>
      <c r="AI110" s="93">
        <f>IF(AH110="","",(AH110/AI$5)*100)</f>
        <v>33.636363636363633</v>
      </c>
      <c r="AJ110" s="92">
        <v>100</v>
      </c>
      <c r="AK110" s="93">
        <f>IF(AJ110="","",RANK(AJ110,AJ$6:AJ$5845))</f>
        <v>7</v>
      </c>
      <c r="AL110" s="93">
        <f>IF(AK110="",AO110,(AK110/AL$5)*100)</f>
        <v>6.6037735849056602</v>
      </c>
      <c r="AM110" s="93">
        <v>101</v>
      </c>
      <c r="AN110" s="93">
        <f>IF(AM110="","",RANK(AM110,AM$6:AM$5845))</f>
        <v>6</v>
      </c>
      <c r="AO110" s="93">
        <f>IF(AN110="","",(AN110/AO$5)*100)</f>
        <v>5.6603773584905666</v>
      </c>
      <c r="AP110" s="93">
        <v>108</v>
      </c>
      <c r="AQ110" s="93">
        <f>IF(AP110="","",RANK(AP110,AP$6:AP$5845))</f>
        <v>6</v>
      </c>
      <c r="AR110" s="93">
        <f>IF(AQ110="","",(AQ110/AR$5)*100)</f>
        <v>5.4545454545454541</v>
      </c>
      <c r="AS110" s="92">
        <v>102</v>
      </c>
      <c r="AT110" s="93">
        <f>IF(AS110="","",RANK(AS110,AS$6:AS$5845))</f>
        <v>5</v>
      </c>
      <c r="AU110" s="93">
        <f>IF(AT110="",AX110,(AT110/AU$5)*100)</f>
        <v>4.716981132075472</v>
      </c>
      <c r="AV110" s="93">
        <v>103</v>
      </c>
      <c r="AW110" s="93">
        <f>IF(AV110="","",RANK(AV110,AV$6:AV$5845))</f>
        <v>4</v>
      </c>
      <c r="AX110" s="93">
        <f>IF(AW110="","",(AW110/AX$5)*100)</f>
        <v>3.7735849056603774</v>
      </c>
      <c r="AY110" s="93">
        <v>109</v>
      </c>
      <c r="AZ110" s="93">
        <f>IF(AY110="","",RANK(AY110,AY$6:AY$5845))</f>
        <v>5</v>
      </c>
      <c r="BA110" s="93">
        <f>IF(AZ110="","",(AZ110/BA$5)*100)</f>
        <v>4.5454545454545459</v>
      </c>
      <c r="BB110" s="92" t="s">
        <v>185</v>
      </c>
      <c r="BC110" s="93" t="s">
        <v>185</v>
      </c>
      <c r="BD110" s="93">
        <v>10</v>
      </c>
      <c r="BE110" s="93" t="s">
        <v>185</v>
      </c>
      <c r="BF110" s="93" t="s">
        <v>185</v>
      </c>
      <c r="BG110" s="93">
        <v>10</v>
      </c>
      <c r="BH110" s="93" t="s">
        <v>185</v>
      </c>
      <c r="BI110" s="93" t="s">
        <v>185</v>
      </c>
      <c r="BJ110" s="93">
        <v>10</v>
      </c>
      <c r="BK110" s="92">
        <v>62</v>
      </c>
      <c r="BL110" s="93">
        <f>IF(BK110="","",RANK(BK110,BK$6:BK$5845))</f>
        <v>45</v>
      </c>
      <c r="BM110" s="93">
        <f>IF(BL110="",BP110,(BL110/BM$5)*100)</f>
        <v>42.452830188679243</v>
      </c>
      <c r="BN110" s="93">
        <v>65</v>
      </c>
      <c r="BO110" s="93">
        <f>IF(BN110="","",RANK(BN110,BN$6:BN$5845))</f>
        <v>42</v>
      </c>
      <c r="BP110" s="93">
        <f>IF(BO110="","",(BO110/BP$5)*100)</f>
        <v>39.622641509433961</v>
      </c>
      <c r="BQ110" s="93">
        <v>71</v>
      </c>
      <c r="BR110" s="93">
        <f>IF(BQ110="","",RANK(BQ110,BQ$6:BQ$5845))</f>
        <v>42</v>
      </c>
      <c r="BS110" s="93">
        <f>IF(BR110="","",(BR110/BS$5)*100)</f>
        <v>38.181818181818187</v>
      </c>
      <c r="BT110" s="92">
        <v>70</v>
      </c>
      <c r="BU110" s="93">
        <f>IF(BT110="","",RANK(BT110,BT$6:BT$5845))</f>
        <v>36</v>
      </c>
      <c r="BV110" s="93">
        <f>IF(BU110="",BY110,(BU110/BV$5)*100)</f>
        <v>33.962264150943398</v>
      </c>
      <c r="BW110" s="93">
        <v>50</v>
      </c>
      <c r="BX110" s="93">
        <f>IF(BW110="","",RANK(BW110,BW$6:BW$5845))</f>
        <v>56</v>
      </c>
      <c r="BY110" s="93">
        <f>IF(BX110="","",(BX110/BY$5)*100)</f>
        <v>53.333333333333336</v>
      </c>
      <c r="BZ110" s="93">
        <v>39</v>
      </c>
      <c r="CA110" s="93">
        <f>IF(BZ110="","",RANK(BZ110,BZ$6:BZ$5845))</f>
        <v>73</v>
      </c>
      <c r="CB110" s="93">
        <f>IF(CA110="","",(CA110/CB$5)*100)</f>
        <v>66.363636363636374</v>
      </c>
      <c r="CC110" s="92">
        <v>98</v>
      </c>
      <c r="CD110" s="93">
        <f>IF(CC110="","",RANK(CC110,CC$6:CC$5845))</f>
        <v>9</v>
      </c>
      <c r="CE110" s="93">
        <f>IF(CD110="",CH110,(CD110/CE$5)*100)</f>
        <v>8.4905660377358494</v>
      </c>
      <c r="CF110" s="93">
        <v>92</v>
      </c>
      <c r="CG110" s="93">
        <f>IF(CF110="","",RANK(CF110,CF$6:CF$5845))</f>
        <v>15</v>
      </c>
      <c r="CH110" s="93">
        <f>IF(CG110="","",(CG110/CH$5)*100)</f>
        <v>14.150943396226415</v>
      </c>
      <c r="CI110" s="93">
        <v>111</v>
      </c>
      <c r="CJ110" s="93">
        <f>IF(CI110="","",RANK(CI110,CI$6:CI$5845))</f>
        <v>2</v>
      </c>
      <c r="CK110" s="93">
        <f>IF(CJ110="","",(CJ110/CK$5)*100)</f>
        <v>1.8181818181818181</v>
      </c>
      <c r="CL110" s="92">
        <v>75</v>
      </c>
      <c r="CM110" s="93">
        <f>IF(CL110="","",RANK(CL110,CL$6:CL$5845))</f>
        <v>32</v>
      </c>
      <c r="CN110" s="93">
        <f>IF(CM110="",CQ110,(CM110/CN$5)*100)</f>
        <v>30.188679245283019</v>
      </c>
      <c r="CO110" s="93">
        <v>73</v>
      </c>
      <c r="CP110" s="93">
        <f>IF(CO110="","",RANK(CO110,CO$6:CO$5845))</f>
        <v>34</v>
      </c>
      <c r="CQ110" s="93">
        <f>IF(CP110="","",(CP110/CQ$5)*100)</f>
        <v>32.075471698113205</v>
      </c>
      <c r="CR110" s="93">
        <v>61</v>
      </c>
      <c r="CS110" s="93">
        <f>IF(CR110="","",RANK(CR110,CR$6:CR$5845))</f>
        <v>52</v>
      </c>
      <c r="CT110" s="93">
        <f>IF(CS110="","",(CS110/CT$5)*100)</f>
        <v>47.272727272727273</v>
      </c>
      <c r="CU110" s="92">
        <v>1</v>
      </c>
      <c r="CV110" s="93">
        <f>IF(CU110="","",RANK(CU110,CU$6:CU$5845))</f>
        <v>106</v>
      </c>
      <c r="CW110" s="93">
        <f>IF(CV110="","",(CV110/CW$5)*100)</f>
        <v>100</v>
      </c>
      <c r="CX110" s="93">
        <v>1</v>
      </c>
      <c r="CY110" s="93">
        <f>IF(CX110="","",RANK(CX110,CX$6:CX$5845))</f>
        <v>110</v>
      </c>
      <c r="CZ110" s="93">
        <f>IF(CY110="","",(CY110/CZ$5)*100)</f>
        <v>100</v>
      </c>
      <c r="DA110" s="93">
        <v>58</v>
      </c>
      <c r="DB110" s="93">
        <f>IF(DA110="","",RANK(DA110,DA$6:DA$5845))</f>
        <v>60</v>
      </c>
      <c r="DC110" s="93">
        <f>IF(DB110="","",(DB110/DC$5)*100)</f>
        <v>50</v>
      </c>
      <c r="DD110" s="93">
        <f>IFERROR((K110*I$2)+(N110*L$2)+(Q110*O$2)+(T110*R$2)+(W110*U$2)+(Z110*X$2)+(AC110*AA$2)+(AF110*AD$2)+(AI110*AG$2)+(AL110*AJ$2)+(AO110*AM$2)+(AR110*AP$2)+(AU110*AS$2)+(AX110*AV$2)+(BA110*AY$2)+(BD110*BB$2)+(BG110*BE$2)+(BJ110*BH$2)+(BM110*BK$2)+(BP110*BN$2)+(BS110*BQ$2)+(BV110*BT$2)+(BY110*BW$2)+(CB110*BZ$2)+(CE110*CC$2)+(CH110*CF$2)+(CK110*CI$2)+(CN110*CL$2)+(CQ110*CO$2)+(CT110*CR$2)+(CW110*CU$2)+(CZ110*CX$2)+(DC110*DA$2),"")</f>
        <v>30.504173813607775</v>
      </c>
      <c r="DE110" s="93">
        <f>IF(DD110="",1,RANK(DD110,DD$6:DD$1087,1))</f>
        <v>14</v>
      </c>
      <c r="DF110" s="94">
        <f>IF(DD110="","",RANK(DD110,DD$6:DD$4780))</f>
        <v>93</v>
      </c>
      <c r="DG110" s="93">
        <f>(DE110/DE$4)*100</f>
        <v>13.20754716981132</v>
      </c>
      <c r="DH110" s="95">
        <v>0</v>
      </c>
      <c r="DI110" s="93">
        <v>1</v>
      </c>
      <c r="DJ110" s="93">
        <v>100</v>
      </c>
      <c r="DK110" s="96">
        <v>0</v>
      </c>
      <c r="DL110" s="93">
        <v>1</v>
      </c>
      <c r="DM110" s="93">
        <v>100</v>
      </c>
      <c r="DN110" s="93">
        <v>0</v>
      </c>
      <c r="DO110" s="93">
        <v>1</v>
      </c>
      <c r="DP110" s="93">
        <v>100</v>
      </c>
      <c r="DQ110" s="93">
        <v>100</v>
      </c>
      <c r="DR110" s="93">
        <v>1</v>
      </c>
      <c r="DS110" s="97">
        <v>100</v>
      </c>
      <c r="DT110" s="98">
        <v>56</v>
      </c>
      <c r="DU110" s="98">
        <v>130</v>
      </c>
      <c r="DV110" s="98" t="s">
        <v>185</v>
      </c>
      <c r="DW110" s="98" t="s">
        <v>185</v>
      </c>
      <c r="DX110" s="98">
        <v>30</v>
      </c>
      <c r="DY110" s="98">
        <v>7.4074074074074066</v>
      </c>
      <c r="DZ110" s="98">
        <v>30</v>
      </c>
      <c r="EA110" s="98">
        <v>25</v>
      </c>
      <c r="EB110" s="99">
        <v>10.619469026548673</v>
      </c>
      <c r="EC110" s="100">
        <v>20</v>
      </c>
      <c r="ED110" s="100">
        <v>30</v>
      </c>
      <c r="EE110" s="100">
        <v>30</v>
      </c>
      <c r="EF110" s="101">
        <v>93</v>
      </c>
      <c r="EG110" s="102">
        <v>115</v>
      </c>
      <c r="EH110" s="102">
        <v>82</v>
      </c>
      <c r="EI110" s="102">
        <v>81</v>
      </c>
      <c r="EJ110" s="102">
        <v>124</v>
      </c>
      <c r="EK110" s="103">
        <v>26</v>
      </c>
      <c r="EL110" s="104">
        <v>18.333333333333332</v>
      </c>
      <c r="EM110" s="104">
        <v>11.818181818181818</v>
      </c>
      <c r="EN110" s="104">
        <v>22.01304745452698</v>
      </c>
      <c r="EO110" s="105">
        <v>0.34615384615384615</v>
      </c>
      <c r="EP110" s="104">
        <v>46.943257359924026</v>
      </c>
      <c r="EQ110" s="106">
        <v>0.15384615384615385</v>
      </c>
      <c r="ER110" s="104">
        <v>34.770840851678095</v>
      </c>
      <c r="ES110" s="106">
        <v>7.6923076923076927E-2</v>
      </c>
      <c r="ET110" s="104">
        <v>30.791515914215299</v>
      </c>
      <c r="EU110" s="106">
        <v>0</v>
      </c>
      <c r="EV110" s="104">
        <v>0.30674846625766872</v>
      </c>
      <c r="EW110" s="106">
        <v>0</v>
      </c>
      <c r="EX110" s="104">
        <v>0.30674846625766872</v>
      </c>
      <c r="EY110" s="106">
        <v>0</v>
      </c>
      <c r="EZ110" s="104">
        <v>0.30674846625766872</v>
      </c>
      <c r="FB110" s="108">
        <f>((H110*B$1)+(EL110*EL$1)+(EM110*EM$1)+(EN110*EN$1)+(EV110*EU$1)+(DQ110*DN$1)+(EX110*EW$1)+(DG110*DF$1)+(EA110*EA$1)+(EB110*EB$1)+(ER110*EQ$1)+(ET110*ES$1)+(EC110*EC$1)+(EP110*EO$1)+(EZ110*EY$1)+(ED110*ED$1)+(EE110*EE$1))*(1+FA110)</f>
        <v>16.508041220645431</v>
      </c>
      <c r="FC110" s="93">
        <f>RANK(FB110,FB$6:FB$5849)</f>
        <v>105</v>
      </c>
      <c r="FD110" s="109">
        <f>RANK(FJ110,$FJ$6:$FJ$1462)</f>
        <v>105</v>
      </c>
      <c r="FE110" s="109">
        <f>RANK(FN110,$FN$6:$FN$1462)</f>
        <v>97</v>
      </c>
      <c r="FF110" s="109">
        <f>RANK(B110,$B$6:$B$1462,1)</f>
        <v>94</v>
      </c>
      <c r="FG110" s="109">
        <f>RANK(B110,$B$6:$B$1462,1)</f>
        <v>94</v>
      </c>
      <c r="FH110" s="110" t="s">
        <v>185</v>
      </c>
      <c r="FI110" s="92"/>
      <c r="FJ110" s="111">
        <v>6100</v>
      </c>
      <c r="FK110" s="112" t="s">
        <v>185</v>
      </c>
      <c r="FL110" s="93">
        <f>IF(FJ110="",-50,FD110-FC110)</f>
        <v>0</v>
      </c>
      <c r="FM110" s="96">
        <f>IF(FJ110="",0,FB110/(FJ110/1000))</f>
        <v>2.7062362656795789</v>
      </c>
      <c r="FN110" s="111">
        <v>7200</v>
      </c>
      <c r="FO110" s="112" t="s">
        <v>185</v>
      </c>
      <c r="FP110" s="93">
        <f>FE110-FC110</f>
        <v>-8</v>
      </c>
      <c r="FQ110" s="96">
        <f>(FB110/FN110)*1000</f>
        <v>2.2927835028674211</v>
      </c>
    </row>
    <row r="111" spans="1:174" x14ac:dyDescent="0.2">
      <c r="A111" t="s">
        <v>162</v>
      </c>
      <c r="B111" s="90">
        <v>470</v>
      </c>
      <c r="C111" s="91" t="s">
        <v>185</v>
      </c>
      <c r="D111" s="91" t="s">
        <v>185</v>
      </c>
      <c r="E111" s="91" t="s">
        <v>185</v>
      </c>
      <c r="F111" s="91" t="s">
        <v>185</v>
      </c>
      <c r="G111" s="91">
        <f>RANK(B111,B$6:B$9554)</f>
        <v>16</v>
      </c>
      <c r="H111" s="91">
        <f>(G111/H$4)*100</f>
        <v>13.333333333333334</v>
      </c>
      <c r="I111" s="92">
        <v>35</v>
      </c>
      <c r="J111" s="93">
        <f>IF(I111="","",RANK(I111,I$6:I$5845))</f>
        <v>57</v>
      </c>
      <c r="K111" s="93">
        <f>IF(J111="",N111,(J111/K$5)*100)</f>
        <v>53.773584905660378</v>
      </c>
      <c r="L111" s="93">
        <v>35</v>
      </c>
      <c r="M111" s="93">
        <f>IF(L111="","",RANK(L111,L$6:L$5845))</f>
        <v>57</v>
      </c>
      <c r="N111" s="93">
        <f>IF(M111="","",(M111/N$5)*100)</f>
        <v>53.773584905660378</v>
      </c>
      <c r="O111" s="93">
        <v>100</v>
      </c>
      <c r="P111" s="93">
        <f>IF(O111="","",RANK(O111,O$6:O$5845))</f>
        <v>14</v>
      </c>
      <c r="Q111" s="93">
        <f>IF(P111="",N111,(P111/Q$5)*100)</f>
        <v>12.727272727272727</v>
      </c>
      <c r="R111" s="92">
        <v>15</v>
      </c>
      <c r="S111" s="93">
        <f>IF(R111="","",RANK(R111,R$6:R$5845))</f>
        <v>92</v>
      </c>
      <c r="T111" s="93">
        <f>IF(S111="",W111,(S111/T$5)*100)</f>
        <v>86.79245283018868</v>
      </c>
      <c r="U111" s="93">
        <v>14</v>
      </c>
      <c r="V111" s="93">
        <f>IF(U111="","",RANK(U111,U$6:U$5845))</f>
        <v>92</v>
      </c>
      <c r="W111" s="93">
        <f>IF(V111="","",(V111/W$5)*100)</f>
        <v>86.79245283018868</v>
      </c>
      <c r="X111" s="93">
        <v>75</v>
      </c>
      <c r="Y111" s="93">
        <f>IF(X111="","",RANK(X111,X$6:X$5845))</f>
        <v>37</v>
      </c>
      <c r="Z111" s="93">
        <f>IF(Y111="","",(Y111/Z$5)*100)</f>
        <v>33.636363636363633</v>
      </c>
      <c r="AA111" s="92">
        <v>18</v>
      </c>
      <c r="AB111" s="93">
        <f>IF(AA111="","",RANK(AA111,AA$6:AA$5845))</f>
        <v>89</v>
      </c>
      <c r="AC111" s="93">
        <f>IF(AB111="",AF111,(AB111/AC$5)*100)</f>
        <v>83.962264150943398</v>
      </c>
      <c r="AD111" s="93">
        <v>15</v>
      </c>
      <c r="AE111" s="93">
        <f>IF(AD111="","",RANK(AD111,AD$6:AD$5845))</f>
        <v>91</v>
      </c>
      <c r="AF111" s="93">
        <f>IF(AE111="","",(AE111/AF$5)*100)</f>
        <v>85.84905660377359</v>
      </c>
      <c r="AG111" s="93">
        <v>33</v>
      </c>
      <c r="AH111" s="93">
        <f>IF(AG111="","",RANK(AG111,AG$6:AG$5845))</f>
        <v>78</v>
      </c>
      <c r="AI111" s="93">
        <f>IF(AH111="","",(AH111/AI$5)*100)</f>
        <v>70.909090909090907</v>
      </c>
      <c r="AJ111" s="92">
        <v>34</v>
      </c>
      <c r="AK111" s="93">
        <f>IF(AJ111="","",RANK(AJ111,AJ$6:AJ$5845))</f>
        <v>57</v>
      </c>
      <c r="AL111" s="93">
        <f>IF(AK111="",AO111,(AK111/AL$5)*100)</f>
        <v>53.773584905660378</v>
      </c>
      <c r="AM111" s="93">
        <v>34</v>
      </c>
      <c r="AN111" s="93">
        <f>IF(AM111="","",RANK(AM111,AM$6:AM$5845))</f>
        <v>57</v>
      </c>
      <c r="AO111" s="93">
        <f>IF(AN111="","",(AN111/AO$5)*100)</f>
        <v>53.773584905660378</v>
      </c>
      <c r="AP111" s="93">
        <v>66</v>
      </c>
      <c r="AQ111" s="93">
        <f>IF(AP111="","",RANK(AP111,AP$6:AP$5845))</f>
        <v>47</v>
      </c>
      <c r="AR111" s="93">
        <f>IF(AQ111="","",(AQ111/AR$5)*100)</f>
        <v>42.727272727272727</v>
      </c>
      <c r="AS111" s="92">
        <v>34</v>
      </c>
      <c r="AT111" s="93">
        <f>IF(AS111="","",RANK(AS111,AS$6:AS$5845))</f>
        <v>58</v>
      </c>
      <c r="AU111" s="93">
        <f>IF(AT111="",AX111,(AT111/AU$5)*100)</f>
        <v>54.716981132075468</v>
      </c>
      <c r="AV111" s="93">
        <v>33</v>
      </c>
      <c r="AW111" s="93">
        <f>IF(AV111="","",RANK(AV111,AV$6:AV$5845))</f>
        <v>59</v>
      </c>
      <c r="AX111" s="93">
        <f>IF(AW111="","",(AW111/AX$5)*100)</f>
        <v>55.660377358490564</v>
      </c>
      <c r="AY111" s="93">
        <v>90</v>
      </c>
      <c r="AZ111" s="93">
        <f>IF(AY111="","",RANK(AY111,AY$6:AY$5845))</f>
        <v>24</v>
      </c>
      <c r="BA111" s="93">
        <f>IF(AZ111="","",(AZ111/BA$5)*100)</f>
        <v>21.818181818181817</v>
      </c>
      <c r="BB111" s="92" t="s">
        <v>185</v>
      </c>
      <c r="BC111" s="93" t="s">
        <v>185</v>
      </c>
      <c r="BD111" s="93">
        <v>10</v>
      </c>
      <c r="BE111" s="93" t="s">
        <v>185</v>
      </c>
      <c r="BF111" s="93" t="s">
        <v>185</v>
      </c>
      <c r="BG111" s="93">
        <v>10</v>
      </c>
      <c r="BH111" s="93" t="s">
        <v>185</v>
      </c>
      <c r="BI111" s="93" t="s">
        <v>185</v>
      </c>
      <c r="BJ111" s="93">
        <v>10</v>
      </c>
      <c r="BK111" s="92">
        <v>75</v>
      </c>
      <c r="BL111" s="93">
        <f>IF(BK111="","",RANK(BK111,BK$6:BK$5845))</f>
        <v>31</v>
      </c>
      <c r="BM111" s="93">
        <f>IF(BL111="",BP111,(BL111/BM$5)*100)</f>
        <v>29.245283018867923</v>
      </c>
      <c r="BN111" s="93">
        <v>69</v>
      </c>
      <c r="BO111" s="93">
        <f>IF(BN111="","",RANK(BN111,BN$6:BN$5845))</f>
        <v>38</v>
      </c>
      <c r="BP111" s="93">
        <f>IF(BO111="","",(BO111/BP$5)*100)</f>
        <v>35.849056603773583</v>
      </c>
      <c r="BQ111" s="93">
        <v>69</v>
      </c>
      <c r="BR111" s="93">
        <f>IF(BQ111="","",RANK(BQ111,BQ$6:BQ$5845))</f>
        <v>43</v>
      </c>
      <c r="BS111" s="93">
        <f>IF(BR111="","",(BR111/BS$5)*100)</f>
        <v>39.090909090909093</v>
      </c>
      <c r="BT111" s="92">
        <v>45</v>
      </c>
      <c r="BU111" s="93">
        <f>IF(BT111="","",RANK(BT111,BT$6:BT$5845))</f>
        <v>59</v>
      </c>
      <c r="BV111" s="93">
        <f>IF(BU111="",BY111,(BU111/BV$5)*100)</f>
        <v>55.660377358490564</v>
      </c>
      <c r="BW111" s="93">
        <v>42</v>
      </c>
      <c r="BX111" s="93">
        <f>IF(BW111="","",RANK(BW111,BW$6:BW$5845))</f>
        <v>64</v>
      </c>
      <c r="BY111" s="93">
        <f>IF(BX111="","",(BX111/BY$5)*100)</f>
        <v>60.952380952380956</v>
      </c>
      <c r="BZ111" s="93">
        <v>110</v>
      </c>
      <c r="CA111" s="93">
        <f>IF(BZ111="","",RANK(BZ111,BZ$6:BZ$5845))</f>
        <v>3</v>
      </c>
      <c r="CB111" s="93">
        <f>IF(CA111="","",(CA111/CB$5)*100)</f>
        <v>2.7272727272727271</v>
      </c>
      <c r="CC111" s="92">
        <v>79</v>
      </c>
      <c r="CD111" s="93">
        <f>IF(CC111="","",RANK(CC111,CC$6:CC$5845))</f>
        <v>25</v>
      </c>
      <c r="CE111" s="93">
        <f>IF(CD111="",CH111,(CD111/CE$5)*100)</f>
        <v>23.584905660377359</v>
      </c>
      <c r="CF111" s="93">
        <v>80</v>
      </c>
      <c r="CG111" s="93">
        <f>IF(CF111="","",RANK(CF111,CF$6:CF$5845))</f>
        <v>27</v>
      </c>
      <c r="CH111" s="93">
        <f>IF(CG111="","",(CG111/CH$5)*100)</f>
        <v>25.471698113207548</v>
      </c>
      <c r="CI111" s="93">
        <v>96</v>
      </c>
      <c r="CJ111" s="93">
        <f>IF(CI111="","",RANK(CI111,CI$6:CI$5845))</f>
        <v>18</v>
      </c>
      <c r="CK111" s="93">
        <f>IF(CJ111="","",(CJ111/CK$5)*100)</f>
        <v>16.363636363636363</v>
      </c>
      <c r="CL111" s="92">
        <v>38</v>
      </c>
      <c r="CM111" s="93">
        <f>IF(CL111="","",RANK(CL111,CL$6:CL$5845))</f>
        <v>54</v>
      </c>
      <c r="CN111" s="93">
        <f>IF(CM111="",CQ111,(CM111/CN$5)*100)</f>
        <v>50.943396226415096</v>
      </c>
      <c r="CO111" s="93">
        <v>36</v>
      </c>
      <c r="CP111" s="93">
        <f>IF(CO111="","",RANK(CO111,CO$6:CO$5845))</f>
        <v>56</v>
      </c>
      <c r="CQ111" s="93">
        <f>IF(CP111="","",(CP111/CQ$5)*100)</f>
        <v>52.830188679245282</v>
      </c>
      <c r="CR111" s="93">
        <v>95</v>
      </c>
      <c r="CS111" s="93">
        <f>IF(CR111="","",RANK(CR111,CR$6:CR$5845))</f>
        <v>19</v>
      </c>
      <c r="CT111" s="93">
        <f>IF(CS111="","",(CS111/CT$5)*100)</f>
        <v>17.272727272727273</v>
      </c>
      <c r="CU111" s="92">
        <v>39</v>
      </c>
      <c r="CV111" s="93">
        <f>IF(CU111="","",RANK(CU111,CU$6:CU$5845))</f>
        <v>53</v>
      </c>
      <c r="CW111" s="93">
        <f>IF(CV111="","",(CV111/CW$5)*100)</f>
        <v>50</v>
      </c>
      <c r="CX111" s="93">
        <v>46</v>
      </c>
      <c r="CY111" s="93">
        <f>IF(CX111="","",RANK(CX111,CX$6:CX$5845))</f>
        <v>66</v>
      </c>
      <c r="CZ111" s="93">
        <f>IF(CY111="","",(CY111/CZ$5)*100)</f>
        <v>60</v>
      </c>
      <c r="DA111" s="93">
        <v>32</v>
      </c>
      <c r="DB111" s="93">
        <f>IF(DA111="","",RANK(DA111,DA$6:DA$5845))</f>
        <v>89</v>
      </c>
      <c r="DC111" s="93">
        <f>IF(DB111="","",(DB111/DC$5)*100)</f>
        <v>74.166666666666671</v>
      </c>
      <c r="DD111" s="93">
        <f>IFERROR((K111*I$2)+(N111*L$2)+(Q111*O$2)+(T111*R$2)+(W111*U$2)+(Z111*X$2)+(AC111*AA$2)+(AF111*AD$2)+(AI111*AG$2)+(AL111*AJ$2)+(AO111*AM$2)+(AR111*AP$2)+(AU111*AS$2)+(AX111*AV$2)+(BA111*AY$2)+(BD111*BB$2)+(BG111*BE$2)+(BJ111*BH$2)+(BM111*BK$2)+(BP111*BN$2)+(BS111*BQ$2)+(BV111*BT$2)+(BY111*BW$2)+(CB111*BZ$2)+(CE111*CC$2)+(CH111*CF$2)+(CK111*CI$2)+(CN111*CL$2)+(CQ111*CO$2)+(CT111*CR$2)+(CW111*CU$2)+(CZ111*CX$2)+(DC111*DA$2),"")</f>
        <v>43.767426284407406</v>
      </c>
      <c r="DE111" s="93">
        <f>IF(DD111="",1,RANK(DD111,DD$6:DD$1087,1))</f>
        <v>33</v>
      </c>
      <c r="DF111" s="94">
        <f>IF(DD111="","",RANK(DD111,DD$6:DD$4780))</f>
        <v>74</v>
      </c>
      <c r="DG111" s="93">
        <f>(DE111/DE$4)*100</f>
        <v>31.132075471698112</v>
      </c>
      <c r="DH111" s="95">
        <v>0</v>
      </c>
      <c r="DI111" s="93">
        <v>1</v>
      </c>
      <c r="DJ111" s="93">
        <v>100</v>
      </c>
      <c r="DK111" s="96">
        <v>0</v>
      </c>
      <c r="DL111" s="93">
        <v>1</v>
      </c>
      <c r="DM111" s="93">
        <v>100</v>
      </c>
      <c r="DN111" s="93">
        <v>0</v>
      </c>
      <c r="DO111" s="93">
        <v>1</v>
      </c>
      <c r="DP111" s="93">
        <v>100</v>
      </c>
      <c r="DQ111" s="93">
        <v>100</v>
      </c>
      <c r="DR111" s="93">
        <v>1</v>
      </c>
      <c r="DS111" s="97" t="s">
        <v>185</v>
      </c>
      <c r="DT111" s="98" t="s">
        <v>185</v>
      </c>
      <c r="DU111" s="98" t="s">
        <v>185</v>
      </c>
      <c r="DV111" s="98" t="s">
        <v>185</v>
      </c>
      <c r="DW111" s="98" t="s">
        <v>185</v>
      </c>
      <c r="DX111" s="98">
        <v>30</v>
      </c>
      <c r="DY111" s="98">
        <v>30</v>
      </c>
      <c r="DZ111" s="98">
        <v>30</v>
      </c>
      <c r="EA111" s="98">
        <v>30</v>
      </c>
      <c r="EB111" s="99">
        <v>10</v>
      </c>
      <c r="EC111" s="100">
        <v>20</v>
      </c>
      <c r="ED111" s="100">
        <v>30</v>
      </c>
      <c r="EE111" s="100">
        <v>30</v>
      </c>
      <c r="EF111" s="101" t="s">
        <v>185</v>
      </c>
      <c r="EG111" s="102" t="s">
        <v>185</v>
      </c>
      <c r="EH111" s="102" t="s">
        <v>185</v>
      </c>
      <c r="EI111" s="102" t="s">
        <v>185</v>
      </c>
      <c r="EJ111" s="102" t="s">
        <v>185</v>
      </c>
      <c r="EK111" s="103">
        <v>0</v>
      </c>
      <c r="EL111" s="104">
        <v>13.333333333333334</v>
      </c>
      <c r="EM111" s="104">
        <v>12.727272727272727</v>
      </c>
      <c r="EN111" s="104">
        <v>10</v>
      </c>
      <c r="EO111" s="105">
        <v>0</v>
      </c>
      <c r="EP111" s="104">
        <v>0.30864197530864196</v>
      </c>
      <c r="EQ111" s="106">
        <v>0</v>
      </c>
      <c r="ER111" s="104">
        <v>0.30674846625766872</v>
      </c>
      <c r="ES111" s="106">
        <v>0</v>
      </c>
      <c r="ET111" s="104">
        <v>0.30674846625766872</v>
      </c>
      <c r="EU111" s="106">
        <v>0</v>
      </c>
      <c r="EV111" s="104">
        <v>0.30674846625766872</v>
      </c>
      <c r="EW111" s="106">
        <v>0</v>
      </c>
      <c r="EX111" s="104">
        <v>0.30674846625766872</v>
      </c>
      <c r="EY111" s="106">
        <v>0</v>
      </c>
      <c r="EZ111" s="104">
        <v>0.30674846625766872</v>
      </c>
      <c r="FB111" s="108">
        <f>((H111*B$1)+(EL111*EL$1)+(EM111*EM$1)+(EN111*EN$1)+(EV111*EU$1)+(DQ111*DN$1)+(EX111*EW$1)+(DG111*DF$1)+(EA111*EA$1)+(EB111*EB$1)+(ER111*EQ$1)+(ET111*ES$1)+(EC111*EC$1)+(EP111*EO$1)+(EZ111*EY$1)+(ED111*ED$1)+(EE111*EE$1))*(1+FA111)</f>
        <v>15.539231851121732</v>
      </c>
      <c r="FC111" s="93">
        <f>RANK(FB111,FB$6:FB$5849)</f>
        <v>106</v>
      </c>
      <c r="FD111" s="109">
        <f>RANK(FJ111,$FJ$6:$FJ$1462)</f>
        <v>97</v>
      </c>
      <c r="FE111" s="109" t="e">
        <f>RANK(FN111,$FN$6:$FN$1462)</f>
        <v>#VALUE!</v>
      </c>
      <c r="FF111" s="109">
        <f>RANK(B111,$B$6:$B$1462,1)</f>
        <v>104</v>
      </c>
      <c r="FG111" s="109">
        <f>RANK(B111,$B$6:$B$1462,1)</f>
        <v>104</v>
      </c>
      <c r="FH111" s="110" t="s">
        <v>185</v>
      </c>
      <c r="FI111" s="92"/>
      <c r="FJ111" s="111">
        <v>6200</v>
      </c>
      <c r="FK111" s="112" t="s">
        <v>185</v>
      </c>
      <c r="FL111" s="93">
        <f>IF(FJ111="",-50,FD111-FC111)</f>
        <v>-9</v>
      </c>
      <c r="FM111" s="96">
        <f>IF(FJ111="",0,FB111/(FJ111/1000))</f>
        <v>2.50632771792286</v>
      </c>
      <c r="FN111" s="111" t="s">
        <v>185</v>
      </c>
      <c r="FO111" s="112" t="s">
        <v>185</v>
      </c>
      <c r="FP111" s="93" t="e">
        <f>FE111-FC111</f>
        <v>#VALUE!</v>
      </c>
      <c r="FQ111" s="96" t="e">
        <f>(FB111/FN111)*1000</f>
        <v>#VALUE!</v>
      </c>
    </row>
    <row r="112" spans="1:174" x14ac:dyDescent="0.2">
      <c r="A112" t="s">
        <v>173</v>
      </c>
      <c r="B112" s="90">
        <v>400</v>
      </c>
      <c r="C112" s="91" t="s">
        <v>185</v>
      </c>
      <c r="D112" s="91" t="s">
        <v>185</v>
      </c>
      <c r="E112" s="91" t="s">
        <v>185</v>
      </c>
      <c r="F112" s="91" t="s">
        <v>185</v>
      </c>
      <c r="G112" s="91">
        <f>RANK(B112,B$6:B$9554)</f>
        <v>19</v>
      </c>
      <c r="H112" s="91">
        <f>(G112/H$4)*100</f>
        <v>15.833333333333332</v>
      </c>
      <c r="I112" s="92">
        <v>94</v>
      </c>
      <c r="J112" s="93">
        <f>IF(I112="","",RANK(I112,I$6:I$5845))</f>
        <v>13</v>
      </c>
      <c r="K112" s="93">
        <f>IF(J112="",N112,(J112/K$5)*100)</f>
        <v>12.264150943396226</v>
      </c>
      <c r="L112" s="93">
        <v>92</v>
      </c>
      <c r="M112" s="93">
        <f>IF(L112="","",RANK(L112,L$6:L$5845))</f>
        <v>15</v>
      </c>
      <c r="N112" s="93">
        <f>IF(M112="","",(M112/N$5)*100)</f>
        <v>14.150943396226415</v>
      </c>
      <c r="O112" s="93">
        <v>93</v>
      </c>
      <c r="P112" s="93">
        <f>IF(O112="","",RANK(O112,O$6:O$5845))</f>
        <v>21</v>
      </c>
      <c r="Q112" s="93">
        <f>IF(P112="",N112,(P112/Q$5)*100)</f>
        <v>19.090909090909093</v>
      </c>
      <c r="R112" s="92">
        <v>48</v>
      </c>
      <c r="S112" s="93">
        <f>IF(R112="","",RANK(R112,R$6:R$5845))</f>
        <v>59</v>
      </c>
      <c r="T112" s="93">
        <f>IF(S112="",W112,(S112/T$5)*100)</f>
        <v>55.660377358490564</v>
      </c>
      <c r="U112" s="93">
        <v>38</v>
      </c>
      <c r="V112" s="93">
        <f>IF(U112="","",RANK(U112,U$6:U$5845))</f>
        <v>67</v>
      </c>
      <c r="W112" s="93">
        <f>IF(V112="","",(V112/W$5)*100)</f>
        <v>63.20754716981132</v>
      </c>
      <c r="X112" s="93">
        <v>74</v>
      </c>
      <c r="Y112" s="93">
        <f>IF(X112="","",RANK(X112,X$6:X$5845))</f>
        <v>39</v>
      </c>
      <c r="Z112" s="93">
        <f>IF(Y112="","",(Y112/Z$5)*100)</f>
        <v>35.454545454545453</v>
      </c>
      <c r="AA112" s="92">
        <v>56</v>
      </c>
      <c r="AB112" s="93">
        <f>IF(AA112="","",RANK(AA112,AA$6:AA$5845))</f>
        <v>51</v>
      </c>
      <c r="AC112" s="93">
        <f>IF(AB112="",AF112,(AB112/AC$5)*100)</f>
        <v>48.113207547169814</v>
      </c>
      <c r="AD112" s="93">
        <v>52</v>
      </c>
      <c r="AE112" s="93">
        <f>IF(AD112="","",RANK(AD112,AD$6:AD$5845))</f>
        <v>55</v>
      </c>
      <c r="AF112" s="93">
        <f>IF(AE112="","",(AE112/AF$5)*100)</f>
        <v>51.886792452830186</v>
      </c>
      <c r="AG112" s="93">
        <v>97</v>
      </c>
      <c r="AH112" s="93">
        <f>IF(AG112="","",RANK(AG112,AG$6:AG$5845))</f>
        <v>16</v>
      </c>
      <c r="AI112" s="93">
        <f>IF(AH112="","",(AH112/AI$5)*100)</f>
        <v>14.545454545454545</v>
      </c>
      <c r="AJ112" s="92">
        <v>83</v>
      </c>
      <c r="AK112" s="93">
        <f>IF(AJ112="","",RANK(AJ112,AJ$6:AJ$5845))</f>
        <v>24</v>
      </c>
      <c r="AL112" s="93">
        <f>IF(AK112="",AO112,(AK112/AL$5)*100)</f>
        <v>22.641509433962266</v>
      </c>
      <c r="AM112" s="93">
        <v>86</v>
      </c>
      <c r="AN112" s="93">
        <f>IF(AM112="","",RANK(AM112,AM$6:AM$5845))</f>
        <v>21</v>
      </c>
      <c r="AO112" s="93">
        <f>IF(AN112="","",(AN112/AO$5)*100)</f>
        <v>19.811320754716981</v>
      </c>
      <c r="AP112" s="93">
        <v>93</v>
      </c>
      <c r="AQ112" s="93">
        <f>IF(AP112="","",RANK(AP112,AP$6:AP$5845))</f>
        <v>21</v>
      </c>
      <c r="AR112" s="93">
        <f>IF(AQ112="","",(AQ112/AR$5)*100)</f>
        <v>19.090909090909093</v>
      </c>
      <c r="AS112" s="92">
        <v>90</v>
      </c>
      <c r="AT112" s="93">
        <f>IF(AS112="","",RANK(AS112,AS$6:AS$5845))</f>
        <v>17</v>
      </c>
      <c r="AU112" s="93">
        <f>IF(AT112="",AX112,(AT112/AU$5)*100)</f>
        <v>16.037735849056602</v>
      </c>
      <c r="AV112" s="93">
        <v>90</v>
      </c>
      <c r="AW112" s="93">
        <f>IF(AV112="","",RANK(AV112,AV$6:AV$5845))</f>
        <v>17</v>
      </c>
      <c r="AX112" s="93">
        <f>IF(AW112="","",(AW112/AX$5)*100)</f>
        <v>16.037735849056602</v>
      </c>
      <c r="AY112" s="93">
        <v>93</v>
      </c>
      <c r="AZ112" s="93">
        <f>IF(AY112="","",RANK(AY112,AY$6:AY$5845))</f>
        <v>21</v>
      </c>
      <c r="BA112" s="93">
        <f>IF(AZ112="","",(AZ112/BA$5)*100)</f>
        <v>19.090909090909093</v>
      </c>
      <c r="BB112" s="92" t="s">
        <v>185</v>
      </c>
      <c r="BC112" s="93" t="s">
        <v>185</v>
      </c>
      <c r="BD112" s="93">
        <v>10</v>
      </c>
      <c r="BE112" s="93" t="s">
        <v>185</v>
      </c>
      <c r="BF112" s="93" t="s">
        <v>185</v>
      </c>
      <c r="BG112" s="93">
        <v>10</v>
      </c>
      <c r="BH112" s="93" t="s">
        <v>185</v>
      </c>
      <c r="BI112" s="93" t="s">
        <v>185</v>
      </c>
      <c r="BJ112" s="93">
        <v>10</v>
      </c>
      <c r="BK112" s="92">
        <v>52</v>
      </c>
      <c r="BL112" s="93">
        <f>IF(BK112="","",RANK(BK112,BK$6:BK$5845))</f>
        <v>54</v>
      </c>
      <c r="BM112" s="93">
        <f>IF(BL112="",BP112,(BL112/BM$5)*100)</f>
        <v>50.943396226415096</v>
      </c>
      <c r="BN112" s="93">
        <v>42</v>
      </c>
      <c r="BO112" s="93">
        <f>IF(BN112="","",RANK(BN112,BN$6:BN$5845))</f>
        <v>65</v>
      </c>
      <c r="BP112" s="93">
        <f>IF(BO112="","",(BO112/BP$5)*100)</f>
        <v>61.320754716981128</v>
      </c>
      <c r="BQ112" s="93">
        <v>80</v>
      </c>
      <c r="BR112" s="93">
        <f>IF(BQ112="","",RANK(BQ112,BQ$6:BQ$5845))</f>
        <v>33</v>
      </c>
      <c r="BS112" s="93">
        <f>IF(BR112="","",(BR112/BS$5)*100)</f>
        <v>30</v>
      </c>
      <c r="BT112" s="92">
        <v>80</v>
      </c>
      <c r="BU112" s="93">
        <f>IF(BT112="","",RANK(BT112,BT$6:BT$5845))</f>
        <v>27</v>
      </c>
      <c r="BV112" s="93">
        <f>IF(BU112="",BY112,(BU112/BV$5)*100)</f>
        <v>25.471698113207548</v>
      </c>
      <c r="BW112" s="93">
        <v>96</v>
      </c>
      <c r="BX112" s="93">
        <f>IF(BW112="","",RANK(BW112,BW$6:BW$5845))</f>
        <v>11</v>
      </c>
      <c r="BY112" s="93">
        <f>IF(BX112="","",(BX112/BY$5)*100)</f>
        <v>10.476190476190476</v>
      </c>
      <c r="BZ112" s="93">
        <v>102</v>
      </c>
      <c r="CA112" s="93">
        <f>IF(BZ112="","",RANK(BZ112,BZ$6:BZ$5845))</f>
        <v>12</v>
      </c>
      <c r="CB112" s="93">
        <f>IF(CA112="","",(CA112/CB$5)*100)</f>
        <v>10.909090909090908</v>
      </c>
      <c r="CC112" s="92">
        <v>106</v>
      </c>
      <c r="CD112" s="93">
        <f>IF(CC112="","",RANK(CC112,CC$6:CC$5845))</f>
        <v>1</v>
      </c>
      <c r="CE112" s="93">
        <f>IF(CD112="",CH112,(CD112/CE$5)*100)</f>
        <v>0.94339622641509435</v>
      </c>
      <c r="CF112" s="93">
        <v>101</v>
      </c>
      <c r="CG112" s="93">
        <f>IF(CF112="","",RANK(CF112,CF$6:CF$5845))</f>
        <v>5</v>
      </c>
      <c r="CH112" s="93">
        <f>IF(CG112="","",(CG112/CH$5)*100)</f>
        <v>4.716981132075472</v>
      </c>
      <c r="CI112" s="93">
        <v>77</v>
      </c>
      <c r="CJ112" s="93">
        <f>IF(CI112="","",RANK(CI112,CI$6:CI$5845))</f>
        <v>34</v>
      </c>
      <c r="CK112" s="93">
        <f>IF(CJ112="","",(CJ112/CK$5)*100)</f>
        <v>30.909090909090907</v>
      </c>
      <c r="CL112" s="92">
        <v>104</v>
      </c>
      <c r="CM112" s="93">
        <f>IF(CL112="","",RANK(CL112,CL$6:CL$5845))</f>
        <v>3</v>
      </c>
      <c r="CN112" s="93">
        <f>IF(CM112="",CQ112,(CM112/CN$5)*100)</f>
        <v>2.8301886792452833</v>
      </c>
      <c r="CO112" s="93">
        <v>104</v>
      </c>
      <c r="CP112" s="93">
        <f>IF(CO112="","",RANK(CO112,CO$6:CO$5845))</f>
        <v>3</v>
      </c>
      <c r="CQ112" s="93">
        <f>IF(CP112="","",(CP112/CQ$5)*100)</f>
        <v>2.8301886792452833</v>
      </c>
      <c r="CR112" s="93">
        <v>111</v>
      </c>
      <c r="CS112" s="93">
        <f>IF(CR112="","",RANK(CR112,CR$6:CR$5845))</f>
        <v>3</v>
      </c>
      <c r="CT112" s="93">
        <f>IF(CS112="","",(CS112/CT$5)*100)</f>
        <v>2.7272727272727271</v>
      </c>
      <c r="CU112" s="92">
        <v>65</v>
      </c>
      <c r="CV112" s="93">
        <f>IF(CU112="","",RANK(CU112,CU$6:CU$5845))</f>
        <v>42</v>
      </c>
      <c r="CW112" s="93">
        <f>IF(CV112="","",(CV112/CW$5)*100)</f>
        <v>39.622641509433961</v>
      </c>
      <c r="CX112" s="93">
        <v>61</v>
      </c>
      <c r="CY112" s="93">
        <f>IF(CX112="","",RANK(CX112,CX$6:CX$5845))</f>
        <v>51</v>
      </c>
      <c r="CZ112" s="93">
        <f>IF(CY112="","",(CY112/CZ$5)*100)</f>
        <v>46.36363636363636</v>
      </c>
      <c r="DA112" s="93">
        <v>95</v>
      </c>
      <c r="DB112" s="93">
        <f>IF(DA112="","",RANK(DA112,DA$6:DA$5845))</f>
        <v>22</v>
      </c>
      <c r="DC112" s="93">
        <f>IF(DB112="","",(DB112/DC$5)*100)</f>
        <v>18.333333333333332</v>
      </c>
      <c r="DD112" s="93">
        <f>IFERROR((K112*I$2)+(N112*L$2)+(Q112*O$2)+(T112*R$2)+(W112*U$2)+(Z112*X$2)+(AC112*AA$2)+(AF112*AD$2)+(AI112*AG$2)+(AL112*AJ$2)+(AO112*AM$2)+(AR112*AP$2)+(AU112*AS$2)+(AX112*AV$2)+(BA112*AY$2)+(BD112*BB$2)+(BG112*BE$2)+(BJ112*BH$2)+(BM112*BK$2)+(BP112*BN$2)+(BS112*BQ$2)+(BV112*BT$2)+(BY112*BW$2)+(CB112*BZ$2)+(CE112*CC$2)+(CH112*CF$2)+(CK112*CI$2)+(CN112*CL$2)+(CQ112*CO$2)+(CT112*CR$2)+(CW112*CU$2)+(CZ112*CX$2)+(DC112*DA$2),"")</f>
        <v>24.552323776852077</v>
      </c>
      <c r="DE112" s="93">
        <f>IF(DD112="",1,RANK(DD112,DD$6:DD$1087,1))</f>
        <v>6</v>
      </c>
      <c r="DF112" s="94">
        <f>IF(DD112="","",RANK(DD112,DD$6:DD$4780))</f>
        <v>101</v>
      </c>
      <c r="DG112" s="93">
        <f>(DE112/DE$4)*100</f>
        <v>5.6603773584905666</v>
      </c>
      <c r="DH112" s="95">
        <v>0</v>
      </c>
      <c r="DI112" s="93">
        <v>1</v>
      </c>
      <c r="DJ112" s="93">
        <v>100</v>
      </c>
      <c r="DK112" s="96">
        <v>0</v>
      </c>
      <c r="DL112" s="93">
        <v>1</v>
      </c>
      <c r="DM112" s="93">
        <v>100</v>
      </c>
      <c r="DN112" s="93">
        <v>0</v>
      </c>
      <c r="DO112" s="93">
        <v>1</v>
      </c>
      <c r="DP112" s="93">
        <v>100</v>
      </c>
      <c r="DQ112" s="93">
        <v>100</v>
      </c>
      <c r="DR112" s="93">
        <v>1</v>
      </c>
      <c r="DS112" s="97">
        <v>36</v>
      </c>
      <c r="DT112" s="98">
        <v>88</v>
      </c>
      <c r="DU112" s="98" t="s">
        <v>186</v>
      </c>
      <c r="DV112" s="98" t="s">
        <v>185</v>
      </c>
      <c r="DW112" s="98">
        <v>111</v>
      </c>
      <c r="DX112" s="98">
        <v>31.018488512198839</v>
      </c>
      <c r="DY112" s="98">
        <v>12.345679012345679</v>
      </c>
      <c r="DZ112" s="98">
        <v>30</v>
      </c>
      <c r="EA112" s="98">
        <v>25</v>
      </c>
      <c r="EB112" s="99">
        <v>10</v>
      </c>
      <c r="EC112" s="100">
        <v>20</v>
      </c>
      <c r="ED112" s="100">
        <v>30</v>
      </c>
      <c r="EE112" s="100">
        <v>30</v>
      </c>
      <c r="EF112" s="101">
        <v>99</v>
      </c>
      <c r="EG112" s="102">
        <v>108</v>
      </c>
      <c r="EH112" s="102">
        <v>147</v>
      </c>
      <c r="EI112" s="102">
        <v>118</v>
      </c>
      <c r="EJ112" s="102">
        <v>99</v>
      </c>
      <c r="EK112" s="103">
        <v>19</v>
      </c>
      <c r="EL112" s="104">
        <v>15.833333333333332</v>
      </c>
      <c r="EM112" s="104">
        <v>10</v>
      </c>
      <c r="EN112" s="104">
        <v>30.007870402558574</v>
      </c>
      <c r="EO112" s="105">
        <v>0.21052631578947367</v>
      </c>
      <c r="EP112" s="104">
        <v>33.528265107212476</v>
      </c>
      <c r="EQ112" s="106">
        <v>0.15789473684210525</v>
      </c>
      <c r="ER112" s="104">
        <v>36.30743223992858</v>
      </c>
      <c r="ES112" s="106">
        <v>5.2631578947368418E-2</v>
      </c>
      <c r="ET112" s="104">
        <v>27.202848634879633</v>
      </c>
      <c r="EU112" s="106">
        <v>5.2631578947368418E-2</v>
      </c>
      <c r="EV112" s="104">
        <v>34.303806551142685</v>
      </c>
      <c r="EW112" s="106">
        <v>0</v>
      </c>
      <c r="EX112" s="104">
        <v>0.30674846625766872</v>
      </c>
      <c r="EY112" s="106">
        <v>0</v>
      </c>
      <c r="EZ112" s="104">
        <v>0.30674846625766872</v>
      </c>
      <c r="FB112" s="108">
        <f>((H112*B$1)+(EL112*EL$1)+(EM112*EM$1)+(EN112*EN$1)+(EV112*EU$1)+(DQ112*DN$1)+(EX112*EW$1)+(DG112*DF$1)+(EA112*EA$1)+(EB112*EB$1)+(ER112*EQ$1)+(ET112*ES$1)+(EC112*EC$1)+(EP112*EO$1)+(EZ112*EY$1)+(ED112*ED$1)+(EE112*EE$1))*(1+FA112)</f>
        <v>15.276409526872268</v>
      </c>
      <c r="FC112" s="93">
        <f>RANK(FB112,FB$6:FB$5849)</f>
        <v>107</v>
      </c>
      <c r="FD112" s="109">
        <f>RANK(FJ112,$FJ$6:$FJ$1462)</f>
        <v>105</v>
      </c>
      <c r="FE112" s="109">
        <f>RANK(FN112,$FN$6:$FN$1462)</f>
        <v>104</v>
      </c>
      <c r="FF112" s="109">
        <f>RANK(B112,$B$6:$B$1462,1)</f>
        <v>102</v>
      </c>
      <c r="FG112" s="109">
        <f>RANK(B112,$B$6:$B$1462,1)</f>
        <v>102</v>
      </c>
      <c r="FH112" s="110" t="s">
        <v>185</v>
      </c>
      <c r="FI112" s="92"/>
      <c r="FJ112" s="111">
        <v>6100</v>
      </c>
      <c r="FK112" s="112" t="s">
        <v>185</v>
      </c>
      <c r="FL112" s="93">
        <f>IF(FJ112="",-50,FD112-FC112)</f>
        <v>-2</v>
      </c>
      <c r="FM112" s="96">
        <f>IF(FJ112="",0,FB112/(FJ112/1000))</f>
        <v>2.5043294306347983</v>
      </c>
      <c r="FN112" s="111">
        <v>7000</v>
      </c>
      <c r="FO112" s="112" t="s">
        <v>185</v>
      </c>
      <c r="FP112" s="93">
        <f>FE112-FC112</f>
        <v>-3</v>
      </c>
      <c r="FQ112" s="96">
        <f>(FB112/FN112)*1000</f>
        <v>2.1823442181246095</v>
      </c>
    </row>
    <row r="113" spans="1:173" x14ac:dyDescent="0.2">
      <c r="A113" t="s">
        <v>180</v>
      </c>
      <c r="B113" s="90">
        <v>210</v>
      </c>
      <c r="C113" s="91" t="s">
        <v>185</v>
      </c>
      <c r="D113" s="91" t="s">
        <v>185</v>
      </c>
      <c r="E113" s="91" t="s">
        <v>185</v>
      </c>
      <c r="F113" s="91" t="s">
        <v>185</v>
      </c>
      <c r="G113" s="91">
        <f>RANK(B113,B$6:B$9554)</f>
        <v>36</v>
      </c>
      <c r="H113" s="91">
        <f>(G113/H$4)*100</f>
        <v>30</v>
      </c>
      <c r="I113" s="92">
        <v>35</v>
      </c>
      <c r="J113" s="93">
        <f>IF(I113="","",RANK(I113,I$6:I$5845))</f>
        <v>57</v>
      </c>
      <c r="K113" s="93">
        <f>IF(J113="",N113,(J113/K$5)*100)</f>
        <v>53.773584905660378</v>
      </c>
      <c r="L113" s="93">
        <v>35</v>
      </c>
      <c r="M113" s="93">
        <f>IF(L113="","",RANK(L113,L$6:L$5845))</f>
        <v>57</v>
      </c>
      <c r="N113" s="93">
        <f>IF(M113="","",(M113/N$5)*100)</f>
        <v>53.773584905660378</v>
      </c>
      <c r="O113" s="93">
        <v>68</v>
      </c>
      <c r="P113" s="93">
        <f>IF(O113="","",RANK(O113,O$6:O$5845))</f>
        <v>46</v>
      </c>
      <c r="Q113" s="93">
        <f>IF(P113="",N113,(P113/Q$5)*100)</f>
        <v>41.818181818181813</v>
      </c>
      <c r="R113" s="92">
        <v>27</v>
      </c>
      <c r="S113" s="93">
        <f>IF(R113="","",RANK(R113,R$6:R$5845))</f>
        <v>76</v>
      </c>
      <c r="T113" s="93">
        <f>IF(S113="",W113,(S113/T$5)*100)</f>
        <v>71.698113207547166</v>
      </c>
      <c r="U113" s="93">
        <v>18</v>
      </c>
      <c r="V113" s="93">
        <f>IF(U113="","",RANK(U113,U$6:U$5845))</f>
        <v>88</v>
      </c>
      <c r="W113" s="93">
        <f>IF(V113="","",(V113/W$5)*100)</f>
        <v>83.018867924528308</v>
      </c>
      <c r="X113" s="93">
        <v>41</v>
      </c>
      <c r="Y113" s="93">
        <f>IF(X113="","",RANK(X113,X$6:X$5845))</f>
        <v>71</v>
      </c>
      <c r="Z113" s="93">
        <f>IF(Y113="","",(Y113/Z$5)*100)</f>
        <v>64.545454545454547</v>
      </c>
      <c r="AA113" s="92">
        <v>32</v>
      </c>
      <c r="AB113" s="93">
        <f>IF(AA113="","",RANK(AA113,AA$6:AA$5845))</f>
        <v>72</v>
      </c>
      <c r="AC113" s="93">
        <f>IF(AB113="",AF113,(AB113/AC$5)*100)</f>
        <v>67.924528301886795</v>
      </c>
      <c r="AD113" s="93">
        <v>22</v>
      </c>
      <c r="AE113" s="93">
        <f>IF(AD113="","",RANK(AD113,AD$6:AD$5845))</f>
        <v>84</v>
      </c>
      <c r="AF113" s="93">
        <f>IF(AE113="","",(AE113/AF$5)*100)</f>
        <v>79.245283018867923</v>
      </c>
      <c r="AG113" s="93">
        <v>8</v>
      </c>
      <c r="AH113" s="93">
        <f>IF(AG113="","",RANK(AG113,AG$6:AG$5845))</f>
        <v>103</v>
      </c>
      <c r="AI113" s="93">
        <f>IF(AH113="","",(AH113/AI$5)*100)</f>
        <v>93.63636363636364</v>
      </c>
      <c r="AJ113" s="92">
        <v>34</v>
      </c>
      <c r="AK113" s="93">
        <f>IF(AJ113="","",RANK(AJ113,AJ$6:AJ$5845))</f>
        <v>57</v>
      </c>
      <c r="AL113" s="93">
        <f>IF(AK113="",AO113,(AK113/AL$5)*100)</f>
        <v>53.773584905660378</v>
      </c>
      <c r="AM113" s="93">
        <v>34</v>
      </c>
      <c r="AN113" s="93">
        <f>IF(AM113="","",RANK(AM113,AM$6:AM$5845))</f>
        <v>57</v>
      </c>
      <c r="AO113" s="93">
        <f>IF(AN113="","",(AN113/AO$5)*100)</f>
        <v>53.773584905660378</v>
      </c>
      <c r="AP113" s="93">
        <v>74</v>
      </c>
      <c r="AQ113" s="93">
        <f>IF(AP113="","",RANK(AP113,AP$6:AP$5845))</f>
        <v>40</v>
      </c>
      <c r="AR113" s="93">
        <f>IF(AQ113="","",(AQ113/AR$5)*100)</f>
        <v>36.363636363636367</v>
      </c>
      <c r="AS113" s="92">
        <v>34</v>
      </c>
      <c r="AT113" s="93">
        <f>IF(AS113="","",RANK(AS113,AS$6:AS$5845))</f>
        <v>58</v>
      </c>
      <c r="AU113" s="93">
        <f>IF(AT113="",AX113,(AT113/AU$5)*100)</f>
        <v>54.716981132075468</v>
      </c>
      <c r="AV113" s="93">
        <v>33</v>
      </c>
      <c r="AW113" s="93">
        <f>IF(AV113="","",RANK(AV113,AV$6:AV$5845))</f>
        <v>59</v>
      </c>
      <c r="AX113" s="93">
        <f>IF(AW113="","",(AW113/AX$5)*100)</f>
        <v>55.660377358490564</v>
      </c>
      <c r="AY113" s="93">
        <v>73</v>
      </c>
      <c r="AZ113" s="93">
        <f>IF(AY113="","",RANK(AY113,AY$6:AY$5845))</f>
        <v>41</v>
      </c>
      <c r="BA113" s="93">
        <f>IF(AZ113="","",(AZ113/BA$5)*100)</f>
        <v>37.272727272727273</v>
      </c>
      <c r="BB113" s="92" t="s">
        <v>185</v>
      </c>
      <c r="BC113" s="93" t="s">
        <v>185</v>
      </c>
      <c r="BD113" s="93">
        <v>10</v>
      </c>
      <c r="BE113" s="93" t="s">
        <v>185</v>
      </c>
      <c r="BF113" s="93" t="s">
        <v>185</v>
      </c>
      <c r="BG113" s="93">
        <v>10</v>
      </c>
      <c r="BH113" s="93" t="s">
        <v>185</v>
      </c>
      <c r="BI113" s="93" t="s">
        <v>185</v>
      </c>
      <c r="BJ113" s="93">
        <v>10</v>
      </c>
      <c r="BK113" s="92">
        <v>68</v>
      </c>
      <c r="BL113" s="93">
        <f>IF(BK113="","",RANK(BK113,BK$6:BK$5845))</f>
        <v>39</v>
      </c>
      <c r="BM113" s="93">
        <f>IF(BL113="",BP113,(BL113/BM$5)*100)</f>
        <v>36.79245283018868</v>
      </c>
      <c r="BN113" s="93">
        <v>93</v>
      </c>
      <c r="BO113" s="93">
        <f>IF(BN113="","",RANK(BN113,BN$6:BN$5845))</f>
        <v>14</v>
      </c>
      <c r="BP113" s="93">
        <f>IF(BO113="","",(BO113/BP$5)*100)</f>
        <v>13.20754716981132</v>
      </c>
      <c r="BQ113" s="93">
        <v>109</v>
      </c>
      <c r="BR113" s="93">
        <f>IF(BQ113="","",RANK(BQ113,BQ$6:BQ$5845))</f>
        <v>4</v>
      </c>
      <c r="BS113" s="93">
        <f>IF(BR113="","",(BR113/BS$5)*100)</f>
        <v>3.6363636363636362</v>
      </c>
      <c r="BT113" s="92">
        <v>90</v>
      </c>
      <c r="BU113" s="93">
        <f>IF(BT113="","",RANK(BT113,BT$6:BT$5845))</f>
        <v>15</v>
      </c>
      <c r="BV113" s="93">
        <f>IF(BU113="",BY113,(BU113/BV$5)*100)</f>
        <v>14.150943396226415</v>
      </c>
      <c r="BW113" s="93">
        <v>99</v>
      </c>
      <c r="BX113" s="93">
        <f>IF(BW113="","",RANK(BW113,BW$6:BW$5845))</f>
        <v>8</v>
      </c>
      <c r="BY113" s="93">
        <f>IF(BX113="","",(BX113/BY$5)*100)</f>
        <v>7.6190476190476195</v>
      </c>
      <c r="BZ113" s="93">
        <v>113</v>
      </c>
      <c r="CA113" s="93">
        <f>IF(BZ113="","",RANK(BZ113,BZ$6:BZ$5845))</f>
        <v>1</v>
      </c>
      <c r="CB113" s="93">
        <f>IF(CA113="","",(CA113/CB$5)*100)</f>
        <v>0.90909090909090906</v>
      </c>
      <c r="CC113" s="92">
        <v>91</v>
      </c>
      <c r="CD113" s="93">
        <f>IF(CC113="","",RANK(CC113,CC$6:CC$5845))</f>
        <v>13</v>
      </c>
      <c r="CE113" s="93">
        <f>IF(CD113="",CH113,(CD113/CE$5)*100)</f>
        <v>12.264150943396226</v>
      </c>
      <c r="CF113" s="93">
        <v>95</v>
      </c>
      <c r="CG113" s="93">
        <f>IF(CF113="","",RANK(CF113,CF$6:CF$5845))</f>
        <v>12</v>
      </c>
      <c r="CH113" s="93">
        <f>IF(CG113="","",(CG113/CH$5)*100)</f>
        <v>11.320754716981133</v>
      </c>
      <c r="CI113" s="93">
        <v>113</v>
      </c>
      <c r="CJ113" s="93">
        <f>IF(CI113="","",RANK(CI113,CI$6:CI$5845))</f>
        <v>1</v>
      </c>
      <c r="CK113" s="93">
        <f>IF(CJ113="","",(CJ113/CK$5)*100)</f>
        <v>0.90909090909090906</v>
      </c>
      <c r="CL113" s="92">
        <v>38</v>
      </c>
      <c r="CM113" s="93">
        <f>IF(CL113="","",RANK(CL113,CL$6:CL$5845))</f>
        <v>54</v>
      </c>
      <c r="CN113" s="93">
        <f>IF(CM113="",CQ113,(CM113/CN$5)*100)</f>
        <v>50.943396226415096</v>
      </c>
      <c r="CO113" s="93">
        <v>36</v>
      </c>
      <c r="CP113" s="93">
        <f>IF(CO113="","",RANK(CO113,CO$6:CO$5845))</f>
        <v>56</v>
      </c>
      <c r="CQ113" s="93">
        <f>IF(CP113="","",(CP113/CQ$5)*100)</f>
        <v>52.830188679245282</v>
      </c>
      <c r="CR113" s="93">
        <v>67</v>
      </c>
      <c r="CS113" s="93">
        <f>IF(CR113="","",RANK(CR113,CR$6:CR$5845))</f>
        <v>46</v>
      </c>
      <c r="CT113" s="93">
        <f>IF(CS113="","",(CS113/CT$5)*100)</f>
        <v>41.818181818181813</v>
      </c>
      <c r="CU113" s="92">
        <v>39</v>
      </c>
      <c r="CV113" s="93">
        <f>IF(CU113="","",RANK(CU113,CU$6:CU$5845))</f>
        <v>53</v>
      </c>
      <c r="CW113" s="93">
        <f>IF(CV113="","",(CV113/CW$5)*100)</f>
        <v>50</v>
      </c>
      <c r="CX113" s="93">
        <v>108</v>
      </c>
      <c r="CY113" s="93">
        <f>IF(CX113="","",RANK(CX113,CX$6:CX$5845))</f>
        <v>6</v>
      </c>
      <c r="CZ113" s="93">
        <f>IF(CY113="","",(CY113/CZ$5)*100)</f>
        <v>5.4545454545454541</v>
      </c>
      <c r="DA113" s="93">
        <v>107</v>
      </c>
      <c r="DB113" s="93">
        <f>IF(DA113="","",RANK(DA113,DA$6:DA$5845))</f>
        <v>11</v>
      </c>
      <c r="DC113" s="93">
        <f>IF(DB113="","",(DB113/DC$5)*100)</f>
        <v>9.1666666666666661</v>
      </c>
      <c r="DD113" s="93">
        <f>IFERROR((K113*I$2)+(N113*L$2)+(Q113*O$2)+(T113*R$2)+(W113*U$2)+(Z113*X$2)+(AC113*AA$2)+(AF113*AD$2)+(AI113*AG$2)+(AL113*AJ$2)+(AO113*AM$2)+(AR113*AP$2)+(AU113*AS$2)+(AX113*AV$2)+(BA113*AY$2)+(BD113*BB$2)+(BG113*BE$2)+(BJ113*BH$2)+(BM113*BK$2)+(BP113*BN$2)+(BS113*BQ$2)+(BV113*BT$2)+(BY113*BW$2)+(CB113*BZ$2)+(CE113*CC$2)+(CH113*CF$2)+(CK113*CI$2)+(CN113*CL$2)+(CQ113*CO$2)+(CT113*CR$2)+(CW113*CU$2)+(CZ113*CX$2)+(DC113*DA$2),"")</f>
        <v>34.723286776116964</v>
      </c>
      <c r="DE113" s="93">
        <f>IF(DD113="",1,RANK(DD113,DD$6:DD$1087,1))</f>
        <v>19</v>
      </c>
      <c r="DF113" s="94">
        <f>IF(DD113="","",RANK(DD113,DD$6:DD$4780))</f>
        <v>88</v>
      </c>
      <c r="DG113" s="93">
        <f>(DE113/DE$4)*100</f>
        <v>17.924528301886792</v>
      </c>
      <c r="DH113" s="95">
        <v>0</v>
      </c>
      <c r="DI113" s="93">
        <v>1</v>
      </c>
      <c r="DJ113" s="93">
        <v>100</v>
      </c>
      <c r="DK113" s="96">
        <v>0</v>
      </c>
      <c r="DL113" s="93">
        <v>1</v>
      </c>
      <c r="DM113" s="93">
        <v>100</v>
      </c>
      <c r="DN113" s="93">
        <v>0</v>
      </c>
      <c r="DO113" s="93">
        <v>1</v>
      </c>
      <c r="DP113" s="93">
        <v>100</v>
      </c>
      <c r="DQ113" s="93">
        <v>100</v>
      </c>
      <c r="DR113" s="93">
        <v>1</v>
      </c>
      <c r="DS113" s="97">
        <v>112</v>
      </c>
      <c r="DT113" s="98" t="s">
        <v>185</v>
      </c>
      <c r="DU113" s="98">
        <v>121</v>
      </c>
      <c r="DV113" s="98">
        <v>75</v>
      </c>
      <c r="DW113" s="98">
        <v>117</v>
      </c>
      <c r="DX113" s="98">
        <v>30</v>
      </c>
      <c r="DY113" s="98">
        <v>30</v>
      </c>
      <c r="DZ113" s="98">
        <v>30</v>
      </c>
      <c r="EA113" s="98">
        <v>30</v>
      </c>
      <c r="EB113" s="99">
        <v>10</v>
      </c>
      <c r="EC113" s="100">
        <v>20</v>
      </c>
      <c r="ED113" s="100">
        <v>30</v>
      </c>
      <c r="EE113" s="100">
        <v>30</v>
      </c>
      <c r="EF113" s="101">
        <v>106</v>
      </c>
      <c r="EG113" s="102">
        <v>119</v>
      </c>
      <c r="EH113" s="102">
        <v>125</v>
      </c>
      <c r="EI113" s="102">
        <v>126</v>
      </c>
      <c r="EJ113" s="102">
        <v>108</v>
      </c>
      <c r="EK113" s="103">
        <v>9</v>
      </c>
      <c r="EL113" s="104">
        <v>30</v>
      </c>
      <c r="EM113" s="104">
        <v>10</v>
      </c>
      <c r="EN113" s="104">
        <v>18.405284015852047</v>
      </c>
      <c r="EO113" s="105">
        <v>0.1111111111111111</v>
      </c>
      <c r="EP113" s="104">
        <v>25.771604938271604</v>
      </c>
      <c r="EQ113" s="106">
        <v>0</v>
      </c>
      <c r="ER113" s="104">
        <v>0.30674846625766872</v>
      </c>
      <c r="ES113" s="106">
        <v>0</v>
      </c>
      <c r="ET113" s="104">
        <v>0.30674846625766872</v>
      </c>
      <c r="EU113" s="106">
        <v>0</v>
      </c>
      <c r="EV113" s="104">
        <v>0.30674846625766872</v>
      </c>
      <c r="EW113" s="106">
        <v>0</v>
      </c>
      <c r="EX113" s="104">
        <v>0.30674846625766872</v>
      </c>
      <c r="EY113" s="106">
        <v>0</v>
      </c>
      <c r="EZ113" s="104">
        <v>0.30674846625766872</v>
      </c>
      <c r="FB113" s="108">
        <f>((H113*B$1)+(EL113*EL$1)+(EM113*EM$1)+(EN113*EN$1)+(EV113*EU$1)+(DQ113*DN$1)+(EX113*EW$1)+(DG113*DF$1)+(EA113*EA$1)+(EB113*EB$1)+(ER113*EQ$1)+(ET113*ES$1)+(EC113*EC$1)+(EP113*EO$1)+(EZ113*EY$1)+(ED113*ED$1)+(EE113*EE$1))*(1+FA113)</f>
        <v>14.373539141349935</v>
      </c>
      <c r="FC113" s="93">
        <f>RANK(FB113,FB$6:FB$5849)</f>
        <v>108</v>
      </c>
      <c r="FD113" s="109">
        <f>RANK(FJ113,$FJ$6:$FJ$1462)</f>
        <v>113</v>
      </c>
      <c r="FE113" s="109">
        <f>RANK(FN113,$FN$6:$FN$1462)</f>
        <v>81</v>
      </c>
      <c r="FF113" s="109">
        <f>RANK(B113,$B$6:$B$1462,1)</f>
        <v>81</v>
      </c>
      <c r="FG113" s="109">
        <f>RANK(B113,$B$6:$B$1462,1)</f>
        <v>81</v>
      </c>
      <c r="FH113" s="110" t="s">
        <v>185</v>
      </c>
      <c r="FI113" s="92"/>
      <c r="FJ113" s="111">
        <v>6000</v>
      </c>
      <c r="FK113" s="112" t="s">
        <v>185</v>
      </c>
      <c r="FL113" s="93">
        <f>IF(FJ113="",-50,FD113-FC113)</f>
        <v>5</v>
      </c>
      <c r="FM113" s="96">
        <f>IF(FJ113="",0,FB113/(FJ113/1000))</f>
        <v>2.395589856891656</v>
      </c>
      <c r="FN113" s="111">
        <v>7600</v>
      </c>
      <c r="FO113" s="112" t="s">
        <v>185</v>
      </c>
      <c r="FP113" s="93">
        <f>FE113-FC113</f>
        <v>-27</v>
      </c>
      <c r="FQ113" s="96">
        <f>(FB113/FN113)*1000</f>
        <v>1.8912551501776231</v>
      </c>
    </row>
    <row r="114" spans="1:173" x14ac:dyDescent="0.2">
      <c r="A114" t="s">
        <v>161</v>
      </c>
      <c r="B114" s="90">
        <v>340</v>
      </c>
      <c r="C114" s="91" t="s">
        <v>185</v>
      </c>
      <c r="D114" s="91" t="s">
        <v>185</v>
      </c>
      <c r="E114" s="91" t="s">
        <v>185</v>
      </c>
      <c r="F114" s="91" t="s">
        <v>185</v>
      </c>
      <c r="G114" s="91">
        <f>RANK(B114,B$6:B$9554)</f>
        <v>22</v>
      </c>
      <c r="H114" s="91">
        <f>(G114/H$4)*100</f>
        <v>18.333333333333332</v>
      </c>
      <c r="I114" s="92">
        <v>89</v>
      </c>
      <c r="J114" s="93">
        <f>IF(I114="","",RANK(I114,I$6:I$5845))</f>
        <v>18</v>
      </c>
      <c r="K114" s="93">
        <f>IF(J114="",N114,(J114/K$5)*100)</f>
        <v>16.981132075471699</v>
      </c>
      <c r="L114" s="93">
        <v>89</v>
      </c>
      <c r="M114" s="93">
        <f>IF(L114="","",RANK(L114,L$6:L$5845))</f>
        <v>18</v>
      </c>
      <c r="N114" s="93">
        <f>IF(M114="","",(M114/N$5)*100)</f>
        <v>16.981132075471699</v>
      </c>
      <c r="O114" s="93">
        <v>86</v>
      </c>
      <c r="P114" s="93">
        <f>IF(O114="","",RANK(O114,O$6:O$5845))</f>
        <v>28</v>
      </c>
      <c r="Q114" s="93">
        <f>IF(P114="",N114,(P114/Q$5)*100)</f>
        <v>25.454545454545453</v>
      </c>
      <c r="R114" s="92">
        <v>92</v>
      </c>
      <c r="S114" s="93">
        <f>IF(R114="","",RANK(R114,R$6:R$5845))</f>
        <v>14</v>
      </c>
      <c r="T114" s="93">
        <f>IF(S114="",W114,(S114/T$5)*100)</f>
        <v>13.20754716981132</v>
      </c>
      <c r="U114" s="93">
        <v>101</v>
      </c>
      <c r="V114" s="93">
        <f>IF(U114="","",RANK(U114,U$6:U$5845))</f>
        <v>6</v>
      </c>
      <c r="W114" s="93">
        <f>IF(V114="","",(V114/W$5)*100)</f>
        <v>5.6603773584905666</v>
      </c>
      <c r="X114" s="93">
        <v>112</v>
      </c>
      <c r="Y114" s="93">
        <f>IF(X114="","",RANK(X114,X$6:X$5845))</f>
        <v>2</v>
      </c>
      <c r="Z114" s="93">
        <f>IF(Y114="","",(Y114/Z$5)*100)</f>
        <v>1.8181818181818181</v>
      </c>
      <c r="AA114" s="92">
        <v>80</v>
      </c>
      <c r="AB114" s="93">
        <f>IF(AA114="","",RANK(AA114,AA$6:AA$5845))</f>
        <v>27</v>
      </c>
      <c r="AC114" s="93">
        <f>IF(AB114="",AF114,(AB114/AC$5)*100)</f>
        <v>25.471698113207548</v>
      </c>
      <c r="AD114" s="93">
        <v>88</v>
      </c>
      <c r="AE114" s="93">
        <f>IF(AD114="","",RANK(AD114,AD$6:AD$5845))</f>
        <v>18</v>
      </c>
      <c r="AF114" s="93">
        <f>IF(AE114="","",(AE114/AF$5)*100)</f>
        <v>16.981132075471699</v>
      </c>
      <c r="AG114" s="93">
        <v>99</v>
      </c>
      <c r="AH114" s="93">
        <f>IF(AG114="","",RANK(AG114,AG$6:AG$5845))</f>
        <v>15</v>
      </c>
      <c r="AI114" s="93">
        <f>IF(AH114="","",(AH114/AI$5)*100)</f>
        <v>13.636363636363635</v>
      </c>
      <c r="AJ114" s="92">
        <v>93</v>
      </c>
      <c r="AK114" s="93">
        <f>IF(AJ114="","",RANK(AJ114,AJ$6:AJ$5845))</f>
        <v>14</v>
      </c>
      <c r="AL114" s="93">
        <f>IF(AK114="",AO114,(AK114/AL$5)*100)</f>
        <v>13.20754716981132</v>
      </c>
      <c r="AM114" s="93">
        <v>94</v>
      </c>
      <c r="AN114" s="93">
        <f>IF(AM114="","",RANK(AM114,AM$6:AM$5845))</f>
        <v>13</v>
      </c>
      <c r="AO114" s="93">
        <f>IF(AN114="","",(AN114/AO$5)*100)</f>
        <v>12.264150943396226</v>
      </c>
      <c r="AP114" s="93">
        <v>101</v>
      </c>
      <c r="AQ114" s="93">
        <f>IF(AP114="","",RANK(AP114,AP$6:AP$5845))</f>
        <v>13</v>
      </c>
      <c r="AR114" s="93">
        <f>IF(AQ114="","",(AQ114/AR$5)*100)</f>
        <v>11.818181818181818</v>
      </c>
      <c r="AS114" s="92">
        <v>95</v>
      </c>
      <c r="AT114" s="93">
        <f>IF(AS114="","",RANK(AS114,AS$6:AS$5845))</f>
        <v>12</v>
      </c>
      <c r="AU114" s="93">
        <f>IF(AT114="",AX114,(AT114/AU$5)*100)</f>
        <v>11.320754716981133</v>
      </c>
      <c r="AV114" s="93">
        <v>95</v>
      </c>
      <c r="AW114" s="93">
        <f>IF(AV114="","",RANK(AV114,AV$6:AV$5845))</f>
        <v>12</v>
      </c>
      <c r="AX114" s="93">
        <f>IF(AW114="","",(AW114/AX$5)*100)</f>
        <v>11.320754716981133</v>
      </c>
      <c r="AY114" s="93">
        <v>97</v>
      </c>
      <c r="AZ114" s="93">
        <f>IF(AY114="","",RANK(AY114,AY$6:AY$5845))</f>
        <v>17</v>
      </c>
      <c r="BA114" s="93">
        <f>IF(AZ114="","",(AZ114/BA$5)*100)</f>
        <v>15.454545454545453</v>
      </c>
      <c r="BB114" s="92" t="s">
        <v>185</v>
      </c>
      <c r="BC114" s="93" t="s">
        <v>185</v>
      </c>
      <c r="BD114" s="93">
        <v>10</v>
      </c>
      <c r="BE114" s="93" t="s">
        <v>185</v>
      </c>
      <c r="BF114" s="93" t="s">
        <v>185</v>
      </c>
      <c r="BG114" s="93">
        <v>10</v>
      </c>
      <c r="BH114" s="93" t="s">
        <v>185</v>
      </c>
      <c r="BI114" s="93" t="s">
        <v>185</v>
      </c>
      <c r="BJ114" s="93">
        <v>10</v>
      </c>
      <c r="BK114" s="92">
        <v>103</v>
      </c>
      <c r="BL114" s="93">
        <f>IF(BK114="","",RANK(BK114,BK$6:BK$5845))</f>
        <v>4</v>
      </c>
      <c r="BM114" s="93">
        <f>IF(BL114="",BP114,(BL114/BM$5)*100)</f>
        <v>3.7735849056603774</v>
      </c>
      <c r="BN114" s="93">
        <v>101</v>
      </c>
      <c r="BO114" s="93">
        <f>IF(BN114="","",RANK(BN114,BN$6:BN$5845))</f>
        <v>5</v>
      </c>
      <c r="BP114" s="93">
        <f>IF(BO114="","",(BO114/BP$5)*100)</f>
        <v>4.716981132075472</v>
      </c>
      <c r="BQ114" s="93">
        <v>107</v>
      </c>
      <c r="BR114" s="93">
        <f>IF(BQ114="","",RANK(BQ114,BQ$6:BQ$5845))</f>
        <v>6</v>
      </c>
      <c r="BS114" s="93">
        <f>IF(BR114="","",(BR114/BS$5)*100)</f>
        <v>5.4545454545454541</v>
      </c>
      <c r="BT114" s="92">
        <v>70</v>
      </c>
      <c r="BU114" s="93">
        <f>IF(BT114="","",RANK(BT114,BT$6:BT$5845))</f>
        <v>36</v>
      </c>
      <c r="BV114" s="93">
        <f>IF(BU114="",BY114,(BU114/BV$5)*100)</f>
        <v>33.962264150943398</v>
      </c>
      <c r="BW114" s="93">
        <v>25</v>
      </c>
      <c r="BX114" s="93">
        <f>IF(BW114="","",RANK(BW114,BW$6:BW$5845))</f>
        <v>82</v>
      </c>
      <c r="BY114" s="93">
        <f>IF(BX114="","",(BX114/BY$5)*100)</f>
        <v>78.095238095238102</v>
      </c>
      <c r="BZ114" s="93">
        <v>58</v>
      </c>
      <c r="CA114" s="93">
        <f>IF(BZ114="","",RANK(BZ114,BZ$6:BZ$5845))</f>
        <v>56</v>
      </c>
      <c r="CB114" s="93">
        <f>IF(CA114="","",(CA114/CB$5)*100)</f>
        <v>50.909090909090907</v>
      </c>
      <c r="CC114" s="92">
        <v>104</v>
      </c>
      <c r="CD114" s="93">
        <f>IF(CC114="","",RANK(CC114,CC$6:CC$5845))</f>
        <v>3</v>
      </c>
      <c r="CE114" s="93">
        <f>IF(CD114="",CH114,(CD114/CE$5)*100)</f>
        <v>2.8301886792452833</v>
      </c>
      <c r="CF114" s="93">
        <v>106</v>
      </c>
      <c r="CG114" s="93">
        <f>IF(CF114="","",RANK(CF114,CF$6:CF$5845))</f>
        <v>1</v>
      </c>
      <c r="CH114" s="93">
        <f>IF(CG114="","",(CG114/CH$5)*100)</f>
        <v>0.94339622641509435</v>
      </c>
      <c r="CI114" s="93">
        <v>110</v>
      </c>
      <c r="CJ114" s="93">
        <f>IF(CI114="","",RANK(CI114,CI$6:CI$5845))</f>
        <v>4</v>
      </c>
      <c r="CK114" s="93">
        <f>IF(CJ114="","",(CJ114/CK$5)*100)</f>
        <v>3.6363636363636362</v>
      </c>
      <c r="CL114" s="92">
        <v>84</v>
      </c>
      <c r="CM114" s="93">
        <f>IF(CL114="","",RANK(CL114,CL$6:CL$5845))</f>
        <v>23</v>
      </c>
      <c r="CN114" s="93">
        <f>IF(CM114="",CQ114,(CM114/CN$5)*100)</f>
        <v>21.69811320754717</v>
      </c>
      <c r="CO114" s="93">
        <v>83</v>
      </c>
      <c r="CP114" s="93">
        <f>IF(CO114="","",RANK(CO114,CO$6:CO$5845))</f>
        <v>24</v>
      </c>
      <c r="CQ114" s="93">
        <f>IF(CP114="","",(CP114/CQ$5)*100)</f>
        <v>22.641509433962266</v>
      </c>
      <c r="CR114" s="93">
        <v>79</v>
      </c>
      <c r="CS114" s="93">
        <f>IF(CR114="","",RANK(CR114,CR$6:CR$5845))</f>
        <v>35</v>
      </c>
      <c r="CT114" s="93">
        <f>IF(CS114="","",(CS114/CT$5)*100)</f>
        <v>31.818181818181817</v>
      </c>
      <c r="CU114" s="92">
        <v>2</v>
      </c>
      <c r="CV114" s="93">
        <f>IF(CU114="","",RANK(CU114,CU$6:CU$5845))</f>
        <v>105</v>
      </c>
      <c r="CW114" s="93">
        <f>IF(CV114="","",(CV114/CW$5)*100)</f>
        <v>99.056603773584911</v>
      </c>
      <c r="CX114" s="93">
        <v>3</v>
      </c>
      <c r="CY114" s="93">
        <f>IF(CX114="","",RANK(CX114,CX$6:CX$5845))</f>
        <v>108</v>
      </c>
      <c r="CZ114" s="93">
        <f>IF(CY114="","",(CY114/CZ$5)*100)</f>
        <v>98.181818181818187</v>
      </c>
      <c r="DA114" s="93">
        <v>19</v>
      </c>
      <c r="DB114" s="93">
        <f>IF(DA114="","",RANK(DA114,DA$6:DA$5845))</f>
        <v>102</v>
      </c>
      <c r="DC114" s="93">
        <f>IF(DB114="","",(DB114/DC$5)*100)</f>
        <v>85</v>
      </c>
      <c r="DD114" s="93">
        <f>IFERROR((K114*I$2)+(N114*L$2)+(Q114*O$2)+(T114*R$2)+(W114*U$2)+(Z114*X$2)+(AC114*AA$2)+(AF114*AD$2)+(AI114*AG$2)+(AL114*AJ$2)+(AO114*AM$2)+(AR114*AP$2)+(AU114*AS$2)+(AX114*AV$2)+(BA114*AY$2)+(BD114*BB$2)+(BG114*BE$2)+(BJ114*BH$2)+(BM114*BK$2)+(BP114*BN$2)+(BS114*BQ$2)+(BV114*BT$2)+(BY114*BW$2)+(CB114*BZ$2)+(CE114*CC$2)+(CH114*CF$2)+(CK114*CI$2)+(CN114*CL$2)+(CQ114*CO$2)+(CT114*CR$2)+(CW114*CU$2)+(CZ114*CX$2)+(DC114*DA$2),"")</f>
        <v>29.180584823981054</v>
      </c>
      <c r="DE114" s="93">
        <f>IF(DD114="",1,RANK(DD114,DD$6:DD$1087,1))</f>
        <v>8</v>
      </c>
      <c r="DF114" s="94">
        <f>IF(DD114="","",RANK(DD114,DD$6:DD$4780))</f>
        <v>99</v>
      </c>
      <c r="DG114" s="93">
        <f>(DE114/DE$4)*100</f>
        <v>7.5471698113207548</v>
      </c>
      <c r="DH114" s="95">
        <v>0</v>
      </c>
      <c r="DI114" s="93">
        <v>1</v>
      </c>
      <c r="DJ114" s="93">
        <v>100</v>
      </c>
      <c r="DK114" s="96">
        <v>0</v>
      </c>
      <c r="DL114" s="93">
        <v>1</v>
      </c>
      <c r="DM114" s="93">
        <v>100</v>
      </c>
      <c r="DN114" s="93">
        <v>0</v>
      </c>
      <c r="DO114" s="93">
        <v>1</v>
      </c>
      <c r="DP114" s="93">
        <v>100</v>
      </c>
      <c r="DQ114" s="93">
        <v>100</v>
      </c>
      <c r="DR114" s="93">
        <v>1</v>
      </c>
      <c r="DS114" s="97" t="s">
        <v>185</v>
      </c>
      <c r="DT114" s="98" t="s">
        <v>185</v>
      </c>
      <c r="DU114" s="98" t="s">
        <v>185</v>
      </c>
      <c r="DV114" s="98">
        <v>33</v>
      </c>
      <c r="DW114" s="98">
        <v>45</v>
      </c>
      <c r="DX114" s="98">
        <v>61.447102362131233</v>
      </c>
      <c r="DY114" s="98">
        <v>55.555555555555557</v>
      </c>
      <c r="DZ114" s="98">
        <v>61.904761904761905</v>
      </c>
      <c r="EA114" s="98">
        <v>59.635806607482898</v>
      </c>
      <c r="EB114" s="99">
        <v>12.389380530973451</v>
      </c>
      <c r="EC114" s="100">
        <v>22.429906542056074</v>
      </c>
      <c r="ED114" s="100">
        <v>30</v>
      </c>
      <c r="EE114" s="100">
        <v>30</v>
      </c>
      <c r="EF114" s="101">
        <v>68</v>
      </c>
      <c r="EG114" s="102">
        <v>90</v>
      </c>
      <c r="EH114" s="102">
        <v>88</v>
      </c>
      <c r="EI114" s="102">
        <v>151</v>
      </c>
      <c r="EJ114" s="102">
        <v>49</v>
      </c>
      <c r="EK114" s="103">
        <v>14</v>
      </c>
      <c r="EL114" s="104">
        <v>18.333333333333332</v>
      </c>
      <c r="EM114" s="104">
        <v>13.636363636363635</v>
      </c>
      <c r="EN114" s="104">
        <v>26.39260237780713</v>
      </c>
      <c r="EO114" s="105">
        <v>0.2857142857142857</v>
      </c>
      <c r="EP114" s="104">
        <v>40.388007054673722</v>
      </c>
      <c r="EQ114" s="106">
        <v>0</v>
      </c>
      <c r="ER114" s="104">
        <v>0.30674846625766872</v>
      </c>
      <c r="ES114" s="106">
        <v>0</v>
      </c>
      <c r="ET114" s="104">
        <v>0.30674846625766872</v>
      </c>
      <c r="EU114" s="106">
        <v>0</v>
      </c>
      <c r="EV114" s="104">
        <v>0.30674846625766872</v>
      </c>
      <c r="EW114" s="106">
        <v>0</v>
      </c>
      <c r="EX114" s="104">
        <v>0.30674846625766872</v>
      </c>
      <c r="EY114" s="106">
        <v>0</v>
      </c>
      <c r="EZ114" s="104">
        <v>0.30674846625766872</v>
      </c>
      <c r="FB114" s="108">
        <f>((H114*B$1)+(EL114*EL$1)+(EM114*EM$1)+(EN114*EN$1)+(EV114*EU$1)+(DQ114*DN$1)+(EX114*EW$1)+(DG114*DF$1)+(EA114*EA$1)+(EB114*EB$1)+(ER114*EQ$1)+(ET114*ES$1)+(EC114*EC$1)+(EP114*EO$1)+(EZ114*EY$1)+(ED114*ED$1)+(EE114*EE$1))*(1+FA114)</f>
        <v>13.206157114561041</v>
      </c>
      <c r="FC114" s="93">
        <f>RANK(FB114,FB$6:FB$5849)</f>
        <v>109</v>
      </c>
      <c r="FD114" s="109">
        <f>RANK(FJ114,$FJ$6:$FJ$1462)</f>
        <v>91</v>
      </c>
      <c r="FE114" s="109">
        <f>RANK(FN114,$FN$6:$FN$1462)</f>
        <v>93</v>
      </c>
      <c r="FF114" s="109">
        <f>RANK(B114,$B$6:$B$1462,1)</f>
        <v>94</v>
      </c>
      <c r="FG114" s="109">
        <f>RANK(B114,$B$6:$B$1462,1)</f>
        <v>94</v>
      </c>
      <c r="FH114" s="110" t="s">
        <v>185</v>
      </c>
      <c r="FI114" s="92"/>
      <c r="FJ114" s="111">
        <v>6300</v>
      </c>
      <c r="FK114" s="112" t="s">
        <v>185</v>
      </c>
      <c r="FL114" s="93">
        <f>IF(FJ114="",-50,FD114-FC114)</f>
        <v>-18</v>
      </c>
      <c r="FM114" s="96">
        <f>IF(FJ114="",0,FB114/(FJ114/1000))</f>
        <v>2.0962154150096892</v>
      </c>
      <c r="FN114" s="111">
        <v>7300</v>
      </c>
      <c r="FO114" s="112" t="s">
        <v>185</v>
      </c>
      <c r="FP114" s="93">
        <f>FE114-FC114</f>
        <v>-16</v>
      </c>
      <c r="FQ114" s="96">
        <f>(FB114/FN114)*1000</f>
        <v>1.8090626184330194</v>
      </c>
    </row>
    <row r="115" spans="1:173" x14ac:dyDescent="0.2">
      <c r="A115" t="s">
        <v>163</v>
      </c>
      <c r="B115" s="90">
        <v>280</v>
      </c>
      <c r="C115" s="91" t="s">
        <v>185</v>
      </c>
      <c r="D115" s="91" t="s">
        <v>185</v>
      </c>
      <c r="E115" s="91" t="s">
        <v>185</v>
      </c>
      <c r="F115" s="91" t="s">
        <v>185</v>
      </c>
      <c r="G115" s="91">
        <f>RANK(B115,B$6:B$9554)</f>
        <v>30</v>
      </c>
      <c r="H115" s="91">
        <f>(G115/H$4)*100</f>
        <v>25</v>
      </c>
      <c r="I115" s="92">
        <v>35</v>
      </c>
      <c r="J115" s="93">
        <f>IF(I115="","",RANK(I115,I$6:I$5845))</f>
        <v>57</v>
      </c>
      <c r="K115" s="93">
        <f>IF(J115="",N115,(J115/K$5)*100)</f>
        <v>53.773584905660378</v>
      </c>
      <c r="L115" s="93">
        <v>35</v>
      </c>
      <c r="M115" s="93">
        <f>IF(L115="","",RANK(L115,L$6:L$5845))</f>
        <v>57</v>
      </c>
      <c r="N115" s="93">
        <f>IF(M115="","",(M115/N$5)*100)</f>
        <v>53.773584905660378</v>
      </c>
      <c r="O115" s="93">
        <v>113</v>
      </c>
      <c r="P115" s="93">
        <f>IF(O115="","",RANK(O115,O$6:O$5845))</f>
        <v>1</v>
      </c>
      <c r="Q115" s="93">
        <f>IF(P115="",N115,(P115/Q$5)*100)</f>
        <v>0.90909090909090906</v>
      </c>
      <c r="R115" s="92">
        <v>100</v>
      </c>
      <c r="S115" s="93">
        <f>IF(R115="","",RANK(R115,R$6:R$5845))</f>
        <v>7</v>
      </c>
      <c r="T115" s="93">
        <f>IF(S115="",W115,(S115/T$5)*100)</f>
        <v>6.6037735849056602</v>
      </c>
      <c r="U115" s="93">
        <v>99</v>
      </c>
      <c r="V115" s="93">
        <f>IF(U115="","",RANK(U115,U$6:U$5845))</f>
        <v>8</v>
      </c>
      <c r="W115" s="93">
        <f>IF(V115="","",(V115/W$5)*100)</f>
        <v>7.5471698113207548</v>
      </c>
      <c r="X115" s="93">
        <v>92</v>
      </c>
      <c r="Y115" s="93">
        <f>IF(X115="","",RANK(X115,X$6:X$5845))</f>
        <v>22</v>
      </c>
      <c r="Z115" s="93">
        <f>IF(Y115="","",(Y115/Z$5)*100)</f>
        <v>20</v>
      </c>
      <c r="AA115" s="92">
        <v>90</v>
      </c>
      <c r="AB115" s="93">
        <f>IF(AA115="","",RANK(AA115,AA$6:AA$5845))</f>
        <v>17</v>
      </c>
      <c r="AC115" s="93">
        <f>IF(AB115="",AF115,(AB115/AC$5)*100)</f>
        <v>16.037735849056602</v>
      </c>
      <c r="AD115" s="93">
        <v>87</v>
      </c>
      <c r="AE115" s="93">
        <f>IF(AD115="","",RANK(AD115,AD$6:AD$5845))</f>
        <v>20</v>
      </c>
      <c r="AF115" s="93">
        <f>IF(AE115="","",(AE115/AF$5)*100)</f>
        <v>18.867924528301888</v>
      </c>
      <c r="AG115" s="93">
        <v>83</v>
      </c>
      <c r="AH115" s="93">
        <f>IF(AG115="","",RANK(AG115,AG$6:AG$5845))</f>
        <v>28</v>
      </c>
      <c r="AI115" s="93">
        <f>IF(AH115="","",(AH115/AI$5)*100)</f>
        <v>25.454545454545453</v>
      </c>
      <c r="AJ115" s="92">
        <v>34</v>
      </c>
      <c r="AK115" s="93">
        <f>IF(AJ115="","",RANK(AJ115,AJ$6:AJ$5845))</f>
        <v>57</v>
      </c>
      <c r="AL115" s="93">
        <f>IF(AK115="",AO115,(AK115/AL$5)*100)</f>
        <v>53.773584905660378</v>
      </c>
      <c r="AM115" s="93">
        <v>34</v>
      </c>
      <c r="AN115" s="93">
        <f>IF(AM115="","",RANK(AM115,AM$6:AM$5845))</f>
        <v>57</v>
      </c>
      <c r="AO115" s="93">
        <f>IF(AN115="","",(AN115/AO$5)*100)</f>
        <v>53.773584905660378</v>
      </c>
      <c r="AP115" s="93">
        <v>98</v>
      </c>
      <c r="AQ115" s="93">
        <f>IF(AP115="","",RANK(AP115,AP$6:AP$5845))</f>
        <v>16</v>
      </c>
      <c r="AR115" s="93">
        <f>IF(AQ115="","",(AQ115/AR$5)*100)</f>
        <v>14.545454545454545</v>
      </c>
      <c r="AS115" s="92">
        <v>34</v>
      </c>
      <c r="AT115" s="93">
        <f>IF(AS115="","",RANK(AS115,AS$6:AS$5845))</f>
        <v>58</v>
      </c>
      <c r="AU115" s="93">
        <f>IF(AT115="",AX115,(AT115/AU$5)*100)</f>
        <v>54.716981132075468</v>
      </c>
      <c r="AV115" s="93">
        <v>33</v>
      </c>
      <c r="AW115" s="93">
        <f>IF(AV115="","",RANK(AV115,AV$6:AV$5845))</f>
        <v>59</v>
      </c>
      <c r="AX115" s="93">
        <f>IF(AW115="","",(AW115/AX$5)*100)</f>
        <v>55.660377358490564</v>
      </c>
      <c r="AY115" s="93">
        <v>112</v>
      </c>
      <c r="AZ115" s="93">
        <f>IF(AY115="","",RANK(AY115,AY$6:AY$5845))</f>
        <v>2</v>
      </c>
      <c r="BA115" s="93">
        <f>IF(AZ115="","",(AZ115/BA$5)*100)</f>
        <v>1.8181818181818181</v>
      </c>
      <c r="BB115" s="92" t="s">
        <v>185</v>
      </c>
      <c r="BC115" s="93" t="s">
        <v>185</v>
      </c>
      <c r="BD115" s="93">
        <v>10</v>
      </c>
      <c r="BE115" s="93" t="s">
        <v>185</v>
      </c>
      <c r="BF115" s="93" t="s">
        <v>185</v>
      </c>
      <c r="BG115" s="93">
        <v>10</v>
      </c>
      <c r="BH115" s="93" t="s">
        <v>185</v>
      </c>
      <c r="BI115" s="93" t="s">
        <v>185</v>
      </c>
      <c r="BJ115" s="93">
        <v>10</v>
      </c>
      <c r="BK115" s="92">
        <v>82</v>
      </c>
      <c r="BL115" s="93">
        <f>IF(BK115="","",RANK(BK115,BK$6:BK$5845))</f>
        <v>21</v>
      </c>
      <c r="BM115" s="93">
        <f>IF(BL115="",BP115,(BL115/BM$5)*100)</f>
        <v>19.811320754716981</v>
      </c>
      <c r="BN115" s="93">
        <v>79</v>
      </c>
      <c r="BO115" s="93">
        <f>IF(BN115="","",RANK(BN115,BN$6:BN$5845))</f>
        <v>27</v>
      </c>
      <c r="BP115" s="93">
        <f>IF(BO115="","",(BO115/BP$5)*100)</f>
        <v>25.471698113207548</v>
      </c>
      <c r="BQ115" s="93">
        <v>98</v>
      </c>
      <c r="BR115" s="93">
        <f>IF(BQ115="","",RANK(BQ115,BQ$6:BQ$5845))</f>
        <v>16</v>
      </c>
      <c r="BS115" s="93">
        <f>IF(BR115="","",(BR115/BS$5)*100)</f>
        <v>14.545454545454545</v>
      </c>
      <c r="BT115" s="92">
        <v>58</v>
      </c>
      <c r="BU115" s="93">
        <f>IF(BT115="","",RANK(BT115,BT$6:BT$5845))</f>
        <v>45</v>
      </c>
      <c r="BV115" s="93">
        <f>IF(BU115="",BY115,(BU115/BV$5)*100)</f>
        <v>42.452830188679243</v>
      </c>
      <c r="BW115" s="93">
        <v>60</v>
      </c>
      <c r="BX115" s="93">
        <f>IF(BW115="","",RANK(BW115,BW$6:BW$5845))</f>
        <v>45</v>
      </c>
      <c r="BY115" s="93">
        <f>IF(BX115="","",(BX115/BY$5)*100)</f>
        <v>42.857142857142854</v>
      </c>
      <c r="BZ115" s="93">
        <v>86</v>
      </c>
      <c r="CA115" s="93">
        <f>IF(BZ115="","",RANK(BZ115,BZ$6:BZ$5845))</f>
        <v>28</v>
      </c>
      <c r="CB115" s="93">
        <f>IF(CA115="","",(CA115/CB$5)*100)</f>
        <v>25.454545454545453</v>
      </c>
      <c r="CC115" s="92">
        <v>79</v>
      </c>
      <c r="CD115" s="93">
        <f>IF(CC115="","",RANK(CC115,CC$6:CC$5845))</f>
        <v>25</v>
      </c>
      <c r="CE115" s="93">
        <f>IF(CD115="",CH115,(CD115/CE$5)*100)</f>
        <v>23.584905660377359</v>
      </c>
      <c r="CF115" s="93">
        <v>82</v>
      </c>
      <c r="CG115" s="93">
        <f>IF(CF115="","",RANK(CF115,CF$6:CF$5845))</f>
        <v>25</v>
      </c>
      <c r="CH115" s="93">
        <f>IF(CG115="","",(CG115/CH$5)*100)</f>
        <v>23.584905660377359</v>
      </c>
      <c r="CI115" s="93">
        <v>107</v>
      </c>
      <c r="CJ115" s="93">
        <f>IF(CI115="","",RANK(CI115,CI$6:CI$5845))</f>
        <v>6</v>
      </c>
      <c r="CK115" s="93">
        <f>IF(CJ115="","",(CJ115/CK$5)*100)</f>
        <v>5.4545454545454541</v>
      </c>
      <c r="CL115" s="92">
        <v>38</v>
      </c>
      <c r="CM115" s="93">
        <f>IF(CL115="","",RANK(CL115,CL$6:CL$5845))</f>
        <v>54</v>
      </c>
      <c r="CN115" s="93">
        <f>IF(CM115="",CQ115,(CM115/CN$5)*100)</f>
        <v>50.943396226415096</v>
      </c>
      <c r="CO115" s="93">
        <v>36</v>
      </c>
      <c r="CP115" s="93">
        <f>IF(CO115="","",RANK(CO115,CO$6:CO$5845))</f>
        <v>56</v>
      </c>
      <c r="CQ115" s="93">
        <f>IF(CP115="","",(CP115/CQ$5)*100)</f>
        <v>52.830188679245282</v>
      </c>
      <c r="CR115" s="93">
        <v>106</v>
      </c>
      <c r="CS115" s="93">
        <f>IF(CR115="","",RANK(CR115,CR$6:CR$5845))</f>
        <v>8</v>
      </c>
      <c r="CT115" s="93">
        <f>IF(CS115="","",(CS115/CT$5)*100)</f>
        <v>7.2727272727272725</v>
      </c>
      <c r="CU115" s="92">
        <v>39</v>
      </c>
      <c r="CV115" s="93">
        <f>IF(CU115="","",RANK(CU115,CU$6:CU$5845))</f>
        <v>53</v>
      </c>
      <c r="CW115" s="93">
        <f>IF(CV115="","",(CV115/CW$5)*100)</f>
        <v>50</v>
      </c>
      <c r="CX115" s="93">
        <v>77</v>
      </c>
      <c r="CY115" s="93">
        <f>IF(CX115="","",RANK(CX115,CX$6:CX$5845))</f>
        <v>35</v>
      </c>
      <c r="CZ115" s="93">
        <f>IF(CY115="","",(CY115/CZ$5)*100)</f>
        <v>31.818181818181817</v>
      </c>
      <c r="DA115" s="93">
        <v>75</v>
      </c>
      <c r="DB115" s="93">
        <f>IF(DA115="","",RANK(DA115,DA$6:DA$5845))</f>
        <v>43</v>
      </c>
      <c r="DC115" s="93">
        <f>IF(DB115="","",(DB115/DC$5)*100)</f>
        <v>35.833333333333336</v>
      </c>
      <c r="DD115" s="93">
        <f>IFERROR((K115*I$2)+(N115*L$2)+(Q115*O$2)+(T115*R$2)+(W115*U$2)+(Z115*X$2)+(AC115*AA$2)+(AF115*AD$2)+(AI115*AG$2)+(AL115*AJ$2)+(AO115*AM$2)+(AR115*AP$2)+(AU115*AS$2)+(AX115*AV$2)+(BA115*AY$2)+(BD115*BB$2)+(BG115*BE$2)+(BJ115*BH$2)+(BM115*BK$2)+(BP115*BN$2)+(BS115*BQ$2)+(BV115*BT$2)+(BY115*BW$2)+(CB115*BZ$2)+(CE115*CC$2)+(CH115*CF$2)+(CK115*CI$2)+(CN115*CL$2)+(CQ115*CO$2)+(CT115*CR$2)+(CW115*CU$2)+(CZ115*CX$2)+(DC115*DA$2),"")</f>
        <v>32.073462386669938</v>
      </c>
      <c r="DE115" s="93">
        <f>IF(DD115="",1,RANK(DD115,DD$6:DD$1087,1))</f>
        <v>17</v>
      </c>
      <c r="DF115" s="94">
        <f>IF(DD115="","",RANK(DD115,DD$6:DD$4780))</f>
        <v>90</v>
      </c>
      <c r="DG115" s="93">
        <f>(DE115/DE$4)*100</f>
        <v>16.037735849056602</v>
      </c>
      <c r="DH115" s="95">
        <v>0</v>
      </c>
      <c r="DI115" s="93">
        <v>1</v>
      </c>
      <c r="DJ115" s="93">
        <v>100</v>
      </c>
      <c r="DK115" s="96">
        <v>0</v>
      </c>
      <c r="DL115" s="93">
        <v>1</v>
      </c>
      <c r="DM115" s="93">
        <v>100</v>
      </c>
      <c r="DN115" s="93">
        <v>0</v>
      </c>
      <c r="DO115" s="93">
        <v>1</v>
      </c>
      <c r="DP115" s="93">
        <v>100</v>
      </c>
      <c r="DQ115" s="93">
        <v>100</v>
      </c>
      <c r="DR115" s="93">
        <v>1</v>
      </c>
      <c r="DS115" s="97" t="s">
        <v>185</v>
      </c>
      <c r="DT115" s="98">
        <v>124</v>
      </c>
      <c r="DU115" s="98">
        <v>137</v>
      </c>
      <c r="DV115" s="98">
        <v>92</v>
      </c>
      <c r="DW115" s="98">
        <v>35</v>
      </c>
      <c r="DX115" s="98">
        <v>30</v>
      </c>
      <c r="DY115" s="98">
        <v>30</v>
      </c>
      <c r="DZ115" s="98">
        <v>30</v>
      </c>
      <c r="EA115" s="98">
        <v>30</v>
      </c>
      <c r="EB115" s="99">
        <v>10</v>
      </c>
      <c r="EC115" s="100">
        <v>20</v>
      </c>
      <c r="ED115" s="100">
        <v>30</v>
      </c>
      <c r="EE115" s="100">
        <v>30</v>
      </c>
      <c r="EF115" s="101">
        <v>93</v>
      </c>
      <c r="EG115" s="102">
        <v>125</v>
      </c>
      <c r="EH115" s="102">
        <v>111</v>
      </c>
      <c r="EI115" s="102" t="s">
        <v>186</v>
      </c>
      <c r="EJ115" s="102">
        <v>152</v>
      </c>
      <c r="EK115" s="103">
        <v>8</v>
      </c>
      <c r="EL115" s="104">
        <v>25</v>
      </c>
      <c r="EM115" s="104">
        <v>10</v>
      </c>
      <c r="EN115" s="104">
        <v>14.333077939233815</v>
      </c>
      <c r="EO115" s="105">
        <v>0.125</v>
      </c>
      <c r="EP115" s="104">
        <v>26.9483024691358</v>
      </c>
      <c r="EQ115" s="106">
        <v>0</v>
      </c>
      <c r="ER115" s="104">
        <v>0.30674846625766872</v>
      </c>
      <c r="ES115" s="106">
        <v>0</v>
      </c>
      <c r="ET115" s="104">
        <v>0.30674846625766872</v>
      </c>
      <c r="EU115" s="106">
        <v>0</v>
      </c>
      <c r="EV115" s="104">
        <v>0.30674846625766872</v>
      </c>
      <c r="EW115" s="106">
        <v>0</v>
      </c>
      <c r="EX115" s="104">
        <v>0.30674846625766872</v>
      </c>
      <c r="EY115" s="106">
        <v>0</v>
      </c>
      <c r="EZ115" s="104">
        <v>0.30674846625766872</v>
      </c>
      <c r="FB115" s="108">
        <f>((H115*B$1)+(EL115*EL$1)+(EM115*EM$1)+(EN115*EN$1)+(EV115*EU$1)+(DQ115*DN$1)+(EX115*EW$1)+(DG115*DF$1)+(EA115*EA$1)+(EB115*EB$1)+(ER115*EQ$1)+(ET115*ES$1)+(EC115*EC$1)+(EP115*EO$1)+(EZ115*EY$1)+(ED115*ED$1)+(EE115*EE$1))*(1+FA115)</f>
        <v>13.102823946858026</v>
      </c>
      <c r="FC115" s="93">
        <f>RANK(FB115,FB$6:FB$5849)</f>
        <v>110</v>
      </c>
      <c r="FD115" s="109">
        <f>RANK(FJ115,$FJ$6:$FJ$1462)</f>
        <v>97</v>
      </c>
      <c r="FE115" s="109" t="e">
        <f>RANK(FN115,$FN$6:$FN$1462)</f>
        <v>#VALUE!</v>
      </c>
      <c r="FF115" s="109">
        <f>RANK(B115,$B$6:$B$1462,1)</f>
        <v>88</v>
      </c>
      <c r="FG115" s="109">
        <f>RANK(B115,$B$6:$B$1462,1)</f>
        <v>88</v>
      </c>
      <c r="FH115" s="110" t="s">
        <v>185</v>
      </c>
      <c r="FI115" s="92"/>
      <c r="FJ115" s="111">
        <v>6200</v>
      </c>
      <c r="FK115" s="112" t="s">
        <v>185</v>
      </c>
      <c r="FL115" s="93">
        <f>IF(FJ115="",-50,FD115-FC115)</f>
        <v>-13</v>
      </c>
      <c r="FM115" s="96">
        <f>IF(FJ115="",0,FB115/(FJ115/1000))</f>
        <v>2.113358701106133</v>
      </c>
      <c r="FN115" s="111" t="s">
        <v>185</v>
      </c>
      <c r="FO115" s="112" t="s">
        <v>185</v>
      </c>
      <c r="FP115" s="93" t="e">
        <f>FE115-FC115</f>
        <v>#VALUE!</v>
      </c>
      <c r="FQ115" s="96" t="e">
        <f>(FB115/FN115)*1000</f>
        <v>#VALUE!</v>
      </c>
    </row>
    <row r="116" spans="1:173" x14ac:dyDescent="0.2">
      <c r="A116" t="s">
        <v>181</v>
      </c>
      <c r="B116" s="90">
        <v>850</v>
      </c>
      <c r="C116" s="91" t="s">
        <v>185</v>
      </c>
      <c r="D116" s="91" t="s">
        <v>185</v>
      </c>
      <c r="E116" s="91" t="s">
        <v>185</v>
      </c>
      <c r="F116" s="91" t="s">
        <v>185</v>
      </c>
      <c r="G116" s="91">
        <f>RANK(B116,B$6:B$9554)</f>
        <v>10</v>
      </c>
      <c r="H116" s="91">
        <f>(G116/H$4)*100</f>
        <v>8.3333333333333321</v>
      </c>
      <c r="I116" s="92">
        <v>35</v>
      </c>
      <c r="J116" s="93">
        <f>IF(I116="","",RANK(I116,I$6:I$5845))</f>
        <v>57</v>
      </c>
      <c r="K116" s="93">
        <f>IF(J116="",N116,(J116/K$5)*100)</f>
        <v>53.773584905660378</v>
      </c>
      <c r="L116" s="93">
        <v>35</v>
      </c>
      <c r="M116" s="93">
        <f>IF(L116="","",RANK(L116,L$6:L$5845))</f>
        <v>57</v>
      </c>
      <c r="N116" s="93">
        <f>IF(M116="","",(M116/N$5)*100)</f>
        <v>53.773584905660378</v>
      </c>
      <c r="O116" s="93">
        <v>37</v>
      </c>
      <c r="P116" s="93">
        <f>IF(O116="","",RANK(O116,O$6:O$5845))</f>
        <v>73</v>
      </c>
      <c r="Q116" s="93">
        <f>IF(P116="",N116,(P116/Q$5)*100)</f>
        <v>66.363636363636374</v>
      </c>
      <c r="R116" s="92">
        <v>95</v>
      </c>
      <c r="S116" s="93">
        <f>IF(R116="","",RANK(R116,R$6:R$5845))</f>
        <v>11</v>
      </c>
      <c r="T116" s="93">
        <f>IF(S116="",W116,(S116/T$5)*100)</f>
        <v>10.377358490566039</v>
      </c>
      <c r="U116" s="93">
        <v>91</v>
      </c>
      <c r="V116" s="93">
        <f>IF(U116="","",RANK(U116,U$6:U$5845))</f>
        <v>15</v>
      </c>
      <c r="W116" s="93">
        <f>IF(V116="","",(V116/W$5)*100)</f>
        <v>14.150943396226415</v>
      </c>
      <c r="X116" s="93">
        <v>101</v>
      </c>
      <c r="Y116" s="93">
        <f>IF(X116="","",RANK(X116,X$6:X$5845))</f>
        <v>12</v>
      </c>
      <c r="Z116" s="93">
        <f>IF(Y116="","",(Y116/Z$5)*100)</f>
        <v>10.909090909090908</v>
      </c>
      <c r="AA116" s="92">
        <v>81</v>
      </c>
      <c r="AB116" s="93">
        <f>IF(AA116="","",RANK(AA116,AA$6:AA$5845))</f>
        <v>25</v>
      </c>
      <c r="AC116" s="93">
        <f>IF(AB116="",AF116,(AB116/AC$5)*100)</f>
        <v>23.584905660377359</v>
      </c>
      <c r="AD116" s="93">
        <v>76</v>
      </c>
      <c r="AE116" s="93">
        <f>IF(AD116="","",RANK(AD116,AD$6:AD$5845))</f>
        <v>30</v>
      </c>
      <c r="AF116" s="93">
        <f>IF(AE116="","",(AE116/AF$5)*100)</f>
        <v>28.30188679245283</v>
      </c>
      <c r="AG116" s="93">
        <v>92</v>
      </c>
      <c r="AH116" s="93">
        <f>IF(AG116="","",RANK(AG116,AG$6:AG$5845))</f>
        <v>21</v>
      </c>
      <c r="AI116" s="93">
        <f>IF(AH116="","",(AH116/AI$5)*100)</f>
        <v>19.090909090909093</v>
      </c>
      <c r="AJ116" s="92">
        <v>34</v>
      </c>
      <c r="AK116" s="93">
        <f>IF(AJ116="","",RANK(AJ116,AJ$6:AJ$5845))</f>
        <v>57</v>
      </c>
      <c r="AL116" s="93">
        <f>IF(AK116="",AO116,(AK116/AL$5)*100)</f>
        <v>53.773584905660378</v>
      </c>
      <c r="AM116" s="93">
        <v>34</v>
      </c>
      <c r="AN116" s="93">
        <f>IF(AM116="","",RANK(AM116,AM$6:AM$5845))</f>
        <v>57</v>
      </c>
      <c r="AO116" s="93">
        <f>IF(AN116="","",(AN116/AO$5)*100)</f>
        <v>53.773584905660378</v>
      </c>
      <c r="AP116" s="93">
        <v>37</v>
      </c>
      <c r="AQ116" s="93">
        <f>IF(AP116="","",RANK(AP116,AP$6:AP$5845))</f>
        <v>73</v>
      </c>
      <c r="AR116" s="93">
        <f>IF(AQ116="","",(AQ116/AR$5)*100)</f>
        <v>66.363636363636374</v>
      </c>
      <c r="AS116" s="92">
        <v>34</v>
      </c>
      <c r="AT116" s="93">
        <f>IF(AS116="","",RANK(AS116,AS$6:AS$5845))</f>
        <v>58</v>
      </c>
      <c r="AU116" s="93">
        <f>IF(AT116="",AX116,(AT116/AU$5)*100)</f>
        <v>54.716981132075468</v>
      </c>
      <c r="AV116" s="93">
        <v>33</v>
      </c>
      <c r="AW116" s="93">
        <f>IF(AV116="","",RANK(AV116,AV$6:AV$5845))</f>
        <v>59</v>
      </c>
      <c r="AX116" s="93">
        <f>IF(AW116="","",(AW116/AX$5)*100)</f>
        <v>55.660377358490564</v>
      </c>
      <c r="AY116" s="93">
        <v>34</v>
      </c>
      <c r="AZ116" s="93">
        <f>IF(AY116="","",RANK(AY116,AY$6:AY$5845))</f>
        <v>76</v>
      </c>
      <c r="BA116" s="93">
        <f>IF(AZ116="","",(AZ116/BA$5)*100)</f>
        <v>69.090909090909093</v>
      </c>
      <c r="BB116" s="92" t="s">
        <v>185</v>
      </c>
      <c r="BC116" s="93" t="s">
        <v>185</v>
      </c>
      <c r="BD116" s="93">
        <v>10</v>
      </c>
      <c r="BE116" s="93" t="s">
        <v>185</v>
      </c>
      <c r="BF116" s="93" t="s">
        <v>185</v>
      </c>
      <c r="BG116" s="93">
        <v>10</v>
      </c>
      <c r="BH116" s="93" t="s">
        <v>185</v>
      </c>
      <c r="BI116" s="93" t="s">
        <v>185</v>
      </c>
      <c r="BJ116" s="93">
        <v>10</v>
      </c>
      <c r="BK116" s="92">
        <v>96</v>
      </c>
      <c r="BL116" s="93">
        <f>IF(BK116="","",RANK(BK116,BK$6:BK$5845))</f>
        <v>11</v>
      </c>
      <c r="BM116" s="93">
        <f>IF(BL116="",BP116,(BL116/BM$5)*100)</f>
        <v>10.377358490566039</v>
      </c>
      <c r="BN116" s="93">
        <v>94</v>
      </c>
      <c r="BO116" s="93">
        <f>IF(BN116="","",RANK(BN116,BN$6:BN$5845))</f>
        <v>12</v>
      </c>
      <c r="BP116" s="93">
        <f>IF(BO116="","",(BO116/BP$5)*100)</f>
        <v>11.320754716981133</v>
      </c>
      <c r="BQ116" s="93">
        <v>97</v>
      </c>
      <c r="BR116" s="93">
        <f>IF(BQ116="","",RANK(BQ116,BQ$6:BQ$5845))</f>
        <v>17</v>
      </c>
      <c r="BS116" s="93">
        <f>IF(BR116="","",(BR116/BS$5)*100)</f>
        <v>15.454545454545453</v>
      </c>
      <c r="BT116" s="92">
        <v>90</v>
      </c>
      <c r="BU116" s="93">
        <f>IF(BT116="","",RANK(BT116,BT$6:BT$5845))</f>
        <v>15</v>
      </c>
      <c r="BV116" s="93">
        <f>IF(BU116="",BY116,(BU116/BV$5)*100)</f>
        <v>14.150943396226415</v>
      </c>
      <c r="BW116" s="93">
        <v>85</v>
      </c>
      <c r="BX116" s="93">
        <f>IF(BW116="","",RANK(BW116,BW$6:BW$5845))</f>
        <v>21</v>
      </c>
      <c r="BY116" s="93">
        <f>IF(BX116="","",(BX116/BY$5)*100)</f>
        <v>20</v>
      </c>
      <c r="BZ116" s="93">
        <v>90</v>
      </c>
      <c r="CA116" s="93">
        <f>IF(BZ116="","",RANK(BZ116,BZ$6:BZ$5845))</f>
        <v>22</v>
      </c>
      <c r="CB116" s="93">
        <f>IF(CA116="","",(CA116/CB$5)*100)</f>
        <v>20</v>
      </c>
      <c r="CC116" s="92">
        <v>91</v>
      </c>
      <c r="CD116" s="93">
        <f>IF(CC116="","",RANK(CC116,CC$6:CC$5845))</f>
        <v>13</v>
      </c>
      <c r="CE116" s="93">
        <f>IF(CD116="",CH116,(CD116/CE$5)*100)</f>
        <v>12.264150943396226</v>
      </c>
      <c r="CF116" s="93">
        <v>87</v>
      </c>
      <c r="CG116" s="93">
        <f>IF(CF116="","",RANK(CF116,CF$6:CF$5845))</f>
        <v>19</v>
      </c>
      <c r="CH116" s="93">
        <f>IF(CG116="","",(CG116/CH$5)*100)</f>
        <v>17.924528301886792</v>
      </c>
      <c r="CI116" s="93">
        <v>102</v>
      </c>
      <c r="CJ116" s="93">
        <f>IF(CI116="","",RANK(CI116,CI$6:CI$5845))</f>
        <v>11</v>
      </c>
      <c r="CK116" s="93">
        <f>IF(CJ116="","",(CJ116/CK$5)*100)</f>
        <v>10</v>
      </c>
      <c r="CL116" s="92">
        <v>38</v>
      </c>
      <c r="CM116" s="93">
        <f>IF(CL116="","",RANK(CL116,CL$6:CL$5845))</f>
        <v>54</v>
      </c>
      <c r="CN116" s="93">
        <f>IF(CM116="",CQ116,(CM116/CN$5)*100)</f>
        <v>50.943396226415096</v>
      </c>
      <c r="CO116" s="93">
        <v>36</v>
      </c>
      <c r="CP116" s="93">
        <f>IF(CO116="","",RANK(CO116,CO$6:CO$5845))</f>
        <v>56</v>
      </c>
      <c r="CQ116" s="93">
        <f>IF(CP116="","",(CP116/CQ$5)*100)</f>
        <v>52.830188679245282</v>
      </c>
      <c r="CR116" s="93">
        <v>47</v>
      </c>
      <c r="CS116" s="93">
        <f>IF(CR116="","",RANK(CR116,CR$6:CR$5845))</f>
        <v>63</v>
      </c>
      <c r="CT116" s="93">
        <f>IF(CS116="","",(CS116/CT$5)*100)</f>
        <v>57.272727272727273</v>
      </c>
      <c r="CU116" s="92">
        <v>39</v>
      </c>
      <c r="CV116" s="93">
        <f>IF(CU116="","",RANK(CU116,CU$6:CU$5845))</f>
        <v>53</v>
      </c>
      <c r="CW116" s="93">
        <f>IF(CV116="","",(CV116/CW$5)*100)</f>
        <v>50</v>
      </c>
      <c r="CX116" s="93">
        <v>39</v>
      </c>
      <c r="CY116" s="93">
        <f>IF(CX116="","",RANK(CX116,CX$6:CX$5845))</f>
        <v>70</v>
      </c>
      <c r="CZ116" s="93">
        <f>IF(CY116="","",(CY116/CZ$5)*100)</f>
        <v>63.636363636363633</v>
      </c>
      <c r="DA116" s="93">
        <v>57</v>
      </c>
      <c r="DB116" s="93">
        <f>IF(DA116="","",RANK(DA116,DA$6:DA$5845))</f>
        <v>61</v>
      </c>
      <c r="DC116" s="93">
        <f>IF(DB116="","",(DB116/DC$5)*100)</f>
        <v>50.833333333333329</v>
      </c>
      <c r="DD116" s="93">
        <f>IFERROR((K116*I$2)+(N116*L$2)+(Q116*O$2)+(T116*R$2)+(W116*U$2)+(Z116*X$2)+(AC116*AA$2)+(AF116*AD$2)+(AI116*AG$2)+(AL116*AJ$2)+(AO116*AM$2)+(AR116*AP$2)+(AU116*AS$2)+(AX116*AV$2)+(BA116*AY$2)+(BD116*BB$2)+(BG116*BE$2)+(BJ116*BH$2)+(BM116*BK$2)+(BP116*BN$2)+(BS116*BQ$2)+(BV116*BT$2)+(BY116*BW$2)+(CB116*BZ$2)+(CE116*CC$2)+(CH116*CF$2)+(CK116*CI$2)+(CN116*CL$2)+(CQ116*CO$2)+(CT116*CR$2)+(CW116*CU$2)+(CZ116*CX$2)+(DC116*DA$2),"")</f>
        <v>39.75025728987994</v>
      </c>
      <c r="DE116" s="93">
        <f>IF(DD116="",1,RANK(DD116,DD$6:DD$1087,1))</f>
        <v>27</v>
      </c>
      <c r="DF116" s="94">
        <f>IF(DD116="","",RANK(DD116,DD$6:DD$4780))</f>
        <v>80</v>
      </c>
      <c r="DG116" s="93">
        <f>(DE116/DE$4)*100</f>
        <v>25.471698113207548</v>
      </c>
      <c r="DH116" s="95">
        <v>0</v>
      </c>
      <c r="DI116" s="93">
        <v>1</v>
      </c>
      <c r="DJ116" s="93">
        <v>100</v>
      </c>
      <c r="DK116" s="96">
        <v>0</v>
      </c>
      <c r="DL116" s="93">
        <v>1</v>
      </c>
      <c r="DM116" s="93">
        <v>100</v>
      </c>
      <c r="DN116" s="93">
        <v>0</v>
      </c>
      <c r="DO116" s="93">
        <v>1</v>
      </c>
      <c r="DP116" s="93">
        <v>100</v>
      </c>
      <c r="DQ116" s="93">
        <v>100</v>
      </c>
      <c r="DR116" s="93">
        <v>1</v>
      </c>
      <c r="DS116" s="97" t="s">
        <v>185</v>
      </c>
      <c r="DT116" s="98" t="s">
        <v>185</v>
      </c>
      <c r="DU116" s="98" t="s">
        <v>185</v>
      </c>
      <c r="DV116" s="98" t="s">
        <v>185</v>
      </c>
      <c r="DW116" s="98" t="s">
        <v>185</v>
      </c>
      <c r="DX116" s="98">
        <v>30</v>
      </c>
      <c r="DY116" s="98">
        <v>1.2345679012345678</v>
      </c>
      <c r="DZ116" s="98">
        <v>30</v>
      </c>
      <c r="EA116" s="98">
        <v>25</v>
      </c>
      <c r="EB116" s="99">
        <v>10</v>
      </c>
      <c r="EC116" s="100">
        <v>20</v>
      </c>
      <c r="ED116" s="100">
        <v>30</v>
      </c>
      <c r="EE116" s="100">
        <v>30</v>
      </c>
      <c r="EF116" s="101">
        <v>106</v>
      </c>
      <c r="EG116" s="102">
        <v>114</v>
      </c>
      <c r="EH116" s="102">
        <v>102</v>
      </c>
      <c r="EI116" s="102" t="s">
        <v>185</v>
      </c>
      <c r="EJ116" s="102" t="s">
        <v>185</v>
      </c>
      <c r="EK116" s="103">
        <v>3</v>
      </c>
      <c r="EL116" s="104">
        <v>8.3333333333333321</v>
      </c>
      <c r="EM116" s="104">
        <v>10</v>
      </c>
      <c r="EN116" s="104">
        <v>10</v>
      </c>
      <c r="EO116" s="105">
        <v>0</v>
      </c>
      <c r="EP116" s="104">
        <v>0.30864197530864196</v>
      </c>
      <c r="EQ116" s="106">
        <v>0</v>
      </c>
      <c r="ER116" s="104">
        <v>0.30674846625766872</v>
      </c>
      <c r="ES116" s="106">
        <v>0</v>
      </c>
      <c r="ET116" s="104">
        <v>0.30674846625766872</v>
      </c>
      <c r="EU116" s="106">
        <v>0</v>
      </c>
      <c r="EV116" s="104">
        <v>0.30674846625766872</v>
      </c>
      <c r="EW116" s="106">
        <v>0</v>
      </c>
      <c r="EX116" s="104">
        <v>0.30674846625766872</v>
      </c>
      <c r="EY116" s="106">
        <v>0</v>
      </c>
      <c r="EZ116" s="104">
        <v>0.30674846625766872</v>
      </c>
      <c r="FB116" s="108">
        <f>((H116*B$1)+(EL116*EL$1)+(EM116*EM$1)+(EN116*EN$1)+(EV116*EU$1)+(DQ116*DN$1)+(EX116*EW$1)+(DG116*DF$1)+(EA116*EA$1)+(EB116*EB$1)+(ER116*EQ$1)+(ET116*ES$1)+(EC116*EC$1)+(EP116*EO$1)+(EZ116*EY$1)+(ED116*ED$1)+(EE116*EE$1))*(1+FA116)</f>
        <v>12.909729278222933</v>
      </c>
      <c r="FC116" s="93">
        <f>RANK(FB116,FB$6:FB$5849)</f>
        <v>111</v>
      </c>
      <c r="FD116" s="109">
        <f>RANK(FJ116,$FJ$6:$FJ$1462)</f>
        <v>113</v>
      </c>
      <c r="FE116" s="109">
        <f>RANK(FN116,$FN$6:$FN$1462)</f>
        <v>104</v>
      </c>
      <c r="FF116" s="109">
        <f>RANK(B116,$B$6:$B$1462,1)</f>
        <v>111</v>
      </c>
      <c r="FG116" s="109">
        <f>RANK(B116,$B$6:$B$1462,1)</f>
        <v>111</v>
      </c>
      <c r="FH116" s="110" t="s">
        <v>185</v>
      </c>
      <c r="FI116" s="92"/>
      <c r="FJ116" s="111">
        <v>6000</v>
      </c>
      <c r="FK116" s="112" t="s">
        <v>185</v>
      </c>
      <c r="FL116" s="93">
        <f>IF(FJ116="",-50,FD116-FC116)</f>
        <v>2</v>
      </c>
      <c r="FM116" s="96">
        <f>IF(FJ116="",0,FB116/(FJ116/1000))</f>
        <v>2.1516215463704889</v>
      </c>
      <c r="FN116" s="111">
        <v>7000</v>
      </c>
      <c r="FO116" s="112" t="s">
        <v>185</v>
      </c>
      <c r="FP116" s="93">
        <f>FE116-FC116</f>
        <v>-7</v>
      </c>
      <c r="FQ116" s="96">
        <f>(FB116/FN116)*1000</f>
        <v>1.8442470397461332</v>
      </c>
    </row>
    <row r="117" spans="1:173" x14ac:dyDescent="0.2">
      <c r="A117" t="s">
        <v>177</v>
      </c>
      <c r="B117" s="90">
        <v>1000</v>
      </c>
      <c r="C117" s="91" t="s">
        <v>185</v>
      </c>
      <c r="D117" s="91" t="s">
        <v>185</v>
      </c>
      <c r="E117" s="91" t="s">
        <v>185</v>
      </c>
      <c r="F117" s="91" t="s">
        <v>185</v>
      </c>
      <c r="G117" s="91">
        <f>RANK(B117,B$6:B$9554)</f>
        <v>1</v>
      </c>
      <c r="H117" s="91">
        <f>(G117/H$4)*100</f>
        <v>0.83333333333333337</v>
      </c>
      <c r="I117" s="92">
        <v>35</v>
      </c>
      <c r="J117" s="93">
        <f>IF(I117="","",RANK(I117,I$6:I$5845))</f>
        <v>57</v>
      </c>
      <c r="K117" s="93">
        <f>IF(J117="",N117,(J117/K$5)*100)</f>
        <v>53.773584905660378</v>
      </c>
      <c r="L117" s="93">
        <v>35</v>
      </c>
      <c r="M117" s="93">
        <f>IF(L117="","",RANK(L117,L$6:L$5845))</f>
        <v>57</v>
      </c>
      <c r="N117" s="93">
        <f>IF(M117="","",(M117/N$5)*100)</f>
        <v>53.773584905660378</v>
      </c>
      <c r="O117" s="93">
        <v>111</v>
      </c>
      <c r="P117" s="93">
        <f>IF(O117="","",RANK(O117,O$6:O$5845))</f>
        <v>3</v>
      </c>
      <c r="Q117" s="93">
        <f>IF(P117="",N117,(P117/Q$5)*100)</f>
        <v>2.7272727272727271</v>
      </c>
      <c r="R117" s="92">
        <v>95</v>
      </c>
      <c r="S117" s="93">
        <f>IF(R117="","",RANK(R117,R$6:R$5845))</f>
        <v>11</v>
      </c>
      <c r="T117" s="93">
        <f>IF(S117="",W117,(S117/T$5)*100)</f>
        <v>10.377358490566039</v>
      </c>
      <c r="U117" s="93">
        <v>91</v>
      </c>
      <c r="V117" s="93">
        <f>IF(U117="","",RANK(U117,U$6:U$5845))</f>
        <v>15</v>
      </c>
      <c r="W117" s="93">
        <f>IF(V117="","",(V117/W$5)*100)</f>
        <v>14.150943396226415</v>
      </c>
      <c r="X117" s="93">
        <v>106</v>
      </c>
      <c r="Y117" s="93">
        <f>IF(X117="","",RANK(X117,X$6:X$5845))</f>
        <v>6</v>
      </c>
      <c r="Z117" s="93">
        <f>IF(Y117="","",(Y117/Z$5)*100)</f>
        <v>5.4545454545454541</v>
      </c>
      <c r="AA117" s="92">
        <v>81</v>
      </c>
      <c r="AB117" s="93">
        <f>IF(AA117="","",RANK(AA117,AA$6:AA$5845))</f>
        <v>25</v>
      </c>
      <c r="AC117" s="93">
        <f>IF(AB117="",AF117,(AB117/AC$5)*100)</f>
        <v>23.584905660377359</v>
      </c>
      <c r="AD117" s="93">
        <v>76</v>
      </c>
      <c r="AE117" s="93">
        <f>IF(AD117="","",RANK(AD117,AD$6:AD$5845))</f>
        <v>30</v>
      </c>
      <c r="AF117" s="93">
        <f>IF(AE117="","",(AE117/AF$5)*100)</f>
        <v>28.30188679245283</v>
      </c>
      <c r="AG117" s="93">
        <v>87</v>
      </c>
      <c r="AH117" s="93">
        <f>IF(AG117="","",RANK(AG117,AG$6:AG$5845))</f>
        <v>25</v>
      </c>
      <c r="AI117" s="93">
        <f>IF(AH117="","",(AH117/AI$5)*100)</f>
        <v>22.727272727272727</v>
      </c>
      <c r="AJ117" s="92">
        <v>34</v>
      </c>
      <c r="AK117" s="93">
        <f>IF(AJ117="","",RANK(AJ117,AJ$6:AJ$5845))</f>
        <v>57</v>
      </c>
      <c r="AL117" s="93">
        <f>IF(AK117="",AO117,(AK117/AL$5)*100)</f>
        <v>53.773584905660378</v>
      </c>
      <c r="AM117" s="93">
        <v>34</v>
      </c>
      <c r="AN117" s="93">
        <f>IF(AM117="","",RANK(AM117,AM$6:AM$5845))</f>
        <v>57</v>
      </c>
      <c r="AO117" s="93">
        <f>IF(AN117="","",(AN117/AO$5)*100)</f>
        <v>53.773584905660378</v>
      </c>
      <c r="AP117" s="93">
        <v>103</v>
      </c>
      <c r="AQ117" s="93">
        <f>IF(AP117="","",RANK(AP117,AP$6:AP$5845))</f>
        <v>11</v>
      </c>
      <c r="AR117" s="93">
        <f>IF(AQ117="","",(AQ117/AR$5)*100)</f>
        <v>10</v>
      </c>
      <c r="AS117" s="92">
        <v>34</v>
      </c>
      <c r="AT117" s="93">
        <f>IF(AS117="","",RANK(AS117,AS$6:AS$5845))</f>
        <v>58</v>
      </c>
      <c r="AU117" s="93">
        <f>IF(AT117="",AX117,(AT117/AU$5)*100)</f>
        <v>54.716981132075468</v>
      </c>
      <c r="AV117" s="93">
        <v>33</v>
      </c>
      <c r="AW117" s="93">
        <f>IF(AV117="","",RANK(AV117,AV$6:AV$5845))</f>
        <v>59</v>
      </c>
      <c r="AX117" s="93">
        <f>IF(AW117="","",(AW117/AX$5)*100)</f>
        <v>55.660377358490564</v>
      </c>
      <c r="AY117" s="93">
        <v>111</v>
      </c>
      <c r="AZ117" s="93">
        <f>IF(AY117="","",RANK(AY117,AY$6:AY$5845))</f>
        <v>3</v>
      </c>
      <c r="BA117" s="93">
        <f>IF(AZ117="","",(AZ117/BA$5)*100)</f>
        <v>2.7272727272727271</v>
      </c>
      <c r="BB117" s="92" t="s">
        <v>185</v>
      </c>
      <c r="BC117" s="93" t="s">
        <v>185</v>
      </c>
      <c r="BD117" s="93">
        <v>10</v>
      </c>
      <c r="BE117" s="93" t="s">
        <v>185</v>
      </c>
      <c r="BF117" s="93" t="s">
        <v>185</v>
      </c>
      <c r="BG117" s="93">
        <v>10</v>
      </c>
      <c r="BH117" s="93" t="s">
        <v>185</v>
      </c>
      <c r="BI117" s="93" t="s">
        <v>185</v>
      </c>
      <c r="BJ117" s="93">
        <v>10</v>
      </c>
      <c r="BK117" s="92">
        <v>93</v>
      </c>
      <c r="BL117" s="93">
        <f>IF(BK117="","",RANK(BK117,BK$6:BK$5845))</f>
        <v>14</v>
      </c>
      <c r="BM117" s="93">
        <f>IF(BL117="",BP117,(BL117/BM$5)*100)</f>
        <v>13.20754716981132</v>
      </c>
      <c r="BN117" s="93">
        <v>89</v>
      </c>
      <c r="BO117" s="93">
        <f>IF(BN117="","",RANK(BN117,BN$6:BN$5845))</f>
        <v>17</v>
      </c>
      <c r="BP117" s="93">
        <f>IF(BO117="","",(BO117/BP$5)*100)</f>
        <v>16.037735849056602</v>
      </c>
      <c r="BQ117" s="93">
        <v>92</v>
      </c>
      <c r="BR117" s="93">
        <f>IF(BQ117="","",RANK(BQ117,BQ$6:BQ$5845))</f>
        <v>20</v>
      </c>
      <c r="BS117" s="93">
        <f>IF(BR117="","",(BR117/BS$5)*100)</f>
        <v>18.181818181818183</v>
      </c>
      <c r="BT117" s="92">
        <v>58</v>
      </c>
      <c r="BU117" s="93">
        <f>IF(BT117="","",RANK(BT117,BT$6:BT$5845))</f>
        <v>45</v>
      </c>
      <c r="BV117" s="93">
        <f>IF(BU117="",BY117,(BU117/BV$5)*100)</f>
        <v>42.452830188679243</v>
      </c>
      <c r="BW117" s="93">
        <v>60</v>
      </c>
      <c r="BX117" s="93">
        <f>IF(BW117="","",RANK(BW117,BW$6:BW$5845))</f>
        <v>45</v>
      </c>
      <c r="BY117" s="93">
        <f>IF(BX117="","",(BX117/BY$5)*100)</f>
        <v>42.857142857142854</v>
      </c>
      <c r="BZ117" s="93">
        <v>82</v>
      </c>
      <c r="CA117" s="93">
        <f>IF(BZ117="","",RANK(BZ117,BZ$6:BZ$5845))</f>
        <v>32</v>
      </c>
      <c r="CB117" s="93">
        <f>IF(CA117="","",(CA117/CB$5)*100)</f>
        <v>29.09090909090909</v>
      </c>
      <c r="CC117" s="92">
        <v>91</v>
      </c>
      <c r="CD117" s="93">
        <f>IF(CC117="","",RANK(CC117,CC$6:CC$5845))</f>
        <v>13</v>
      </c>
      <c r="CE117" s="93">
        <f>IF(CD117="",CH117,(CD117/CE$5)*100)</f>
        <v>12.264150943396226</v>
      </c>
      <c r="CF117" s="93">
        <v>87</v>
      </c>
      <c r="CG117" s="93">
        <f>IF(CF117="","",RANK(CF117,CF$6:CF$5845))</f>
        <v>19</v>
      </c>
      <c r="CH117" s="93">
        <f>IF(CG117="","",(CG117/CH$5)*100)</f>
        <v>17.924528301886792</v>
      </c>
      <c r="CI117" s="93">
        <v>93</v>
      </c>
      <c r="CJ117" s="93">
        <f>IF(CI117="","",RANK(CI117,CI$6:CI$5845))</f>
        <v>21</v>
      </c>
      <c r="CK117" s="93">
        <f>IF(CJ117="","",(CJ117/CK$5)*100)</f>
        <v>19.090909090909093</v>
      </c>
      <c r="CL117" s="92">
        <v>38</v>
      </c>
      <c r="CM117" s="93">
        <f>IF(CL117="","",RANK(CL117,CL$6:CL$5845))</f>
        <v>54</v>
      </c>
      <c r="CN117" s="93">
        <f>IF(CM117="",CQ117,(CM117/CN$5)*100)</f>
        <v>50.943396226415096</v>
      </c>
      <c r="CO117" s="93">
        <v>36</v>
      </c>
      <c r="CP117" s="93">
        <f>IF(CO117="","",RANK(CO117,CO$6:CO$5845))</f>
        <v>56</v>
      </c>
      <c r="CQ117" s="93">
        <f>IF(CP117="","",(CP117/CQ$5)*100)</f>
        <v>52.830188679245282</v>
      </c>
      <c r="CR117" s="93">
        <v>1</v>
      </c>
      <c r="CS117" s="93">
        <f>IF(CR117="","",RANK(CR117,CR$6:CR$5845))</f>
        <v>110</v>
      </c>
      <c r="CT117" s="93">
        <f>IF(CS117="","",(CS117/CT$5)*100)</f>
        <v>100</v>
      </c>
      <c r="CU117" s="92">
        <v>39</v>
      </c>
      <c r="CV117" s="93">
        <f>IF(CU117="","",RANK(CU117,CU$6:CU$5845))</f>
        <v>53</v>
      </c>
      <c r="CW117" s="93">
        <f>IF(CV117="","",(CV117/CW$5)*100)</f>
        <v>50</v>
      </c>
      <c r="CX117" s="93">
        <v>57</v>
      </c>
      <c r="CY117" s="93">
        <f>IF(CX117="","",RANK(CX117,CX$6:CX$5845))</f>
        <v>55</v>
      </c>
      <c r="CZ117" s="93">
        <f>IF(CY117="","",(CY117/CZ$5)*100)</f>
        <v>50</v>
      </c>
      <c r="DA117" s="93">
        <v>72</v>
      </c>
      <c r="DB117" s="93">
        <f>IF(DA117="","",RANK(DA117,DA$6:DA$5845))</f>
        <v>46</v>
      </c>
      <c r="DC117" s="93">
        <f>IF(DB117="","",(DB117/DC$5)*100)</f>
        <v>38.333333333333336</v>
      </c>
      <c r="DD117" s="93">
        <f>IFERROR((K117*I$2)+(N117*L$2)+(Q117*O$2)+(T117*R$2)+(W117*U$2)+(Z117*X$2)+(AC117*AA$2)+(AF117*AD$2)+(AI117*AG$2)+(AL117*AJ$2)+(AO117*AM$2)+(AR117*AP$2)+(AU117*AS$2)+(AX117*AV$2)+(BA117*AY$2)+(BD117*BB$2)+(BG117*BE$2)+(BJ117*BH$2)+(BM117*BK$2)+(BP117*BN$2)+(BS117*BQ$2)+(BV117*BT$2)+(BY117*BW$2)+(CB117*BZ$2)+(CE117*CC$2)+(CH117*CF$2)+(CK117*CI$2)+(CN117*CL$2)+(CQ117*CO$2)+(CT117*CR$2)+(CW117*CU$2)+(CZ117*CX$2)+(DC117*DA$2),"")</f>
        <v>35.604851752021567</v>
      </c>
      <c r="DE117" s="93">
        <f>IF(DD117="",1,RANK(DD117,DD$6:DD$1087,1))</f>
        <v>23</v>
      </c>
      <c r="DF117" s="94">
        <f>IF(DD117="","",RANK(DD117,DD$6:DD$4780))</f>
        <v>84</v>
      </c>
      <c r="DG117" s="93">
        <f>(DE117/DE$4)*100</f>
        <v>21.69811320754717</v>
      </c>
      <c r="DH117" s="95">
        <v>0</v>
      </c>
      <c r="DI117" s="93">
        <v>1</v>
      </c>
      <c r="DJ117" s="93">
        <v>100</v>
      </c>
      <c r="DK117" s="96">
        <v>0</v>
      </c>
      <c r="DL117" s="93">
        <v>1</v>
      </c>
      <c r="DM117" s="93">
        <v>100</v>
      </c>
      <c r="DN117" s="93">
        <v>0</v>
      </c>
      <c r="DO117" s="93">
        <v>1</v>
      </c>
      <c r="DP117" s="93">
        <v>100</v>
      </c>
      <c r="DQ117" s="93">
        <v>100</v>
      </c>
      <c r="DR117" s="93">
        <v>1</v>
      </c>
      <c r="DS117" s="97" t="s">
        <v>185</v>
      </c>
      <c r="DT117" s="98">
        <v>120</v>
      </c>
      <c r="DU117" s="98">
        <v>139</v>
      </c>
      <c r="DV117" s="98">
        <v>33</v>
      </c>
      <c r="DW117" s="98">
        <v>45</v>
      </c>
      <c r="DX117" s="98">
        <v>44.402866389528299</v>
      </c>
      <c r="DY117" s="98">
        <v>30</v>
      </c>
      <c r="DZ117" s="98">
        <v>30</v>
      </c>
      <c r="EA117" s="98">
        <v>34.800955463176102</v>
      </c>
      <c r="EB117" s="99">
        <v>13.274336283185843</v>
      </c>
      <c r="EC117" s="100">
        <v>20</v>
      </c>
      <c r="ED117" s="100">
        <v>30</v>
      </c>
      <c r="EE117" s="100">
        <v>30</v>
      </c>
      <c r="EF117" s="101">
        <v>109</v>
      </c>
      <c r="EG117" s="102">
        <v>118</v>
      </c>
      <c r="EH117" s="102">
        <v>147</v>
      </c>
      <c r="EI117" s="102">
        <v>137</v>
      </c>
      <c r="EJ117" s="102">
        <v>98</v>
      </c>
      <c r="EK117" s="103">
        <v>14</v>
      </c>
      <c r="EL117" s="104">
        <v>0.83333333333333337</v>
      </c>
      <c r="EM117" s="104">
        <v>10</v>
      </c>
      <c r="EN117" s="104">
        <v>0.19867899603698835</v>
      </c>
      <c r="EO117" s="105">
        <v>7.1428571428571425E-2</v>
      </c>
      <c r="EP117" s="104">
        <v>22.982804232804234</v>
      </c>
      <c r="EQ117" s="106">
        <v>0</v>
      </c>
      <c r="ER117" s="104">
        <v>0.30674846625766872</v>
      </c>
      <c r="ES117" s="106">
        <v>0</v>
      </c>
      <c r="ET117" s="104">
        <v>0.30674846625766872</v>
      </c>
      <c r="EU117" s="106">
        <v>0</v>
      </c>
      <c r="EV117" s="104">
        <v>0.30674846625766872</v>
      </c>
      <c r="EW117" s="106">
        <v>0</v>
      </c>
      <c r="EX117" s="104">
        <v>0.30674846625766872</v>
      </c>
      <c r="EY117" s="106">
        <v>0</v>
      </c>
      <c r="EZ117" s="104">
        <v>0.30674846625766872</v>
      </c>
      <c r="FB117" s="108">
        <f>((H117*B$1)+(EL117*EL$1)+(EM117*EM$1)+(EN117*EN$1)+(EV117*EU$1)+(DQ117*DN$1)+(EX117*EW$1)+(DG117*DF$1)+(EA117*EA$1)+(EB117*EB$1)+(ER117*EQ$1)+(ET117*ES$1)+(EC117*EC$1)+(EP117*EO$1)+(EZ117*EY$1)+(ED117*ED$1)+(EE117*EE$1))*(1+FA117)</f>
        <v>12.040282936487547</v>
      </c>
      <c r="FC117" s="93">
        <f>RANK(FB117,FB$6:FB$5849)</f>
        <v>112</v>
      </c>
      <c r="FD117" s="109">
        <f>RANK(FJ117,$FJ$6:$FJ$1462)</f>
        <v>113</v>
      </c>
      <c r="FE117" s="109" t="e">
        <f>RANK(FN117,$FN$6:$FN$1462)</f>
        <v>#VALUE!</v>
      </c>
      <c r="FF117" s="109">
        <f>RANK(B117,$B$6:$B$1462,1)</f>
        <v>112</v>
      </c>
      <c r="FG117" s="109">
        <f>RANK(B117,$B$6:$B$1462,1)</f>
        <v>112</v>
      </c>
      <c r="FH117" s="110" t="s">
        <v>185</v>
      </c>
      <c r="FI117" s="92"/>
      <c r="FJ117" s="111">
        <v>6000</v>
      </c>
      <c r="FK117" s="112" t="s">
        <v>185</v>
      </c>
      <c r="FL117" s="93">
        <f>IF(FJ117="",-50,FD117-FC117)</f>
        <v>1</v>
      </c>
      <c r="FM117" s="96">
        <f>IF(FJ117="",0,FB117/(FJ117/1000))</f>
        <v>2.0067138227479244</v>
      </c>
      <c r="FN117" s="111" t="s">
        <v>185</v>
      </c>
      <c r="FO117" s="112" t="s">
        <v>185</v>
      </c>
      <c r="FP117" s="93" t="e">
        <f>FE117-FC117</f>
        <v>#VALUE!</v>
      </c>
      <c r="FQ117" s="96" t="e">
        <f>(FB117/FN117)*1000</f>
        <v>#VALUE!</v>
      </c>
    </row>
    <row r="118" spans="1:173" x14ac:dyDescent="0.2">
      <c r="A118" t="s">
        <v>192</v>
      </c>
      <c r="B118" s="90">
        <v>470</v>
      </c>
      <c r="C118" s="91" t="s">
        <v>185</v>
      </c>
      <c r="D118" s="91" t="s">
        <v>185</v>
      </c>
      <c r="E118" s="91" t="s">
        <v>185</v>
      </c>
      <c r="F118" s="91" t="s">
        <v>185</v>
      </c>
      <c r="G118" s="91">
        <f>RANK(B118,B$6:B$9554)</f>
        <v>16</v>
      </c>
      <c r="H118" s="91">
        <f>(G118/H$4)*100</f>
        <v>13.333333333333334</v>
      </c>
      <c r="I118" s="92">
        <v>103</v>
      </c>
      <c r="J118" s="93">
        <f>IF(I118="","",RANK(I118,I$6:I$5845))</f>
        <v>4</v>
      </c>
      <c r="K118" s="93">
        <f>IF(J118="",N118,(J118/K$5)*100)</f>
        <v>3.7735849056603774</v>
      </c>
      <c r="L118" s="93">
        <v>104</v>
      </c>
      <c r="M118" s="93">
        <f>IF(L118="","",RANK(L118,L$6:L$5845))</f>
        <v>3</v>
      </c>
      <c r="N118" s="93">
        <f>IF(M118="","",(M118/N$5)*100)</f>
        <v>2.8301886792452833</v>
      </c>
      <c r="O118" s="93">
        <v>110</v>
      </c>
      <c r="P118" s="93">
        <f>IF(O118="","",RANK(O118,O$6:O$5845))</f>
        <v>4</v>
      </c>
      <c r="Q118" s="93">
        <f>IF(P118="",N118,(P118/Q$5)*100)</f>
        <v>3.6363636363636362</v>
      </c>
      <c r="R118" s="92">
        <v>52</v>
      </c>
      <c r="S118" s="93">
        <f>IF(R118="","",RANK(R118,R$6:R$5845))</f>
        <v>54</v>
      </c>
      <c r="T118" s="93">
        <f>IF(S118="",W118,(S118/T$5)*100)</f>
        <v>50.943396226415096</v>
      </c>
      <c r="U118" s="93">
        <v>51</v>
      </c>
      <c r="V118" s="93">
        <f>IF(U118="","",RANK(U118,U$6:U$5845))</f>
        <v>52</v>
      </c>
      <c r="W118" s="93">
        <f>IF(V118="","",(V118/W$5)*100)</f>
        <v>49.056603773584904</v>
      </c>
      <c r="X118" s="93">
        <v>103</v>
      </c>
      <c r="Y118" s="93">
        <f>IF(X118="","",RANK(X118,X$6:X$5845))</f>
        <v>10</v>
      </c>
      <c r="Z118" s="93">
        <f>IF(Y118="","",(Y118/Z$5)*100)</f>
        <v>9.0909090909090917</v>
      </c>
      <c r="AA118" s="92">
        <v>19</v>
      </c>
      <c r="AB118" s="93">
        <f>IF(AA118="","",RANK(AA118,AA$6:AA$5845))</f>
        <v>88</v>
      </c>
      <c r="AC118" s="93">
        <f>IF(AB118="",AF118,(AB118/AC$5)*100)</f>
        <v>83.018867924528308</v>
      </c>
      <c r="AD118" s="93">
        <v>21</v>
      </c>
      <c r="AE118" s="93">
        <f>IF(AD118="","",RANK(AD118,AD$6:AD$5845))</f>
        <v>86</v>
      </c>
      <c r="AF118" s="93">
        <f>IF(AE118="","",(AE118/AF$5)*100)</f>
        <v>81.132075471698116</v>
      </c>
      <c r="AG118" s="93">
        <v>62</v>
      </c>
      <c r="AH118" s="93">
        <f>IF(AG118="","",RANK(AG118,AG$6:AG$5845))</f>
        <v>50</v>
      </c>
      <c r="AI118" s="93">
        <f>IF(AH118="","",(AH118/AI$5)*100)</f>
        <v>45.454545454545453</v>
      </c>
      <c r="AJ118" s="92">
        <v>97</v>
      </c>
      <c r="AK118" s="93">
        <f>IF(AJ118="","",RANK(AJ118,AJ$6:AJ$5845))</f>
        <v>10</v>
      </c>
      <c r="AL118" s="93">
        <f>IF(AK118="",AO118,(AK118/AL$5)*100)</f>
        <v>9.433962264150944</v>
      </c>
      <c r="AM118" s="93">
        <v>99</v>
      </c>
      <c r="AN118" s="93">
        <f>IF(AM118="","",RANK(AM118,AM$6:AM$5845))</f>
        <v>8</v>
      </c>
      <c r="AO118" s="93">
        <f>IF(AN118="","",(AN118/AO$5)*100)</f>
        <v>7.5471698113207548</v>
      </c>
      <c r="AP118" s="93">
        <v>99</v>
      </c>
      <c r="AQ118" s="93">
        <f>IF(AP118="","",RANK(AP118,AP$6:AP$5845))</f>
        <v>15</v>
      </c>
      <c r="AR118" s="93">
        <f>IF(AQ118="","",(AQ118/AR$5)*100)</f>
        <v>13.636363636363635</v>
      </c>
      <c r="AS118" s="92">
        <v>104</v>
      </c>
      <c r="AT118" s="93">
        <f>IF(AS118="","",RANK(AS118,AS$6:AS$5845))</f>
        <v>3</v>
      </c>
      <c r="AU118" s="93">
        <f>IF(AT118="",AX118,(AT118/AU$5)*100)</f>
        <v>2.8301886792452833</v>
      </c>
      <c r="AV118" s="93">
        <v>104</v>
      </c>
      <c r="AW118" s="93">
        <f>IF(AV118="","",RANK(AV118,AV$6:AV$5845))</f>
        <v>3</v>
      </c>
      <c r="AX118" s="93">
        <f>IF(AW118="","",(AW118/AX$5)*100)</f>
        <v>2.8301886792452833</v>
      </c>
      <c r="AY118" s="93">
        <v>108</v>
      </c>
      <c r="AZ118" s="93">
        <f>IF(AY118="","",RANK(AY118,AY$6:AY$5845))</f>
        <v>6</v>
      </c>
      <c r="BA118" s="93">
        <f>IF(AZ118="","",(AZ118/BA$5)*100)</f>
        <v>5.4545454545454541</v>
      </c>
      <c r="BB118" s="92" t="s">
        <v>185</v>
      </c>
      <c r="BC118" s="93" t="s">
        <v>185</v>
      </c>
      <c r="BD118" s="93">
        <v>10</v>
      </c>
      <c r="BE118" s="93" t="s">
        <v>185</v>
      </c>
      <c r="BF118" s="93" t="s">
        <v>185</v>
      </c>
      <c r="BG118" s="93">
        <v>10</v>
      </c>
      <c r="BH118" s="93" t="s">
        <v>185</v>
      </c>
      <c r="BI118" s="93" t="s">
        <v>185</v>
      </c>
      <c r="BJ118" s="93">
        <v>10</v>
      </c>
      <c r="BK118" s="92">
        <v>79</v>
      </c>
      <c r="BL118" s="93">
        <f>IF(BK118="","",RANK(BK118,BK$6:BK$5845))</f>
        <v>27</v>
      </c>
      <c r="BM118" s="93">
        <f>IF(BL118="",BP118,(BL118/BM$5)*100)</f>
        <v>25.471698113207548</v>
      </c>
      <c r="BN118" s="93">
        <v>77</v>
      </c>
      <c r="BO118" s="93">
        <f>IF(BN118="","",RANK(BN118,BN$6:BN$5845))</f>
        <v>29</v>
      </c>
      <c r="BP118" s="93">
        <f>IF(BO118="","",(BO118/BP$5)*100)</f>
        <v>27.358490566037734</v>
      </c>
      <c r="BQ118" s="93">
        <v>82</v>
      </c>
      <c r="BR118" s="93">
        <f>IF(BQ118="","",RANK(BQ118,BQ$6:BQ$5845))</f>
        <v>30</v>
      </c>
      <c r="BS118" s="93">
        <f>IF(BR118="","",(BR118/BS$5)*100)</f>
        <v>27.27272727272727</v>
      </c>
      <c r="BT118" s="92">
        <v>98</v>
      </c>
      <c r="BU118" s="93">
        <f>IF(BT118="","",RANK(BT118,BT$6:BT$5845))</f>
        <v>8</v>
      </c>
      <c r="BV118" s="93">
        <f>IF(BU118="",BY118,(BU118/BV$5)*100)</f>
        <v>7.5471698113207548</v>
      </c>
      <c r="BW118" s="93">
        <v>93</v>
      </c>
      <c r="BX118" s="93">
        <f>IF(BW118="","",RANK(BW118,BW$6:BW$5845))</f>
        <v>14</v>
      </c>
      <c r="BY118" s="93">
        <f>IF(BX118="","",(BX118/BY$5)*100)</f>
        <v>13.333333333333334</v>
      </c>
      <c r="BZ118" s="93">
        <v>107</v>
      </c>
      <c r="CA118" s="93">
        <f>IF(BZ118="","",RANK(BZ118,BZ$6:BZ$5845))</f>
        <v>7</v>
      </c>
      <c r="CB118" s="93">
        <f>IF(CA118="","",(CA118/CB$5)*100)</f>
        <v>6.3636363636363633</v>
      </c>
      <c r="CC118" s="92">
        <v>66</v>
      </c>
      <c r="CD118" s="93">
        <f>IF(CC118="","",RANK(CC118,CC$6:CC$5845))</f>
        <v>41</v>
      </c>
      <c r="CE118" s="93">
        <f>IF(CD118="",CH118,(CD118/CE$5)*100)</f>
        <v>38.679245283018872</v>
      </c>
      <c r="CF118" s="93">
        <v>62</v>
      </c>
      <c r="CG118" s="93">
        <f>IF(CF118="","",RANK(CF118,CF$6:CF$5845))</f>
        <v>45</v>
      </c>
      <c r="CH118" s="93">
        <f>IF(CG118="","",(CG118/CH$5)*100)</f>
        <v>42.452830188679243</v>
      </c>
      <c r="CI118" s="93">
        <v>98</v>
      </c>
      <c r="CJ118" s="93">
        <f>IF(CI118="","",RANK(CI118,CI$6:CI$5845))</f>
        <v>16</v>
      </c>
      <c r="CK118" s="93">
        <f>IF(CJ118="","",(CJ118/CK$5)*100)</f>
        <v>14.545454545454545</v>
      </c>
      <c r="CL118" s="92">
        <v>80</v>
      </c>
      <c r="CM118" s="93">
        <f>IF(CL118="","",RANK(CL118,CL$6:CL$5845))</f>
        <v>27</v>
      </c>
      <c r="CN118" s="93">
        <f>IF(CM118="",CQ118,(CM118/CN$5)*100)</f>
        <v>25.471698113207548</v>
      </c>
      <c r="CO118" s="93">
        <v>80</v>
      </c>
      <c r="CP118" s="93">
        <f>IF(CO118="","",RANK(CO118,CO$6:CO$5845))</f>
        <v>27</v>
      </c>
      <c r="CQ118" s="93">
        <f>IF(CP118="","",(CP118/CQ$5)*100)</f>
        <v>25.471698113207548</v>
      </c>
      <c r="CR118" s="93">
        <v>83</v>
      </c>
      <c r="CS118" s="93">
        <f>IF(CR118="","",RANK(CR118,CR$6:CR$5845))</f>
        <v>31</v>
      </c>
      <c r="CT118" s="93">
        <f>IF(CS118="","",(CS118/CT$5)*100)</f>
        <v>28.18181818181818</v>
      </c>
      <c r="CU118" s="92">
        <v>33</v>
      </c>
      <c r="CV118" s="93">
        <f>IF(CU118="","",RANK(CU118,CU$6:CU$5845))</f>
        <v>74</v>
      </c>
      <c r="CW118" s="93">
        <f>IF(CV118="","",(CV118/CW$5)*100)</f>
        <v>69.811320754716974</v>
      </c>
      <c r="CX118" s="93">
        <v>70</v>
      </c>
      <c r="CY118" s="93">
        <f>IF(CX118="","",RANK(CX118,CX$6:CX$5845))</f>
        <v>42</v>
      </c>
      <c r="CZ118" s="93">
        <f>IF(CY118="","",(CY118/CZ$5)*100)</f>
        <v>38.181818181818187</v>
      </c>
      <c r="DA118" s="93">
        <v>102</v>
      </c>
      <c r="DB118" s="93">
        <f>IF(DA118="","",RANK(DA118,DA$6:DA$5845))</f>
        <v>16</v>
      </c>
      <c r="DC118" s="93">
        <f>IF(DB118="","",(DB118/DC$5)*100)</f>
        <v>13.333333333333334</v>
      </c>
      <c r="DD118" s="93">
        <f>IFERROR((K118*I$2)+(N118*L$2)+(Q118*O$2)+(T118*R$2)+(W118*U$2)+(Z118*X$2)+(AC118*AA$2)+(AF118*AD$2)+(AI118*AG$2)+(AL118*AJ$2)+(AO118*AM$2)+(AR118*AP$2)+(AU118*AS$2)+(AX118*AV$2)+(BA118*AY$2)+(BD118*BB$2)+(BG118*BE$2)+(BJ118*BH$2)+(BM118*BK$2)+(BP118*BN$2)+(BS118*BQ$2)+(BV118*BT$2)+(BY118*BW$2)+(CB118*BZ$2)+(CE118*CC$2)+(CH118*CF$2)+(CK118*CI$2)+(CN118*CL$2)+(CQ118*CO$2)+(CT118*CR$2)+(CW118*CU$2)+(CZ118*CX$2)+(DC118*DA$2),"")</f>
        <v>22.169182389937106</v>
      </c>
      <c r="DE118" s="93">
        <f>IF(DD118="",1,RANK(DD118,DD$6:DD$1087,1))</f>
        <v>4</v>
      </c>
      <c r="DF118" s="94">
        <f>IF(DD118="","",RANK(DD118,DD$6:DD$4780))</f>
        <v>103</v>
      </c>
      <c r="DG118" s="93">
        <f>(DE118/DE$4)*100</f>
        <v>3.7735849056603774</v>
      </c>
      <c r="DH118" s="95">
        <v>0</v>
      </c>
      <c r="DI118" s="93">
        <v>1</v>
      </c>
      <c r="DJ118" s="93">
        <v>100</v>
      </c>
      <c r="DK118" s="96">
        <v>0</v>
      </c>
      <c r="DL118" s="93">
        <v>1</v>
      </c>
      <c r="DM118" s="93">
        <v>100</v>
      </c>
      <c r="DN118" s="93">
        <v>0</v>
      </c>
      <c r="DO118" s="93">
        <v>1</v>
      </c>
      <c r="DP118" s="93">
        <v>100</v>
      </c>
      <c r="DQ118" s="93">
        <v>100</v>
      </c>
      <c r="DR118" s="93">
        <v>1</v>
      </c>
      <c r="DS118" s="97">
        <v>112</v>
      </c>
      <c r="DT118" s="98">
        <v>88</v>
      </c>
      <c r="DU118" s="98" t="s">
        <v>185</v>
      </c>
      <c r="DV118" s="98" t="s">
        <v>185</v>
      </c>
      <c r="DW118" s="98" t="s">
        <v>185</v>
      </c>
      <c r="DX118" s="98">
        <v>30</v>
      </c>
      <c r="DY118" s="98">
        <v>30</v>
      </c>
      <c r="DZ118" s="98">
        <v>30</v>
      </c>
      <c r="EA118" s="98">
        <v>30</v>
      </c>
      <c r="EB118" s="99">
        <v>11.504424778761061</v>
      </c>
      <c r="EC118" s="100">
        <v>20</v>
      </c>
      <c r="ED118" s="100">
        <v>30</v>
      </c>
      <c r="EE118" s="100">
        <v>30</v>
      </c>
      <c r="EF118" s="101">
        <v>59</v>
      </c>
      <c r="EG118" s="102">
        <v>115</v>
      </c>
      <c r="EH118" s="102">
        <v>101</v>
      </c>
      <c r="EI118" s="102">
        <v>139</v>
      </c>
      <c r="EJ118" s="102">
        <v>122</v>
      </c>
      <c r="EK118" s="103">
        <v>16</v>
      </c>
      <c r="EL118" s="104">
        <v>13.333333333333334</v>
      </c>
      <c r="EM118" s="104">
        <v>21.818181818181817</v>
      </c>
      <c r="EN118" s="104">
        <v>6.728137384412153</v>
      </c>
      <c r="EO118" s="105">
        <v>0.1875</v>
      </c>
      <c r="EP118" s="104">
        <v>31.471836419753085</v>
      </c>
      <c r="EQ118" s="106">
        <v>6.25E-2</v>
      </c>
      <c r="ER118" s="104">
        <v>26.558552869000358</v>
      </c>
      <c r="ES118" s="106">
        <v>6.25E-2</v>
      </c>
      <c r="ET118" s="104">
        <v>28.469026925698707</v>
      </c>
      <c r="EU118" s="106">
        <v>0</v>
      </c>
      <c r="EV118" s="104">
        <v>0.30674846625766872</v>
      </c>
      <c r="EW118" s="106">
        <v>0</v>
      </c>
      <c r="EX118" s="104">
        <v>0.30674846625766872</v>
      </c>
      <c r="EY118" s="106">
        <v>0</v>
      </c>
      <c r="EZ118" s="104">
        <v>0.30674846625766872</v>
      </c>
      <c r="FB118" s="108">
        <f>((H118*B$1)+(EL118*EL$1)+(EM118*EM$1)+(EN118*EN$1)+(EV118*EU$1)+(DQ118*DN$1)+(EX118*EW$1)+(DG118*DF$1)+(EA118*EA$1)+(EB118*EB$1)+(ER118*EQ$1)+(ET118*ES$1)+(EC118*EC$1)+(EP118*EO$1)+(EZ118*EY$1)+(ED118*ED$1)+(EE118*EE$1))*(1+FA118)</f>
        <v>11.619167940072428</v>
      </c>
      <c r="FC118" s="93">
        <f>RANK(FB118,FB$6:FB$5849)</f>
        <v>113</v>
      </c>
      <c r="FD118" s="109">
        <f>RANK(FJ118,$FJ$6:$FJ$1462)</f>
        <v>105</v>
      </c>
      <c r="FE118" s="109">
        <f>RANK(FN118,$FN$6:$FN$1462)</f>
        <v>101</v>
      </c>
      <c r="FF118" s="109">
        <f>RANK(B118,$B$6:$B$1462,1)</f>
        <v>104</v>
      </c>
      <c r="FG118" s="109">
        <f>RANK(B118,$B$6:$B$1462,1)</f>
        <v>104</v>
      </c>
      <c r="FH118" s="110" t="s">
        <v>185</v>
      </c>
      <c r="FI118" s="92"/>
      <c r="FJ118" s="111">
        <v>6100</v>
      </c>
      <c r="FK118" s="112" t="s">
        <v>185</v>
      </c>
      <c r="FL118" s="93">
        <f>IF(FJ118="",-50,FD118-FC118)</f>
        <v>-8</v>
      </c>
      <c r="FM118" s="96">
        <f>IF(FJ118="",0,FB118/(FJ118/1000))</f>
        <v>1.9047816295200704</v>
      </c>
      <c r="FN118" s="111">
        <v>7100</v>
      </c>
      <c r="FO118" s="112" t="s">
        <v>185</v>
      </c>
      <c r="FP118" s="93">
        <f>FE118-FC118</f>
        <v>-12</v>
      </c>
      <c r="FQ118" s="96">
        <f>(FB118/FN118)*1000</f>
        <v>1.6365025267707645</v>
      </c>
    </row>
    <row r="119" spans="1:173" x14ac:dyDescent="0.2">
      <c r="A119" t="s">
        <v>174</v>
      </c>
      <c r="B119" s="90">
        <v>700</v>
      </c>
      <c r="C119" s="91" t="s">
        <v>185</v>
      </c>
      <c r="D119" s="91" t="s">
        <v>185</v>
      </c>
      <c r="E119" s="91" t="s">
        <v>185</v>
      </c>
      <c r="F119" s="91" t="s">
        <v>185</v>
      </c>
      <c r="G119" s="91">
        <f>RANK(B119,B$6:B$9554)</f>
        <v>11</v>
      </c>
      <c r="H119" s="91">
        <f>(G119/H$4)*100</f>
        <v>9.1666666666666661</v>
      </c>
      <c r="I119" s="92">
        <v>81</v>
      </c>
      <c r="J119" s="93">
        <f>IF(I119="","",RANK(I119,I$6:I$5845))</f>
        <v>25</v>
      </c>
      <c r="K119" s="93">
        <f>IF(J119="",N119,(J119/K$5)*100)</f>
        <v>23.584905660377359</v>
      </c>
      <c r="L119" s="93">
        <v>84</v>
      </c>
      <c r="M119" s="93">
        <f>IF(L119="","",RANK(L119,L$6:L$5845))</f>
        <v>23</v>
      </c>
      <c r="N119" s="93">
        <f>IF(M119="","",(M119/N$5)*100)</f>
        <v>21.69811320754717</v>
      </c>
      <c r="O119" s="93">
        <v>85</v>
      </c>
      <c r="P119" s="93">
        <f>IF(O119="","",RANK(O119,O$6:O$5845))</f>
        <v>29</v>
      </c>
      <c r="Q119" s="93">
        <f>IF(P119="",N119,(P119/Q$5)*100)</f>
        <v>26.36363636363636</v>
      </c>
      <c r="R119" s="92">
        <v>87</v>
      </c>
      <c r="S119" s="93">
        <f>IF(R119="","",RANK(R119,R$6:R$5845))</f>
        <v>18</v>
      </c>
      <c r="T119" s="93">
        <f>IF(S119="",W119,(S119/T$5)*100)</f>
        <v>16.981132075471699</v>
      </c>
      <c r="U119" s="93">
        <v>97</v>
      </c>
      <c r="V119" s="93">
        <f>IF(U119="","",RANK(U119,U$6:U$5845))</f>
        <v>10</v>
      </c>
      <c r="W119" s="93">
        <f>IF(V119="","",(V119/W$5)*100)</f>
        <v>9.433962264150944</v>
      </c>
      <c r="X119" s="93">
        <v>98</v>
      </c>
      <c r="Y119" s="93">
        <f>IF(X119="","",RANK(X119,X$6:X$5845))</f>
        <v>16</v>
      </c>
      <c r="Z119" s="93">
        <f>IF(Y119="","",(Y119/Z$5)*100)</f>
        <v>14.545454545454545</v>
      </c>
      <c r="AA119" s="92">
        <v>38</v>
      </c>
      <c r="AB119" s="93">
        <f>IF(AA119="","",RANK(AA119,AA$6:AA$5845))</f>
        <v>69</v>
      </c>
      <c r="AC119" s="93">
        <f>IF(AB119="",AF119,(AB119/AC$5)*100)</f>
        <v>65.094339622641513</v>
      </c>
      <c r="AD119" s="93">
        <v>49</v>
      </c>
      <c r="AE119" s="93">
        <f>IF(AD119="","",RANK(AD119,AD$6:AD$5845))</f>
        <v>57</v>
      </c>
      <c r="AF119" s="93">
        <f>IF(AE119="","",(AE119/AF$5)*100)</f>
        <v>53.773584905660378</v>
      </c>
      <c r="AG119" s="93">
        <v>38</v>
      </c>
      <c r="AH119" s="93">
        <f>IF(AG119="","",RANK(AG119,AG$6:AG$5845))</f>
        <v>74</v>
      </c>
      <c r="AI119" s="93">
        <f>IF(AH119="","",(AH119/AI$5)*100)</f>
        <v>67.272727272727266</v>
      </c>
      <c r="AJ119" s="92">
        <v>99</v>
      </c>
      <c r="AK119" s="93">
        <f>IF(AJ119="","",RANK(AJ119,AJ$6:AJ$5845))</f>
        <v>8</v>
      </c>
      <c r="AL119" s="93">
        <f>IF(AK119="",AO119,(AK119/AL$5)*100)</f>
        <v>7.5471698113207548</v>
      </c>
      <c r="AM119" s="93">
        <v>98</v>
      </c>
      <c r="AN119" s="93">
        <f>IF(AM119="","",RANK(AM119,AM$6:AM$5845))</f>
        <v>9</v>
      </c>
      <c r="AO119" s="93">
        <f>IF(AN119="","",(AN119/AO$5)*100)</f>
        <v>8.4905660377358494</v>
      </c>
      <c r="AP119" s="93">
        <v>105</v>
      </c>
      <c r="AQ119" s="93">
        <f>IF(AP119="","",RANK(AP119,AP$6:AP$5845))</f>
        <v>9</v>
      </c>
      <c r="AR119" s="93">
        <f>IF(AQ119="","",(AQ119/AR$5)*100)</f>
        <v>8.1818181818181817</v>
      </c>
      <c r="AS119" s="92">
        <v>97</v>
      </c>
      <c r="AT119" s="93">
        <f>IF(AS119="","",RANK(AS119,AS$6:AS$5845))</f>
        <v>10</v>
      </c>
      <c r="AU119" s="93">
        <f>IF(AT119="",AX119,(AT119/AU$5)*100)</f>
        <v>9.433962264150944</v>
      </c>
      <c r="AV119" s="93">
        <v>97</v>
      </c>
      <c r="AW119" s="93">
        <f>IF(AV119="","",RANK(AV119,AV$6:AV$5845))</f>
        <v>10</v>
      </c>
      <c r="AX119" s="93">
        <f>IF(AW119="","",(AW119/AX$5)*100)</f>
        <v>9.433962264150944</v>
      </c>
      <c r="AY119" s="93">
        <v>99</v>
      </c>
      <c r="AZ119" s="93">
        <f>IF(AY119="","",RANK(AY119,AY$6:AY$5845))</f>
        <v>15</v>
      </c>
      <c r="BA119" s="93">
        <f>IF(AZ119="","",(AZ119/BA$5)*100)</f>
        <v>13.636363636363635</v>
      </c>
      <c r="BB119" s="92" t="s">
        <v>185</v>
      </c>
      <c r="BC119" s="93" t="s">
        <v>185</v>
      </c>
      <c r="BD119" s="93">
        <v>10</v>
      </c>
      <c r="BE119" s="93" t="s">
        <v>185</v>
      </c>
      <c r="BF119" s="93" t="s">
        <v>185</v>
      </c>
      <c r="BG119" s="93">
        <v>10</v>
      </c>
      <c r="BH119" s="93" t="s">
        <v>185</v>
      </c>
      <c r="BI119" s="93" t="s">
        <v>185</v>
      </c>
      <c r="BJ119" s="93">
        <v>10</v>
      </c>
      <c r="BK119" s="92">
        <v>105</v>
      </c>
      <c r="BL119" s="93">
        <f>IF(BK119="","",RANK(BK119,BK$6:BK$5845))</f>
        <v>2</v>
      </c>
      <c r="BM119" s="93">
        <f>IF(BL119="",BP119,(BL119/BM$5)*100)</f>
        <v>1.8867924528301887</v>
      </c>
      <c r="BN119" s="93">
        <v>98</v>
      </c>
      <c r="BO119" s="93">
        <f>IF(BN119="","",RANK(BN119,BN$6:BN$5845))</f>
        <v>9</v>
      </c>
      <c r="BP119" s="93">
        <f>IF(BO119="","",(BO119/BP$5)*100)</f>
        <v>8.4905660377358494</v>
      </c>
      <c r="BQ119" s="93">
        <v>103</v>
      </c>
      <c r="BR119" s="93">
        <f>IF(BQ119="","",RANK(BQ119,BQ$6:BQ$5845))</f>
        <v>10</v>
      </c>
      <c r="BS119" s="93">
        <f>IF(BR119="","",(BR119/BS$5)*100)</f>
        <v>9.0909090909090917</v>
      </c>
      <c r="BT119" s="92">
        <v>95</v>
      </c>
      <c r="BU119" s="93">
        <f>IF(BT119="","",RANK(BT119,BT$6:BT$5845))</f>
        <v>12</v>
      </c>
      <c r="BV119" s="93">
        <f>IF(BU119="",BY119,(BU119/BV$5)*100)</f>
        <v>11.320754716981133</v>
      </c>
      <c r="BW119" s="93">
        <v>85</v>
      </c>
      <c r="BX119" s="93">
        <f>IF(BW119="","",RANK(BW119,BW$6:BW$5845))</f>
        <v>21</v>
      </c>
      <c r="BY119" s="93">
        <f>IF(BX119="","",(BX119/BY$5)*100)</f>
        <v>20</v>
      </c>
      <c r="BZ119" s="93">
        <v>104</v>
      </c>
      <c r="CA119" s="93">
        <f>IF(BZ119="","",RANK(BZ119,BZ$6:BZ$5845))</f>
        <v>10</v>
      </c>
      <c r="CB119" s="93">
        <f>IF(CA119="","",(CA119/CB$5)*100)</f>
        <v>9.0909090909090917</v>
      </c>
      <c r="CC119" s="92">
        <v>97</v>
      </c>
      <c r="CD119" s="93">
        <f>IF(CC119="","",RANK(CC119,CC$6:CC$5845))</f>
        <v>10</v>
      </c>
      <c r="CE119" s="93">
        <f>IF(CD119="",CH119,(CD119/CE$5)*100)</f>
        <v>9.433962264150944</v>
      </c>
      <c r="CF119" s="93">
        <v>90</v>
      </c>
      <c r="CG119" s="93">
        <f>IF(CF119="","",RANK(CF119,CF$6:CF$5845))</f>
        <v>16</v>
      </c>
      <c r="CH119" s="93">
        <f>IF(CG119="","",(CG119/CH$5)*100)</f>
        <v>15.09433962264151</v>
      </c>
      <c r="CI119" s="93">
        <v>73</v>
      </c>
      <c r="CJ119" s="93">
        <f>IF(CI119="","",RANK(CI119,CI$6:CI$5845))</f>
        <v>39</v>
      </c>
      <c r="CK119" s="93">
        <f>IF(CJ119="","",(CJ119/CK$5)*100)</f>
        <v>35.454545454545453</v>
      </c>
      <c r="CL119" s="92">
        <v>7</v>
      </c>
      <c r="CM119" s="93">
        <f>IF(CL119="","",RANK(CL119,CL$6:CL$5845))</f>
        <v>100</v>
      </c>
      <c r="CN119" s="93">
        <f>IF(CM119="",CQ119,(CM119/CN$5)*100)</f>
        <v>94.339622641509436</v>
      </c>
      <c r="CO119" s="93">
        <v>6</v>
      </c>
      <c r="CP119" s="93">
        <f>IF(CO119="","",RANK(CO119,CO$6:CO$5845))</f>
        <v>101</v>
      </c>
      <c r="CQ119" s="93">
        <f>IF(CP119="","",(CP119/CQ$5)*100)</f>
        <v>95.283018867924525</v>
      </c>
      <c r="CR119" s="93">
        <v>5</v>
      </c>
      <c r="CS119" s="93">
        <f>IF(CR119="","",RANK(CR119,CR$6:CR$5845))</f>
        <v>106</v>
      </c>
      <c r="CT119" s="93">
        <f>IF(CS119="","",(CS119/CT$5)*100)</f>
        <v>96.36363636363636</v>
      </c>
      <c r="CU119" s="92">
        <v>103</v>
      </c>
      <c r="CV119" s="93">
        <f>IF(CU119="","",RANK(CU119,CU$6:CU$5845))</f>
        <v>4</v>
      </c>
      <c r="CW119" s="93">
        <f>IF(CV119="","",(CV119/CW$5)*100)</f>
        <v>3.7735849056603774</v>
      </c>
      <c r="CX119" s="93">
        <v>110</v>
      </c>
      <c r="CY119" s="93">
        <f>IF(CX119="","",RANK(CX119,CX$6:CX$5845))</f>
        <v>4</v>
      </c>
      <c r="CZ119" s="93">
        <f>IF(CY119="","",(CY119/CZ$5)*100)</f>
        <v>3.6363636363636362</v>
      </c>
      <c r="DA119" s="93">
        <v>70</v>
      </c>
      <c r="DB119" s="93">
        <f>IF(DA119="","",RANK(DA119,DA$6:DA$5845))</f>
        <v>48</v>
      </c>
      <c r="DC119" s="93">
        <f>IF(DB119="","",(DB119/DC$5)*100)</f>
        <v>40</v>
      </c>
      <c r="DD119" s="93">
        <f>IFERROR((K119*I$2)+(N119*L$2)+(Q119*O$2)+(T119*R$2)+(W119*U$2)+(Z119*X$2)+(AC119*AA$2)+(AF119*AD$2)+(AI119*AG$2)+(AL119*AJ$2)+(AO119*AM$2)+(AR119*AP$2)+(AU119*AS$2)+(AX119*AV$2)+(BA119*AY$2)+(BD119*BB$2)+(BG119*BE$2)+(BJ119*BH$2)+(BM119*BK$2)+(BP119*BN$2)+(BS119*BQ$2)+(BV119*BT$2)+(BY119*BW$2)+(CB119*BZ$2)+(CE119*CC$2)+(CH119*CF$2)+(CK119*CI$2)+(CN119*CL$2)+(CQ119*CO$2)+(CT119*CR$2)+(CW119*CU$2)+(CZ119*CX$2)+(DC119*DA$2),"")</f>
        <v>19.724871355060031</v>
      </c>
      <c r="DE119" s="93">
        <f>IF(DD119="",1,RANK(DD119,DD$6:DD$1087,1))</f>
        <v>3</v>
      </c>
      <c r="DF119" s="94">
        <f>IF(DD119="","",RANK(DD119,DD$6:DD$4780))</f>
        <v>104</v>
      </c>
      <c r="DG119" s="93">
        <f>(DE119/DE$4)*100</f>
        <v>2.8301886792452833</v>
      </c>
      <c r="DH119" s="95">
        <v>0</v>
      </c>
      <c r="DI119" s="93">
        <v>1</v>
      </c>
      <c r="DJ119" s="93">
        <v>100</v>
      </c>
      <c r="DK119" s="96">
        <v>0</v>
      </c>
      <c r="DL119" s="93">
        <v>1</v>
      </c>
      <c r="DM119" s="93">
        <v>100</v>
      </c>
      <c r="DN119" s="93">
        <v>0</v>
      </c>
      <c r="DO119" s="93">
        <v>1</v>
      </c>
      <c r="DP119" s="93">
        <v>100</v>
      </c>
      <c r="DQ119" s="93">
        <v>100</v>
      </c>
      <c r="DR119" s="93">
        <v>1</v>
      </c>
      <c r="DS119" s="97" t="s">
        <v>185</v>
      </c>
      <c r="DT119" s="98">
        <v>88</v>
      </c>
      <c r="DU119" s="98">
        <v>70</v>
      </c>
      <c r="DV119" s="98">
        <v>92</v>
      </c>
      <c r="DW119" s="98">
        <v>82</v>
      </c>
      <c r="DX119" s="98">
        <v>36.955023167166026</v>
      </c>
      <c r="DY119" s="98">
        <v>16.049382716049383</v>
      </c>
      <c r="DZ119" s="98">
        <v>30</v>
      </c>
      <c r="EA119" s="98">
        <v>27.668135294405136</v>
      </c>
      <c r="EB119" s="99">
        <v>38.938053097345133</v>
      </c>
      <c r="EC119" s="100">
        <v>20</v>
      </c>
      <c r="ED119" s="100">
        <v>30</v>
      </c>
      <c r="EE119" s="100">
        <v>30</v>
      </c>
      <c r="EF119" s="101">
        <v>93</v>
      </c>
      <c r="EG119" s="102">
        <v>90</v>
      </c>
      <c r="EH119" s="102">
        <v>88</v>
      </c>
      <c r="EI119" s="102">
        <v>153</v>
      </c>
      <c r="EJ119" s="102">
        <v>49</v>
      </c>
      <c r="EK119" s="103">
        <v>10</v>
      </c>
      <c r="EL119" s="104">
        <v>9.1666666666666661</v>
      </c>
      <c r="EM119" s="104">
        <v>10.909090909090908</v>
      </c>
      <c r="EN119" s="104">
        <v>26.974689564068694</v>
      </c>
      <c r="EO119" s="105">
        <v>0.2</v>
      </c>
      <c r="EP119" s="104">
        <v>32.561728395061728</v>
      </c>
      <c r="EQ119" s="106">
        <v>0</v>
      </c>
      <c r="ER119" s="104">
        <v>0.30674846625766872</v>
      </c>
      <c r="ES119" s="106">
        <v>0</v>
      </c>
      <c r="ET119" s="104">
        <v>0.30674846625766872</v>
      </c>
      <c r="EU119" s="106">
        <v>0</v>
      </c>
      <c r="EV119" s="104">
        <v>0.30674846625766872</v>
      </c>
      <c r="EW119" s="106">
        <v>0</v>
      </c>
      <c r="EX119" s="104">
        <v>0.30674846625766872</v>
      </c>
      <c r="EY119" s="106">
        <v>0</v>
      </c>
      <c r="EZ119" s="104">
        <v>0.30674846625766872</v>
      </c>
      <c r="FB119" s="108">
        <f>((H119*B$1)+(EL119*EL$1)+(EM119*EM$1)+(EN119*EN$1)+(EV119*EU$1)+(DQ119*DN$1)+(EX119*EW$1)+(DG119*DF$1)+(EA119*EA$1)+(EB119*EB$1)+(ER119*EQ$1)+(ET119*ES$1)+(EC119*EC$1)+(EP119*EO$1)+(EZ119*EY$1)+(ED119*ED$1)+(EE119*EE$1))*(1+FA119)</f>
        <v>10.617478282479013</v>
      </c>
      <c r="FC119" s="93">
        <f>RANK(FB119,FB$6:FB$5849)</f>
        <v>114</v>
      </c>
      <c r="FD119" s="109">
        <f>RANK(FJ119,$FJ$6:$FJ$1462)</f>
        <v>105</v>
      </c>
      <c r="FE119" s="109">
        <f>RANK(FN119,$FN$6:$FN$1462)</f>
        <v>104</v>
      </c>
      <c r="FF119" s="109">
        <f>RANK(B119,$B$6:$B$1462,1)</f>
        <v>109</v>
      </c>
      <c r="FG119" s="109">
        <f>RANK(B119,$B$6:$B$1462,1)</f>
        <v>109</v>
      </c>
      <c r="FH119" s="110" t="s">
        <v>185</v>
      </c>
      <c r="FI119" s="92"/>
      <c r="FJ119" s="111">
        <v>6100</v>
      </c>
      <c r="FK119" s="112" t="s">
        <v>185</v>
      </c>
      <c r="FL119" s="93">
        <f>IF(FJ119="",-50,FD119-FC119)</f>
        <v>-9</v>
      </c>
      <c r="FM119" s="96">
        <f>IF(FJ119="",0,FB119/(FJ119/1000))</f>
        <v>1.7405702102424612</v>
      </c>
      <c r="FN119" s="111">
        <v>7000</v>
      </c>
      <c r="FO119" s="112" t="s">
        <v>185</v>
      </c>
      <c r="FP119" s="93">
        <f>FE119-FC119</f>
        <v>-10</v>
      </c>
      <c r="FQ119" s="96">
        <f>(FB119/FN119)*1000</f>
        <v>1.5167826117827161</v>
      </c>
    </row>
    <row r="120" spans="1:173" x14ac:dyDescent="0.2">
      <c r="A120" t="s">
        <v>175</v>
      </c>
      <c r="B120" s="90">
        <v>1000</v>
      </c>
      <c r="C120" s="91" t="s">
        <v>185</v>
      </c>
      <c r="D120" s="91" t="s">
        <v>185</v>
      </c>
      <c r="E120" s="91" t="s">
        <v>185</v>
      </c>
      <c r="F120" s="91" t="s">
        <v>185</v>
      </c>
      <c r="G120" s="91">
        <f>RANK(B120,B$6:B$9554)</f>
        <v>1</v>
      </c>
      <c r="H120" s="91">
        <f>(G120/H$4)*100</f>
        <v>0.83333333333333337</v>
      </c>
      <c r="I120" s="92">
        <v>69</v>
      </c>
      <c r="J120" s="93">
        <f>IF(I120="","",RANK(I120,I$6:I$5845))</f>
        <v>38</v>
      </c>
      <c r="K120" s="93">
        <f>IF(J120="",N120,(J120/K$5)*100)</f>
        <v>35.849056603773583</v>
      </c>
      <c r="L120" s="93">
        <v>69</v>
      </c>
      <c r="M120" s="93">
        <f>IF(L120="","",RANK(L120,L$6:L$5845))</f>
        <v>38</v>
      </c>
      <c r="N120" s="93">
        <f>IF(M120="","",(M120/N$5)*100)</f>
        <v>35.849056603773583</v>
      </c>
      <c r="O120" s="93">
        <v>88</v>
      </c>
      <c r="P120" s="93">
        <f>IF(O120="","",RANK(O120,O$6:O$5845))</f>
        <v>26</v>
      </c>
      <c r="Q120" s="93">
        <f>IF(P120="",N120,(P120/Q$5)*100)</f>
        <v>23.636363636363637</v>
      </c>
      <c r="R120" s="92">
        <v>55</v>
      </c>
      <c r="S120" s="93">
        <f>IF(R120="","",RANK(R120,R$6:R$5845))</f>
        <v>50</v>
      </c>
      <c r="T120" s="93">
        <f>IF(S120="",W120,(S120/T$5)*100)</f>
        <v>47.169811320754718</v>
      </c>
      <c r="U120" s="93">
        <v>51</v>
      </c>
      <c r="V120" s="93">
        <f>IF(U120="","",RANK(U120,U$6:U$5845))</f>
        <v>52</v>
      </c>
      <c r="W120" s="93">
        <f>IF(V120="","",(V120/W$5)*100)</f>
        <v>49.056603773584904</v>
      </c>
      <c r="X120" s="93">
        <v>106</v>
      </c>
      <c r="Y120" s="93">
        <f>IF(X120="","",RANK(X120,X$6:X$5845))</f>
        <v>6</v>
      </c>
      <c r="Z120" s="93">
        <f>IF(Y120="","",(Y120/Z$5)*100)</f>
        <v>5.4545454545454541</v>
      </c>
      <c r="AA120" s="92">
        <v>42</v>
      </c>
      <c r="AB120" s="93">
        <f>IF(AA120="","",RANK(AA120,AA$6:AA$5845))</f>
        <v>64</v>
      </c>
      <c r="AC120" s="93">
        <f>IF(AB120="",AF120,(AB120/AC$5)*100)</f>
        <v>60.377358490566039</v>
      </c>
      <c r="AD120" s="93">
        <v>37</v>
      </c>
      <c r="AE120" s="93">
        <f>IF(AD120="","",RANK(AD120,AD$6:AD$5845))</f>
        <v>70</v>
      </c>
      <c r="AF120" s="93">
        <f>IF(AE120="","",(AE120/AF$5)*100)</f>
        <v>66.037735849056602</v>
      </c>
      <c r="AG120" s="93">
        <v>68</v>
      </c>
      <c r="AH120" s="93">
        <f>IF(AG120="","",RANK(AG120,AG$6:AG$5845))</f>
        <v>43</v>
      </c>
      <c r="AI120" s="93">
        <f>IF(AH120="","",(AH120/AI$5)*100)</f>
        <v>39.090909090909093</v>
      </c>
      <c r="AJ120" s="92">
        <v>34</v>
      </c>
      <c r="AK120" s="93">
        <f>IF(AJ120="","",RANK(AJ120,AJ$6:AJ$5845))</f>
        <v>57</v>
      </c>
      <c r="AL120" s="93">
        <f>IF(AK120="",AO120,(AK120/AL$5)*100)</f>
        <v>53.773584905660378</v>
      </c>
      <c r="AM120" s="93">
        <v>34</v>
      </c>
      <c r="AN120" s="93">
        <f>IF(AM120="","",RANK(AM120,AM$6:AM$5845))</f>
        <v>57</v>
      </c>
      <c r="AO120" s="93">
        <f>IF(AN120="","",(AN120/AO$5)*100)</f>
        <v>53.773584905660378</v>
      </c>
      <c r="AP120" s="93">
        <v>61</v>
      </c>
      <c r="AQ120" s="93">
        <f>IF(AP120="","",RANK(AP120,AP$6:AP$5845))</f>
        <v>52</v>
      </c>
      <c r="AR120" s="93">
        <f>IF(AQ120="","",(AQ120/AR$5)*100)</f>
        <v>47.272727272727273</v>
      </c>
      <c r="AS120" s="92">
        <v>55</v>
      </c>
      <c r="AT120" s="93">
        <f>IF(AS120="","",RANK(AS120,AS$6:AS$5845))</f>
        <v>52</v>
      </c>
      <c r="AU120" s="93">
        <f>IF(AT120="",AX120,(AT120/AU$5)*100)</f>
        <v>49.056603773584904</v>
      </c>
      <c r="AV120" s="93">
        <v>53</v>
      </c>
      <c r="AW120" s="93">
        <f>IF(AV120="","",RANK(AV120,AV$6:AV$5845))</f>
        <v>54</v>
      </c>
      <c r="AX120" s="93">
        <f>IF(AW120="","",(AW120/AX$5)*100)</f>
        <v>50.943396226415096</v>
      </c>
      <c r="AY120" s="93">
        <v>78</v>
      </c>
      <c r="AZ120" s="93">
        <f>IF(AY120="","",RANK(AY120,AY$6:AY$5845))</f>
        <v>36</v>
      </c>
      <c r="BA120" s="93">
        <f>IF(AZ120="","",(AZ120/BA$5)*100)</f>
        <v>32.727272727272727</v>
      </c>
      <c r="BB120" s="92" t="s">
        <v>185</v>
      </c>
      <c r="BC120" s="93" t="s">
        <v>185</v>
      </c>
      <c r="BD120" s="93">
        <v>10</v>
      </c>
      <c r="BE120" s="93" t="s">
        <v>185</v>
      </c>
      <c r="BF120" s="93" t="s">
        <v>185</v>
      </c>
      <c r="BG120" s="93">
        <v>10</v>
      </c>
      <c r="BH120" s="93" t="s">
        <v>185</v>
      </c>
      <c r="BI120" s="93" t="s">
        <v>185</v>
      </c>
      <c r="BJ120" s="93">
        <v>10</v>
      </c>
      <c r="BK120" s="92">
        <v>40</v>
      </c>
      <c r="BL120" s="93">
        <f>IF(BK120="","",RANK(BK120,BK$6:BK$5845))</f>
        <v>67</v>
      </c>
      <c r="BM120" s="93">
        <f>IF(BL120="",BP120,(BL120/BM$5)*100)</f>
        <v>63.20754716981132</v>
      </c>
      <c r="BN120" s="93">
        <v>59</v>
      </c>
      <c r="BO120" s="93">
        <f>IF(BN120="","",RANK(BN120,BN$6:BN$5845))</f>
        <v>48</v>
      </c>
      <c r="BP120" s="93">
        <f>IF(BO120="","",(BO120/BP$5)*100)</f>
        <v>45.283018867924532</v>
      </c>
      <c r="BQ120" s="93">
        <v>111</v>
      </c>
      <c r="BR120" s="93">
        <f>IF(BQ120="","",RANK(BQ120,BQ$6:BQ$5845))</f>
        <v>3</v>
      </c>
      <c r="BS120" s="93">
        <f>IF(BR120="","",(BR120/BS$5)*100)</f>
        <v>2.7272727272727271</v>
      </c>
      <c r="BT120" s="92">
        <v>105</v>
      </c>
      <c r="BU120" s="93">
        <f>IF(BT120="","",RANK(BT120,BT$6:BT$5845))</f>
        <v>2</v>
      </c>
      <c r="BV120" s="93">
        <f>IF(BU120="",BY120,(BU120/BV$5)*100)</f>
        <v>1.8867924528301887</v>
      </c>
      <c r="BW120" s="93">
        <v>102</v>
      </c>
      <c r="BX120" s="93">
        <f>IF(BW120="","",RANK(BW120,BW$6:BW$5845))</f>
        <v>4</v>
      </c>
      <c r="BY120" s="93">
        <f>IF(BX120="","",(BX120/BY$5)*100)</f>
        <v>3.8095238095238098</v>
      </c>
      <c r="BZ120" s="93">
        <v>94</v>
      </c>
      <c r="CA120" s="93">
        <f>IF(BZ120="","",RANK(BZ120,BZ$6:BZ$5845))</f>
        <v>17</v>
      </c>
      <c r="CB120" s="93">
        <f>IF(CA120="","",(CA120/CB$5)*100)</f>
        <v>15.454545454545453</v>
      </c>
      <c r="CC120" s="92">
        <v>73</v>
      </c>
      <c r="CD120" s="93">
        <f>IF(CC120="","",RANK(CC120,CC$6:CC$5845))</f>
        <v>33</v>
      </c>
      <c r="CE120" s="93">
        <f>IF(CD120="",CH120,(CD120/CE$5)*100)</f>
        <v>31.132075471698112</v>
      </c>
      <c r="CF120" s="93">
        <v>56</v>
      </c>
      <c r="CG120" s="93">
        <f>IF(CF120="","",RANK(CF120,CF$6:CF$5845))</f>
        <v>51</v>
      </c>
      <c r="CH120" s="93">
        <f>IF(CG120="","",(CG120/CH$5)*100)</f>
        <v>48.113207547169814</v>
      </c>
      <c r="CI120" s="93">
        <v>90</v>
      </c>
      <c r="CJ120" s="93">
        <f>IF(CI120="","",RANK(CI120,CI$6:CI$5845))</f>
        <v>23</v>
      </c>
      <c r="CK120" s="93">
        <f>IF(CJ120="","",(CJ120/CK$5)*100)</f>
        <v>20.909090909090907</v>
      </c>
      <c r="CL120" s="92">
        <v>105</v>
      </c>
      <c r="CM120" s="93">
        <f>IF(CL120="","",RANK(CL120,CL$6:CL$5845))</f>
        <v>2</v>
      </c>
      <c r="CN120" s="93">
        <f>IF(CM120="",CQ120,(CM120/CN$5)*100)</f>
        <v>1.8867924528301887</v>
      </c>
      <c r="CO120" s="93">
        <v>105</v>
      </c>
      <c r="CP120" s="93">
        <f>IF(CO120="","",RANK(CO120,CO$6:CO$5845))</f>
        <v>2</v>
      </c>
      <c r="CQ120" s="93">
        <f>IF(CP120="","",(CP120/CQ$5)*100)</f>
        <v>1.8867924528301887</v>
      </c>
      <c r="CR120" s="93">
        <v>108</v>
      </c>
      <c r="CS120" s="93">
        <f>IF(CR120="","",RANK(CR120,CR$6:CR$5845))</f>
        <v>6</v>
      </c>
      <c r="CT120" s="93">
        <f>IF(CS120="","",(CS120/CT$5)*100)</f>
        <v>5.4545454545454541</v>
      </c>
      <c r="CU120" s="92">
        <v>92</v>
      </c>
      <c r="CV120" s="93">
        <f>IF(CU120="","",RANK(CU120,CU$6:CU$5845))</f>
        <v>15</v>
      </c>
      <c r="CW120" s="93">
        <f>IF(CV120="","",(CV120/CW$5)*100)</f>
        <v>14.150943396226415</v>
      </c>
      <c r="CX120" s="93">
        <v>83</v>
      </c>
      <c r="CY120" s="93">
        <f>IF(CX120="","",RANK(CX120,CX$6:CX$5845))</f>
        <v>29</v>
      </c>
      <c r="CZ120" s="93">
        <f>IF(CY120="","",(CY120/CZ$5)*100)</f>
        <v>26.36363636363636</v>
      </c>
      <c r="DA120" s="93">
        <v>37</v>
      </c>
      <c r="DB120" s="93">
        <f>IF(DA120="","",RANK(DA120,DA$6:DA$5845))</f>
        <v>84</v>
      </c>
      <c r="DC120" s="93">
        <f>IF(DB120="","",(DB120/DC$5)*100)</f>
        <v>70</v>
      </c>
      <c r="DD120" s="93">
        <f>IFERROR((K120*I$2)+(N120*L$2)+(Q120*O$2)+(T120*R$2)+(W120*U$2)+(Z120*X$2)+(AC120*AA$2)+(AF120*AD$2)+(AI120*AG$2)+(AL120*AJ$2)+(AO120*AM$2)+(AR120*AP$2)+(AU120*AS$2)+(AX120*AV$2)+(BA120*AY$2)+(BD120*BB$2)+(BG120*BE$2)+(BJ120*BH$2)+(BM120*BK$2)+(BP120*BN$2)+(BS120*BQ$2)+(BV120*BT$2)+(BY120*BW$2)+(CB120*BZ$2)+(CE120*CC$2)+(CH120*CF$2)+(CK120*CI$2)+(CN120*CL$2)+(CQ120*CO$2)+(CT120*CR$2)+(CW120*CU$2)+(CZ120*CX$2)+(DC120*DA$2),"")</f>
        <v>29.759585069019032</v>
      </c>
      <c r="DE120" s="93">
        <f>IF(DD120="",1,RANK(DD120,DD$6:DD$1087,1))</f>
        <v>11</v>
      </c>
      <c r="DF120" s="94">
        <f>IF(DD120="","",RANK(DD120,DD$6:DD$4780))</f>
        <v>96</v>
      </c>
      <c r="DG120" s="93">
        <f>(DE120/DE$4)*100</f>
        <v>10.377358490566039</v>
      </c>
      <c r="DH120" s="95">
        <v>0</v>
      </c>
      <c r="DI120" s="93">
        <v>1</v>
      </c>
      <c r="DJ120" s="93">
        <v>100</v>
      </c>
      <c r="DK120" s="96">
        <v>0</v>
      </c>
      <c r="DL120" s="93">
        <v>1</v>
      </c>
      <c r="DM120" s="93">
        <v>100</v>
      </c>
      <c r="DN120" s="93">
        <v>0</v>
      </c>
      <c r="DO120" s="93">
        <v>1</v>
      </c>
      <c r="DP120" s="93">
        <v>100</v>
      </c>
      <c r="DQ120" s="93">
        <v>100</v>
      </c>
      <c r="DR120" s="93">
        <v>1</v>
      </c>
      <c r="DS120" s="97">
        <v>62</v>
      </c>
      <c r="DT120" s="98" t="s">
        <v>185</v>
      </c>
      <c r="DU120" s="98" t="s">
        <v>185</v>
      </c>
      <c r="DV120" s="98">
        <v>115</v>
      </c>
      <c r="DW120" s="98">
        <v>111</v>
      </c>
      <c r="DX120" s="98">
        <v>30</v>
      </c>
      <c r="DY120" s="98">
        <v>2.4691358024691357</v>
      </c>
      <c r="DZ120" s="98">
        <v>30</v>
      </c>
      <c r="EA120" s="98">
        <v>25</v>
      </c>
      <c r="EB120" s="99">
        <v>10</v>
      </c>
      <c r="EC120" s="100">
        <v>20</v>
      </c>
      <c r="ED120" s="100">
        <v>30</v>
      </c>
      <c r="EE120" s="100">
        <v>30</v>
      </c>
      <c r="EF120" s="101">
        <v>99</v>
      </c>
      <c r="EG120" s="102">
        <v>130</v>
      </c>
      <c r="EH120" s="102">
        <v>81</v>
      </c>
      <c r="EI120" s="102" t="s">
        <v>186</v>
      </c>
      <c r="EJ120" s="102">
        <v>139</v>
      </c>
      <c r="EK120" s="103">
        <v>12</v>
      </c>
      <c r="EL120" s="104">
        <v>0.83333333333333337</v>
      </c>
      <c r="EM120" s="104">
        <v>10</v>
      </c>
      <c r="EN120" s="104">
        <v>22.007926023778072</v>
      </c>
      <c r="EO120" s="105">
        <v>0.25</v>
      </c>
      <c r="EP120" s="104">
        <v>37.229938271604937</v>
      </c>
      <c r="EQ120" s="106">
        <v>0</v>
      </c>
      <c r="ER120" s="104">
        <v>0.30674846625766872</v>
      </c>
      <c r="ES120" s="106">
        <v>0</v>
      </c>
      <c r="ET120" s="104">
        <v>0.30674846625766872</v>
      </c>
      <c r="EU120" s="106">
        <v>0</v>
      </c>
      <c r="EV120" s="104">
        <v>0.30674846625766872</v>
      </c>
      <c r="EW120" s="106">
        <v>0</v>
      </c>
      <c r="EX120" s="104">
        <v>0.30674846625766872</v>
      </c>
      <c r="EY120" s="106">
        <v>0</v>
      </c>
      <c r="EZ120" s="104">
        <v>0.30674846625766872</v>
      </c>
      <c r="FB120" s="108">
        <f>((H120*B$1)+(EL120*EL$1)+(EM120*EM$1)+(EN120*EN$1)+(EV120*EU$1)+(DQ120*DN$1)+(EX120*EW$1)+(DG120*DF$1)+(EA120*EA$1)+(EB120*EB$1)+(ER120*EQ$1)+(ET120*ES$1)+(EC120*EC$1)+(EP120*EO$1)+(EZ120*EY$1)+(ED120*ED$1)+(EE120*EE$1))*(1+FA120)</f>
        <v>10.286239495694709</v>
      </c>
      <c r="FC120" s="93">
        <f>RANK(FB120,FB$6:FB$5849)</f>
        <v>115</v>
      </c>
      <c r="FD120" s="109">
        <f>RANK(FJ120,$FJ$6:$FJ$1462)</f>
        <v>105</v>
      </c>
      <c r="FE120" s="109">
        <f>RANK(FN120,$FN$6:$FN$1462)</f>
        <v>104</v>
      </c>
      <c r="FF120" s="109">
        <f>RANK(B120,$B$6:$B$1462,1)</f>
        <v>112</v>
      </c>
      <c r="FG120" s="109">
        <f>RANK(B120,$B$6:$B$1462,1)</f>
        <v>112</v>
      </c>
      <c r="FH120" s="110" t="s">
        <v>185</v>
      </c>
      <c r="FI120" s="92"/>
      <c r="FJ120" s="111">
        <v>6100</v>
      </c>
      <c r="FK120" s="112" t="s">
        <v>185</v>
      </c>
      <c r="FL120" s="93">
        <f>IF(FJ120="",-50,FD120-FC120)</f>
        <v>-10</v>
      </c>
      <c r="FM120" s="96">
        <f>IF(FJ120="",0,FB120/(FJ120/1000))</f>
        <v>1.6862687697860179</v>
      </c>
      <c r="FN120" s="111">
        <v>7000</v>
      </c>
      <c r="FO120" s="112" t="s">
        <v>185</v>
      </c>
      <c r="FP120" s="93">
        <f>FE120-FC120</f>
        <v>-11</v>
      </c>
      <c r="FQ120" s="96">
        <f>(FB120/FN120)*1000</f>
        <v>1.4694627850992441</v>
      </c>
    </row>
    <row r="121" spans="1:173" x14ac:dyDescent="0.2">
      <c r="A121" t="s">
        <v>170</v>
      </c>
      <c r="B121" s="90">
        <v>1000</v>
      </c>
      <c r="C121" s="91" t="s">
        <v>185</v>
      </c>
      <c r="D121" s="91" t="s">
        <v>185</v>
      </c>
      <c r="E121" s="91" t="s">
        <v>185</v>
      </c>
      <c r="F121" s="91" t="s">
        <v>185</v>
      </c>
      <c r="G121" s="91">
        <f>RANK(B121,B$6:B$9554)</f>
        <v>1</v>
      </c>
      <c r="H121" s="91">
        <f>(G121/H$4)*100</f>
        <v>0.83333333333333337</v>
      </c>
      <c r="I121" s="92" t="s">
        <v>185</v>
      </c>
      <c r="J121" s="93" t="str">
        <f>IF(I121="","",RANK(I121,I$6:I$5845))</f>
        <v/>
      </c>
      <c r="K121" s="93" t="str">
        <f>IF(J121="",N121,(J121/K$5)*100)</f>
        <v/>
      </c>
      <c r="L121" s="93" t="s">
        <v>185</v>
      </c>
      <c r="M121" s="93" t="str">
        <f>IF(L121="","",RANK(L121,L$6:L$5845))</f>
        <v/>
      </c>
      <c r="N121" s="93" t="str">
        <f>IF(M121="","",(M121/N$5)*100)</f>
        <v/>
      </c>
      <c r="O121" s="93">
        <v>104</v>
      </c>
      <c r="P121" s="93">
        <f>IF(O121="","",RANK(O121,O$6:O$5845))</f>
        <v>10</v>
      </c>
      <c r="Q121" s="93">
        <f>IF(P121="",N121,(P121/Q$5)*100)</f>
        <v>9.0909090909090917</v>
      </c>
      <c r="R121" s="92" t="s">
        <v>185</v>
      </c>
      <c r="S121" s="93" t="str">
        <f>IF(R121="","",RANK(R121,R$6:R$5845))</f>
        <v/>
      </c>
      <c r="T121" s="93" t="str">
        <f>IF(S121="",W121,(S121/T$5)*100)</f>
        <v/>
      </c>
      <c r="U121" s="93" t="s">
        <v>185</v>
      </c>
      <c r="V121" s="93" t="str">
        <f>IF(U121="","",RANK(U121,U$6:U$5845))</f>
        <v/>
      </c>
      <c r="W121" s="93" t="str">
        <f>IF(V121="","",(V121/W$5)*100)</f>
        <v/>
      </c>
      <c r="X121" s="93">
        <v>87</v>
      </c>
      <c r="Y121" s="93">
        <f>IF(X121="","",RANK(X121,X$6:X$5845))</f>
        <v>25</v>
      </c>
      <c r="Z121" s="93">
        <f>IF(Y121="","",(Y121/Z$5)*100)</f>
        <v>22.727272727272727</v>
      </c>
      <c r="AA121" s="92" t="s">
        <v>185</v>
      </c>
      <c r="AB121" s="93" t="str">
        <f>IF(AA121="","",RANK(AA121,AA$6:AA$5845))</f>
        <v/>
      </c>
      <c r="AC121" s="93" t="str">
        <f>IF(AB121="",AF121,(AB121/AC$5)*100)</f>
        <v/>
      </c>
      <c r="AD121" s="93" t="s">
        <v>185</v>
      </c>
      <c r="AE121" s="93" t="str">
        <f>IF(AD121="","",RANK(AD121,AD$6:AD$5845))</f>
        <v/>
      </c>
      <c r="AF121" s="93" t="str">
        <f>IF(AE121="","",(AE121/AF$5)*100)</f>
        <v/>
      </c>
      <c r="AG121" s="93">
        <v>51</v>
      </c>
      <c r="AH121" s="93">
        <f>IF(AG121="","",RANK(AG121,AG$6:AG$5845))</f>
        <v>61</v>
      </c>
      <c r="AI121" s="93">
        <f>IF(AH121="","",(AH121/AI$5)*100)</f>
        <v>55.454545454545453</v>
      </c>
      <c r="AJ121" s="92" t="s">
        <v>185</v>
      </c>
      <c r="AK121" s="93" t="str">
        <f>IF(AJ121="","",RANK(AJ121,AJ$6:AJ$5845))</f>
        <v/>
      </c>
      <c r="AL121" s="93" t="str">
        <f>IF(AK121="",AO121,(AK121/AL$5)*100)</f>
        <v/>
      </c>
      <c r="AM121" s="93" t="s">
        <v>185</v>
      </c>
      <c r="AN121" s="93" t="str">
        <f>IF(AM121="","",RANK(AM121,AM$6:AM$5845))</f>
        <v/>
      </c>
      <c r="AO121" s="93" t="str">
        <f>IF(AN121="","",(AN121/AO$5)*100)</f>
        <v/>
      </c>
      <c r="AP121" s="93">
        <v>113</v>
      </c>
      <c r="AQ121" s="93">
        <f>IF(AP121="","",RANK(AP121,AP$6:AP$5845))</f>
        <v>1</v>
      </c>
      <c r="AR121" s="93">
        <f>IF(AQ121="","",(AQ121/AR$5)*100)</f>
        <v>0.90909090909090906</v>
      </c>
      <c r="AS121" s="92" t="s">
        <v>185</v>
      </c>
      <c r="AT121" s="93" t="str">
        <f>IF(AS121="","",RANK(AS121,AS$6:AS$5845))</f>
        <v/>
      </c>
      <c r="AU121" s="93" t="str">
        <f>IF(AT121="",AX121,(AT121/AU$5)*100)</f>
        <v/>
      </c>
      <c r="AV121" s="93" t="s">
        <v>185</v>
      </c>
      <c r="AW121" s="93" t="str">
        <f>IF(AV121="","",RANK(AV121,AV$6:AV$5845))</f>
        <v/>
      </c>
      <c r="AX121" s="93" t="str">
        <f>IF(AW121="","",(AW121/AX$5)*100)</f>
        <v/>
      </c>
      <c r="AY121" s="93">
        <v>113</v>
      </c>
      <c r="AZ121" s="93">
        <f>IF(AY121="","",RANK(AY121,AY$6:AY$5845))</f>
        <v>1</v>
      </c>
      <c r="BA121" s="93">
        <f>IF(AZ121="","",(AZ121/BA$5)*100)</f>
        <v>0.90909090909090906</v>
      </c>
      <c r="BB121" s="92" t="s">
        <v>185</v>
      </c>
      <c r="BC121" s="93" t="s">
        <v>185</v>
      </c>
      <c r="BD121" s="93">
        <v>10</v>
      </c>
      <c r="BE121" s="93" t="s">
        <v>185</v>
      </c>
      <c r="BF121" s="93" t="s">
        <v>185</v>
      </c>
      <c r="BG121" s="93">
        <v>10</v>
      </c>
      <c r="BH121" s="93" t="s">
        <v>185</v>
      </c>
      <c r="BI121" s="93" t="s">
        <v>185</v>
      </c>
      <c r="BJ121" s="93">
        <v>10</v>
      </c>
      <c r="BK121" s="92" t="s">
        <v>185</v>
      </c>
      <c r="BL121" s="93" t="str">
        <f>IF(BK121="","",RANK(BK121,BK$6:BK$5845))</f>
        <v/>
      </c>
      <c r="BM121" s="93" t="str">
        <f>IF(BL121="",BP121,(BL121/BM$5)*100)</f>
        <v/>
      </c>
      <c r="BN121" s="93" t="s">
        <v>185</v>
      </c>
      <c r="BO121" s="93" t="str">
        <f>IF(BN121="","",RANK(BN121,BN$6:BN$5845))</f>
        <v/>
      </c>
      <c r="BP121" s="93" t="str">
        <f>IF(BO121="","",(BO121/BP$5)*100)</f>
        <v/>
      </c>
      <c r="BQ121" s="93">
        <v>74</v>
      </c>
      <c r="BR121" s="93">
        <f>IF(BQ121="","",RANK(BQ121,BQ$6:BQ$5845))</f>
        <v>37</v>
      </c>
      <c r="BS121" s="93">
        <f>IF(BR121="","",(BR121/BS$5)*100)</f>
        <v>33.636363636363633</v>
      </c>
      <c r="BT121" s="92" t="s">
        <v>185</v>
      </c>
      <c r="BU121" s="93" t="str">
        <f>IF(BT121="","",RANK(BT121,BT$6:BT$5845))</f>
        <v/>
      </c>
      <c r="BV121" s="93" t="str">
        <f>IF(BU121="",BY121,(BU121/BV$5)*100)</f>
        <v/>
      </c>
      <c r="BW121" s="93" t="s">
        <v>185</v>
      </c>
      <c r="BX121" s="93" t="str">
        <f>IF(BW121="","",RANK(BW121,BW$6:BW$5845))</f>
        <v/>
      </c>
      <c r="BY121" s="93" t="str">
        <f>IF(BX121="","",(BX121/BY$5)*100)</f>
        <v/>
      </c>
      <c r="BZ121" s="93">
        <v>78</v>
      </c>
      <c r="CA121" s="93">
        <f>IF(BZ121="","",RANK(BZ121,BZ$6:BZ$5845))</f>
        <v>36</v>
      </c>
      <c r="CB121" s="93">
        <f>IF(CA121="","",(CA121/CB$5)*100)</f>
        <v>32.727272727272727</v>
      </c>
      <c r="CC121" s="92" t="s">
        <v>185</v>
      </c>
      <c r="CD121" s="93" t="str">
        <f>IF(CC121="","",RANK(CC121,CC$6:CC$5845))</f>
        <v/>
      </c>
      <c r="CE121" s="93" t="str">
        <f>IF(CD121="",CH121,(CD121/CE$5)*100)</f>
        <v/>
      </c>
      <c r="CF121" s="93" t="s">
        <v>185</v>
      </c>
      <c r="CG121" s="93" t="str">
        <f>IF(CF121="","",RANK(CF121,CF$6:CF$5845))</f>
        <v/>
      </c>
      <c r="CH121" s="93" t="str">
        <f>IF(CG121="","",(CG121/CH$5)*100)</f>
        <v/>
      </c>
      <c r="CI121" s="93">
        <v>68</v>
      </c>
      <c r="CJ121" s="93">
        <f>IF(CI121="","",RANK(CI121,CI$6:CI$5845))</f>
        <v>45</v>
      </c>
      <c r="CK121" s="93">
        <f>IF(CJ121="","",(CJ121/CK$5)*100)</f>
        <v>40.909090909090914</v>
      </c>
      <c r="CL121" s="92" t="s">
        <v>185</v>
      </c>
      <c r="CM121" s="93" t="str">
        <f>IF(CL121="","",RANK(CL121,CL$6:CL$5845))</f>
        <v/>
      </c>
      <c r="CN121" s="93" t="str">
        <f>IF(CM121="",CQ121,(CM121/CN$5)*100)</f>
        <v/>
      </c>
      <c r="CO121" s="93" t="s">
        <v>185</v>
      </c>
      <c r="CP121" s="93" t="str">
        <f>IF(CO121="","",RANK(CO121,CO$6:CO$5845))</f>
        <v/>
      </c>
      <c r="CQ121" s="93" t="str">
        <f>IF(CP121="","",(CP121/CQ$5)*100)</f>
        <v/>
      </c>
      <c r="CR121" s="93">
        <v>103</v>
      </c>
      <c r="CS121" s="93">
        <f>IF(CR121="","",RANK(CR121,CR$6:CR$5845))</f>
        <v>11</v>
      </c>
      <c r="CT121" s="93">
        <f>IF(CS121="","",(CS121/CT$5)*100)</f>
        <v>10</v>
      </c>
      <c r="CU121" s="92" t="s">
        <v>185</v>
      </c>
      <c r="CV121" s="93" t="str">
        <f>IF(CU121="","",RANK(CU121,CU$6:CU$5845))</f>
        <v/>
      </c>
      <c r="CW121" s="93" t="str">
        <f>IF(CV121="","",(CV121/CW$5)*100)</f>
        <v/>
      </c>
      <c r="CX121" s="93">
        <v>10</v>
      </c>
      <c r="CY121" s="93">
        <f>IF(CX121="","",RANK(CX121,CX$6:CX$5845))</f>
        <v>101</v>
      </c>
      <c r="CZ121" s="93">
        <f>IF(CY121="","",(CY121/CZ$5)*100)</f>
        <v>91.818181818181827</v>
      </c>
      <c r="DA121" s="93">
        <v>82</v>
      </c>
      <c r="DB121" s="93">
        <f>IF(DA121="","",RANK(DA121,DA$6:DA$5845))</f>
        <v>36</v>
      </c>
      <c r="DC121" s="93">
        <f>IF(DB121="","",(DB121/DC$5)*100)</f>
        <v>30</v>
      </c>
      <c r="DD121" s="93" t="str">
        <f>IFERROR((K121*I$2)+(N121*L$2)+(Q121*O$2)+(T121*R$2)+(W121*U$2)+(Z121*X$2)+(AC121*AA$2)+(AF121*AD$2)+(AI121*AG$2)+(AL121*AJ$2)+(AO121*AM$2)+(AR121*AP$2)+(AU121*AS$2)+(AX121*AV$2)+(BA121*AY$2)+(BD121*BB$2)+(BG121*BE$2)+(BJ121*BH$2)+(BM121*BK$2)+(BP121*BN$2)+(BS121*BQ$2)+(BV121*BT$2)+(BY121*BW$2)+(CB121*BZ$2)+(CE121*CC$2)+(CH121*CF$2)+(CK121*CI$2)+(CN121*CL$2)+(CQ121*CO$2)+(CT121*CR$2)+(CW121*CU$2)+(CZ121*CX$2)+(DC121*DA$2),"")</f>
        <v/>
      </c>
      <c r="DE121" s="93">
        <f>IF(DD121="",1,RANK(DD121,DD$6:DD$1087,1))</f>
        <v>1</v>
      </c>
      <c r="DF121" s="94" t="str">
        <f>IF(DD121="","",RANK(DD121,DD$6:DD$4780))</f>
        <v/>
      </c>
      <c r="DG121" s="93">
        <f>(DE121/DE$4)*100</f>
        <v>0.94339622641509435</v>
      </c>
      <c r="DH121" s="95">
        <v>0</v>
      </c>
      <c r="DI121" s="93">
        <v>1</v>
      </c>
      <c r="DJ121" s="93">
        <v>100</v>
      </c>
      <c r="DK121" s="96">
        <v>0</v>
      </c>
      <c r="DL121" s="93">
        <v>1</v>
      </c>
      <c r="DM121" s="93">
        <v>100</v>
      </c>
      <c r="DN121" s="93">
        <v>0</v>
      </c>
      <c r="DO121" s="93">
        <v>1</v>
      </c>
      <c r="DP121" s="93">
        <v>100</v>
      </c>
      <c r="DQ121" s="93">
        <v>100</v>
      </c>
      <c r="DR121" s="93">
        <v>1</v>
      </c>
      <c r="DS121" s="97" t="s">
        <v>185</v>
      </c>
      <c r="DT121" s="98" t="s">
        <v>185</v>
      </c>
      <c r="DU121" s="98" t="s">
        <v>185</v>
      </c>
      <c r="DV121" s="98" t="s">
        <v>185</v>
      </c>
      <c r="DW121" s="98" t="s">
        <v>185</v>
      </c>
      <c r="DX121" s="98">
        <v>30</v>
      </c>
      <c r="DY121" s="98">
        <v>30</v>
      </c>
      <c r="DZ121" s="98">
        <v>30</v>
      </c>
      <c r="EA121" s="98">
        <v>30</v>
      </c>
      <c r="EB121" s="99">
        <v>48.672566371681413</v>
      </c>
      <c r="EC121" s="100">
        <v>30</v>
      </c>
      <c r="ED121" s="100">
        <v>30</v>
      </c>
      <c r="EE121" s="100">
        <v>30</v>
      </c>
      <c r="EF121" s="101" t="s">
        <v>185</v>
      </c>
      <c r="EG121" s="102" t="s">
        <v>185</v>
      </c>
      <c r="EH121" s="102" t="s">
        <v>185</v>
      </c>
      <c r="EI121" s="102" t="s">
        <v>185</v>
      </c>
      <c r="EJ121" s="102" t="s">
        <v>185</v>
      </c>
      <c r="EK121" s="103">
        <v>0</v>
      </c>
      <c r="EL121" s="104">
        <v>0.83333333333333337</v>
      </c>
      <c r="EM121" s="104">
        <v>10</v>
      </c>
      <c r="EN121" s="104">
        <v>10</v>
      </c>
      <c r="EO121" s="105">
        <v>0</v>
      </c>
      <c r="EP121" s="104">
        <v>0.30864197530864196</v>
      </c>
      <c r="EQ121" s="106">
        <v>0</v>
      </c>
      <c r="ER121" s="104">
        <v>0.30674846625766872</v>
      </c>
      <c r="ES121" s="106">
        <v>0</v>
      </c>
      <c r="ET121" s="104">
        <v>0.30674846625766872</v>
      </c>
      <c r="EU121" s="106">
        <v>0</v>
      </c>
      <c r="EV121" s="104">
        <v>0.30674846625766872</v>
      </c>
      <c r="EW121" s="106">
        <v>0</v>
      </c>
      <c r="EX121" s="104">
        <v>0.30674846625766872</v>
      </c>
      <c r="EY121" s="106">
        <v>0</v>
      </c>
      <c r="EZ121" s="104">
        <v>0.30674846625766872</v>
      </c>
      <c r="FB121" s="108">
        <f>((H121*B$1)+(EL121*EL$1)+(EM121*EM$1)+(EN121*EN$1)+(EV121*EU$1)+(DQ121*DN$1)+(EX121*EW$1)+(DG121*DF$1)+(EA121*EA$1)+(EB121*EB$1)+(ER121*EQ$1)+(ET121*ES$1)+(EC121*EC$1)+(EP121*EO$1)+(EZ121*EY$1)+(ED121*ED$1)+(EE121*EE$1))*(1+FA121)</f>
        <v>7.3810266567502296</v>
      </c>
      <c r="FC121" s="93">
        <f>RANK(FB121,FB$6:FB$5849)</f>
        <v>116</v>
      </c>
      <c r="FD121" s="109">
        <f>RANK(FJ121,$FJ$6:$FJ$1462)</f>
        <v>105</v>
      </c>
      <c r="FE121" s="109" t="e">
        <f>RANK(FN121,$FN$6:$FN$1462)</f>
        <v>#VALUE!</v>
      </c>
      <c r="FF121" s="109">
        <f>RANK(B121,$B$6:$B$1462,1)</f>
        <v>112</v>
      </c>
      <c r="FG121" s="109">
        <f>RANK(B121,$B$6:$B$1462,1)</f>
        <v>112</v>
      </c>
      <c r="FH121" s="110" t="s">
        <v>185</v>
      </c>
      <c r="FI121" s="92"/>
      <c r="FJ121" s="111">
        <v>6100</v>
      </c>
      <c r="FK121" s="112" t="s">
        <v>185</v>
      </c>
      <c r="FL121" s="93">
        <f>IF(FJ121="",-50,FD121-FC121)</f>
        <v>-11</v>
      </c>
      <c r="FM121" s="96">
        <f>IF(FJ121="",0,FB121/(FJ121/1000))</f>
        <v>1.2100043699590541</v>
      </c>
      <c r="FN121" s="111" t="s">
        <v>185</v>
      </c>
      <c r="FO121" s="112" t="s">
        <v>185</v>
      </c>
      <c r="FP121" s="93" t="e">
        <f>FE121-FC121</f>
        <v>#VALUE!</v>
      </c>
      <c r="FQ121" s="96" t="e">
        <f>(FB121/FN121)*1000</f>
        <v>#VALUE!</v>
      </c>
    </row>
    <row r="122" spans="1:173" x14ac:dyDescent="0.2">
      <c r="A122" t="s">
        <v>182</v>
      </c>
      <c r="B122" s="90">
        <v>600</v>
      </c>
      <c r="C122" s="91" t="s">
        <v>185</v>
      </c>
      <c r="D122" s="91" t="s">
        <v>185</v>
      </c>
      <c r="E122" s="91" t="s">
        <v>185</v>
      </c>
      <c r="F122" s="91" t="s">
        <v>185</v>
      </c>
      <c r="G122" s="91">
        <f>RANK(B122,B$6:B$9554)</f>
        <v>14</v>
      </c>
      <c r="H122" s="91">
        <f>(G122/H$4)*100</f>
        <v>11.666666666666666</v>
      </c>
      <c r="I122" s="92" t="s">
        <v>185</v>
      </c>
      <c r="J122" s="93" t="str">
        <f>IF(I122="","",RANK(I122,I$6:I$5845))</f>
        <v/>
      </c>
      <c r="K122" s="93" t="str">
        <f>IF(J122="",N122,(J122/K$5)*100)</f>
        <v/>
      </c>
      <c r="L122" s="93" t="s">
        <v>185</v>
      </c>
      <c r="M122" s="93" t="str">
        <f>IF(L122="","",RANK(L122,L$6:L$5845))</f>
        <v/>
      </c>
      <c r="N122" s="93" t="str">
        <f>IF(M122="","",(M122/N$5)*100)</f>
        <v/>
      </c>
      <c r="O122" s="93" t="s">
        <v>185</v>
      </c>
      <c r="P122" s="93" t="str">
        <f>IF(O122="","",RANK(O122,O$6:O$5845))</f>
        <v/>
      </c>
      <c r="Q122" s="93" t="str">
        <f>IF(P122="",N122,(P122/Q$5)*100)</f>
        <v/>
      </c>
      <c r="R122" s="92" t="s">
        <v>185</v>
      </c>
      <c r="S122" s="93" t="str">
        <f>IF(R122="","",RANK(R122,R$6:R$5845))</f>
        <v/>
      </c>
      <c r="T122" s="93" t="str">
        <f>IF(S122="",W122,(S122/T$5)*100)</f>
        <v/>
      </c>
      <c r="U122" s="93" t="s">
        <v>185</v>
      </c>
      <c r="V122" s="93" t="str">
        <f>IF(U122="","",RANK(U122,U$6:U$5845))</f>
        <v/>
      </c>
      <c r="W122" s="93" t="str">
        <f>IF(V122="","",(V122/W$5)*100)</f>
        <v/>
      </c>
      <c r="X122" s="93" t="s">
        <v>185</v>
      </c>
      <c r="Y122" s="93" t="str">
        <f>IF(X122="","",RANK(X122,X$6:X$5845))</f>
        <v/>
      </c>
      <c r="Z122" s="93" t="str">
        <f>IF(Y122="","",(Y122/Z$5)*100)</f>
        <v/>
      </c>
      <c r="AA122" s="92" t="s">
        <v>185</v>
      </c>
      <c r="AB122" s="93" t="str">
        <f>IF(AA122="","",RANK(AA122,AA$6:AA$5845))</f>
        <v/>
      </c>
      <c r="AC122" s="93" t="str">
        <f>IF(AB122="",AF122,(AB122/AC$5)*100)</f>
        <v/>
      </c>
      <c r="AD122" s="93" t="s">
        <v>185</v>
      </c>
      <c r="AE122" s="93" t="str">
        <f>IF(AD122="","",RANK(AD122,AD$6:AD$5845))</f>
        <v/>
      </c>
      <c r="AF122" s="93" t="str">
        <f>IF(AE122="","",(AE122/AF$5)*100)</f>
        <v/>
      </c>
      <c r="AG122" s="93" t="s">
        <v>185</v>
      </c>
      <c r="AH122" s="93" t="str">
        <f>IF(AG122="","",RANK(AG122,AG$6:AG$5845))</f>
        <v/>
      </c>
      <c r="AI122" s="93" t="str">
        <f>IF(AH122="","",(AH122/AI$5)*100)</f>
        <v/>
      </c>
      <c r="AJ122" s="92" t="s">
        <v>185</v>
      </c>
      <c r="AK122" s="93" t="str">
        <f>IF(AJ122="","",RANK(AJ122,AJ$6:AJ$5845))</f>
        <v/>
      </c>
      <c r="AL122" s="93" t="str">
        <f>IF(AK122="",AO122,(AK122/AL$5)*100)</f>
        <v/>
      </c>
      <c r="AM122" s="93" t="s">
        <v>185</v>
      </c>
      <c r="AN122" s="93" t="str">
        <f>IF(AM122="","",RANK(AM122,AM$6:AM$5845))</f>
        <v/>
      </c>
      <c r="AO122" s="93" t="str">
        <f>IF(AN122="","",(AN122/AO$5)*100)</f>
        <v/>
      </c>
      <c r="AP122" s="93" t="s">
        <v>185</v>
      </c>
      <c r="AQ122" s="93" t="str">
        <f>IF(AP122="","",RANK(AP122,AP$6:AP$5845))</f>
        <v/>
      </c>
      <c r="AR122" s="93" t="str">
        <f>IF(AQ122="","",(AQ122/AR$5)*100)</f>
        <v/>
      </c>
      <c r="AS122" s="92" t="s">
        <v>185</v>
      </c>
      <c r="AT122" s="93" t="str">
        <f>IF(AS122="","",RANK(AS122,AS$6:AS$5845))</f>
        <v/>
      </c>
      <c r="AU122" s="93" t="str">
        <f>IF(AT122="",AX122,(AT122/AU$5)*100)</f>
        <v/>
      </c>
      <c r="AV122" s="93" t="s">
        <v>185</v>
      </c>
      <c r="AW122" s="93" t="str">
        <f>IF(AV122="","",RANK(AV122,AV$6:AV$5845))</f>
        <v/>
      </c>
      <c r="AX122" s="93" t="str">
        <f>IF(AW122="","",(AW122/AX$5)*100)</f>
        <v/>
      </c>
      <c r="AY122" s="93" t="s">
        <v>185</v>
      </c>
      <c r="AZ122" s="93" t="str">
        <f>IF(AY122="","",RANK(AY122,AY$6:AY$5845))</f>
        <v/>
      </c>
      <c r="BA122" s="93" t="str">
        <f>IF(AZ122="","",(AZ122/BA$5)*100)</f>
        <v/>
      </c>
      <c r="BB122" s="92" t="s">
        <v>185</v>
      </c>
      <c r="BC122" s="93" t="s">
        <v>185</v>
      </c>
      <c r="BD122" s="93">
        <v>10</v>
      </c>
      <c r="BE122" s="93" t="s">
        <v>185</v>
      </c>
      <c r="BF122" s="93" t="s">
        <v>185</v>
      </c>
      <c r="BG122" s="93">
        <v>10</v>
      </c>
      <c r="BH122" s="93" t="s">
        <v>185</v>
      </c>
      <c r="BI122" s="93" t="s">
        <v>185</v>
      </c>
      <c r="BJ122" s="93">
        <v>10</v>
      </c>
      <c r="BK122" s="92" t="s">
        <v>185</v>
      </c>
      <c r="BL122" s="93" t="str">
        <f>IF(BK122="","",RANK(BK122,BK$6:BK$5845))</f>
        <v/>
      </c>
      <c r="BM122" s="93" t="str">
        <f>IF(BL122="",BP122,(BL122/BM$5)*100)</f>
        <v/>
      </c>
      <c r="BN122" s="93" t="s">
        <v>185</v>
      </c>
      <c r="BO122" s="93" t="str">
        <f>IF(BN122="","",RANK(BN122,BN$6:BN$5845))</f>
        <v/>
      </c>
      <c r="BP122" s="93" t="str">
        <f>IF(BO122="","",(BO122/BP$5)*100)</f>
        <v/>
      </c>
      <c r="BQ122" s="93" t="s">
        <v>185</v>
      </c>
      <c r="BR122" s="93" t="str">
        <f>IF(BQ122="","",RANK(BQ122,BQ$6:BQ$5845))</f>
        <v/>
      </c>
      <c r="BS122" s="93" t="str">
        <f>IF(BR122="","",(BR122/BS$5)*100)</f>
        <v/>
      </c>
      <c r="BT122" s="92" t="s">
        <v>185</v>
      </c>
      <c r="BU122" s="93" t="str">
        <f>IF(BT122="","",RANK(BT122,BT$6:BT$5845))</f>
        <v/>
      </c>
      <c r="BV122" s="93" t="str">
        <f>IF(BU122="",BY122,(BU122/BV$5)*100)</f>
        <v/>
      </c>
      <c r="BW122" s="93" t="s">
        <v>185</v>
      </c>
      <c r="BX122" s="93" t="str">
        <f>IF(BW122="","",RANK(BW122,BW$6:BW$5845))</f>
        <v/>
      </c>
      <c r="BY122" s="93" t="str">
        <f>IF(BX122="","",(BX122/BY$5)*100)</f>
        <v/>
      </c>
      <c r="BZ122" s="93" t="s">
        <v>185</v>
      </c>
      <c r="CA122" s="93" t="str">
        <f>IF(BZ122="","",RANK(BZ122,BZ$6:BZ$5845))</f>
        <v/>
      </c>
      <c r="CB122" s="93" t="str">
        <f>IF(CA122="","",(CA122/CB$5)*100)</f>
        <v/>
      </c>
      <c r="CC122" s="92" t="s">
        <v>185</v>
      </c>
      <c r="CD122" s="93" t="str">
        <f>IF(CC122="","",RANK(CC122,CC$6:CC$5845))</f>
        <v/>
      </c>
      <c r="CE122" s="93" t="str">
        <f>IF(CD122="",CH122,(CD122/CE$5)*100)</f>
        <v/>
      </c>
      <c r="CF122" s="93" t="s">
        <v>185</v>
      </c>
      <c r="CG122" s="93" t="str">
        <f>IF(CF122="","",RANK(CF122,CF$6:CF$5845))</f>
        <v/>
      </c>
      <c r="CH122" s="93" t="str">
        <f>IF(CG122="","",(CG122/CH$5)*100)</f>
        <v/>
      </c>
      <c r="CI122" s="93" t="s">
        <v>185</v>
      </c>
      <c r="CJ122" s="93" t="str">
        <f>IF(CI122="","",RANK(CI122,CI$6:CI$5845))</f>
        <v/>
      </c>
      <c r="CK122" s="93" t="str">
        <f>IF(CJ122="","",(CJ122/CK$5)*100)</f>
        <v/>
      </c>
      <c r="CL122" s="92" t="s">
        <v>185</v>
      </c>
      <c r="CM122" s="93" t="str">
        <f>IF(CL122="","",RANK(CL122,CL$6:CL$5845))</f>
        <v/>
      </c>
      <c r="CN122" s="93" t="str">
        <f>IF(CM122="",CQ122,(CM122/CN$5)*100)</f>
        <v/>
      </c>
      <c r="CO122" s="93" t="s">
        <v>185</v>
      </c>
      <c r="CP122" s="93" t="str">
        <f>IF(CO122="","",RANK(CO122,CO$6:CO$5845))</f>
        <v/>
      </c>
      <c r="CQ122" s="93" t="str">
        <f>IF(CP122="","",(CP122/CQ$5)*100)</f>
        <v/>
      </c>
      <c r="CR122" s="93" t="s">
        <v>185</v>
      </c>
      <c r="CS122" s="93" t="str">
        <f>IF(CR122="","",RANK(CR122,CR$6:CR$5845))</f>
        <v/>
      </c>
      <c r="CT122" s="93" t="str">
        <f>IF(CS122="","",(CS122/CT$5)*100)</f>
        <v/>
      </c>
      <c r="CU122" s="92" t="s">
        <v>185</v>
      </c>
      <c r="CV122" s="93" t="str">
        <f>IF(CU122="","",RANK(CU122,CU$6:CU$5845))</f>
        <v/>
      </c>
      <c r="CW122" s="93" t="str">
        <f>IF(CV122="","",(CV122/CW$5)*100)</f>
        <v/>
      </c>
      <c r="CX122" s="93" t="s">
        <v>185</v>
      </c>
      <c r="CY122" s="93" t="str">
        <f>IF(CX122="","",RANK(CX122,CX$6:CX$5845))</f>
        <v/>
      </c>
      <c r="CZ122" s="93" t="str">
        <f>IF(CY122="","",(CY122/CZ$5)*100)</f>
        <v/>
      </c>
      <c r="DA122" s="93">
        <v>57</v>
      </c>
      <c r="DB122" s="93">
        <f>IF(DA122="","",RANK(DA122,DA$6:DA$5845))</f>
        <v>61</v>
      </c>
      <c r="DC122" s="93">
        <f>IF(DB122="","",(DB122/DC$5)*100)</f>
        <v>50.833333333333329</v>
      </c>
      <c r="DD122" s="93" t="str">
        <f>IFERROR((K122*I$2)+(N122*L$2)+(Q122*O$2)+(T122*R$2)+(W122*U$2)+(Z122*X$2)+(AC122*AA$2)+(AF122*AD$2)+(AI122*AG$2)+(AL122*AJ$2)+(AO122*AM$2)+(AR122*AP$2)+(AU122*AS$2)+(AX122*AV$2)+(BA122*AY$2)+(BD122*BB$2)+(BG122*BE$2)+(BJ122*BH$2)+(BM122*BK$2)+(BP122*BN$2)+(BS122*BQ$2)+(BV122*BT$2)+(BY122*BW$2)+(CB122*BZ$2)+(CE122*CC$2)+(CH122*CF$2)+(CK122*CI$2)+(CN122*CL$2)+(CQ122*CO$2)+(CT122*CR$2)+(CW122*CU$2)+(CZ122*CX$2)+(DC122*DA$2),"")</f>
        <v/>
      </c>
      <c r="DE122" s="93">
        <f>IF(DD122="",1,RANK(DD122,DD$6:DD$1087,1))</f>
        <v>1</v>
      </c>
      <c r="DF122" s="94" t="str">
        <f>IF(DD122="","",RANK(DD122,DD$6:DD$4780))</f>
        <v/>
      </c>
      <c r="DG122" s="93">
        <f>(DE122/DE$4)*100</f>
        <v>0.94339622641509435</v>
      </c>
      <c r="DH122" s="95">
        <v>0</v>
      </c>
      <c r="DI122" s="93">
        <v>1</v>
      </c>
      <c r="DJ122" s="93">
        <v>100</v>
      </c>
      <c r="DK122" s="96">
        <v>0</v>
      </c>
      <c r="DL122" s="93">
        <v>1</v>
      </c>
      <c r="DM122" s="93">
        <v>100</v>
      </c>
      <c r="DN122" s="93">
        <v>0</v>
      </c>
      <c r="DO122" s="93">
        <v>1</v>
      </c>
      <c r="DP122" s="93">
        <v>100</v>
      </c>
      <c r="DQ122" s="93">
        <v>100</v>
      </c>
      <c r="DR122" s="93">
        <v>1</v>
      </c>
      <c r="DS122" s="97" t="s">
        <v>185</v>
      </c>
      <c r="DT122" s="98" t="s">
        <v>185</v>
      </c>
      <c r="DU122" s="98" t="s">
        <v>185</v>
      </c>
      <c r="DV122" s="98" t="s">
        <v>185</v>
      </c>
      <c r="DW122" s="98" t="s">
        <v>185</v>
      </c>
      <c r="DX122" s="98">
        <v>30</v>
      </c>
      <c r="DY122" s="98">
        <v>30</v>
      </c>
      <c r="DZ122" s="98">
        <v>30</v>
      </c>
      <c r="EA122" s="98">
        <v>30</v>
      </c>
      <c r="EB122" s="99">
        <v>25</v>
      </c>
      <c r="EC122" s="100">
        <v>20</v>
      </c>
      <c r="ED122" s="100">
        <v>30</v>
      </c>
      <c r="EE122" s="100">
        <v>30</v>
      </c>
      <c r="EF122" s="101" t="s">
        <v>185</v>
      </c>
      <c r="EG122" s="102" t="s">
        <v>185</v>
      </c>
      <c r="EH122" s="102" t="s">
        <v>185</v>
      </c>
      <c r="EI122" s="102" t="s">
        <v>185</v>
      </c>
      <c r="EJ122" s="102" t="s">
        <v>185</v>
      </c>
      <c r="EK122" s="103">
        <v>0</v>
      </c>
      <c r="EL122" s="104">
        <v>11.666666666666666</v>
      </c>
      <c r="EM122" s="104">
        <v>11.666666666666666</v>
      </c>
      <c r="EN122" s="104">
        <v>10</v>
      </c>
      <c r="EO122" s="105">
        <v>0</v>
      </c>
      <c r="EP122" s="104">
        <v>0.30864197530864196</v>
      </c>
      <c r="EQ122" s="106">
        <v>0</v>
      </c>
      <c r="ER122" s="104">
        <v>0.30674846625766872</v>
      </c>
      <c r="ES122" s="106">
        <v>0</v>
      </c>
      <c r="ET122" s="104">
        <v>0.30674846625766872</v>
      </c>
      <c r="EU122" s="106">
        <v>0</v>
      </c>
      <c r="EV122" s="104">
        <v>0.30674846625766872</v>
      </c>
      <c r="EW122" s="106">
        <v>0</v>
      </c>
      <c r="EX122" s="104">
        <v>0.30674846625766872</v>
      </c>
      <c r="EY122" s="106">
        <v>0</v>
      </c>
      <c r="EZ122" s="104">
        <v>0.30674846625766872</v>
      </c>
      <c r="FB122" s="108">
        <f>((H122*B$1)+(EL122*EL$1)+(EM122*EM$1)+(EN122*EN$1)+(EV122*EU$1)+(DQ122*DN$1)+(EX122*EW$1)+(DG122*DF$1)+(EA122*EA$1)+(EB122*EB$1)+(ER122*EQ$1)+(ET122*ES$1)+(EC122*EC$1)+(EP122*EO$1)+(EZ122*EY$1)+(ED122*ED$1)+(EE122*EE$1))*(1+FA122)</f>
        <v>6.5606726744493455</v>
      </c>
      <c r="FC122" s="93">
        <f>RANK(FB122,FB$6:FB$5849)</f>
        <v>117</v>
      </c>
      <c r="FD122" s="109">
        <f>RANK(FJ122,$FJ$6:$FJ$1462)</f>
        <v>113</v>
      </c>
      <c r="FE122" s="109">
        <f>RANK(FN122,$FN$6:$FN$1462)</f>
        <v>104</v>
      </c>
      <c r="FF122" s="109">
        <f>RANK(B122,$B$6:$B$1462,1)</f>
        <v>107</v>
      </c>
      <c r="FG122" s="109">
        <f>RANK(B122,$B$6:$B$1462,1)</f>
        <v>107</v>
      </c>
      <c r="FH122" s="110" t="s">
        <v>185</v>
      </c>
      <c r="FI122" s="92"/>
      <c r="FJ122" s="111">
        <v>6000</v>
      </c>
      <c r="FK122" s="112" t="s">
        <v>185</v>
      </c>
      <c r="FL122" s="93">
        <f>IF(FJ122="",-50,FD122-FC122)</f>
        <v>-4</v>
      </c>
      <c r="FM122" s="96">
        <f>IF(FJ122="",0,FB122/(FJ122/1000))</f>
        <v>1.0934454457415577</v>
      </c>
      <c r="FN122" s="111">
        <v>7000</v>
      </c>
      <c r="FO122" s="112" t="s">
        <v>185</v>
      </c>
      <c r="FP122" s="93">
        <f>FE122-FC122</f>
        <v>-13</v>
      </c>
      <c r="FQ122" s="96">
        <f>(FB122/FN122)*1000</f>
        <v>0.93723895349276365</v>
      </c>
    </row>
    <row r="123" spans="1:173" x14ac:dyDescent="0.2">
      <c r="A123" t="s">
        <v>183</v>
      </c>
      <c r="B123" s="90">
        <v>1000</v>
      </c>
      <c r="C123" s="91" t="s">
        <v>185</v>
      </c>
      <c r="D123" s="91" t="s">
        <v>185</v>
      </c>
      <c r="E123" s="91" t="s">
        <v>185</v>
      </c>
      <c r="F123" s="91" t="s">
        <v>185</v>
      </c>
      <c r="G123" s="91">
        <f>RANK(B123,B$6:B$9554)</f>
        <v>1</v>
      </c>
      <c r="H123" s="91">
        <f>(G123/H$4)*100</f>
        <v>0.83333333333333337</v>
      </c>
      <c r="I123" s="92" t="s">
        <v>185</v>
      </c>
      <c r="J123" s="93" t="str">
        <f>IF(I123="","",RANK(I123,I$6:I$5845))</f>
        <v/>
      </c>
      <c r="K123" s="93" t="str">
        <f>IF(J123="",N123,(J123/K$5)*100)</f>
        <v/>
      </c>
      <c r="L123" s="93" t="s">
        <v>185</v>
      </c>
      <c r="M123" s="93" t="str">
        <f>IF(L123="","",RANK(L123,L$6:L$5845))</f>
        <v/>
      </c>
      <c r="N123" s="93" t="str">
        <f>IF(M123="","",(M123/N$5)*100)</f>
        <v/>
      </c>
      <c r="O123" s="93">
        <v>37</v>
      </c>
      <c r="P123" s="93">
        <f>IF(O123="","",RANK(O123,O$6:O$5845))</f>
        <v>73</v>
      </c>
      <c r="Q123" s="93">
        <f>IF(P123="",N123,(P123/Q$5)*100)</f>
        <v>66.363636363636374</v>
      </c>
      <c r="R123" s="92" t="s">
        <v>185</v>
      </c>
      <c r="S123" s="93" t="str">
        <f>IF(R123="","",RANK(R123,R$6:R$5845))</f>
        <v/>
      </c>
      <c r="T123" s="93" t="str">
        <f>IF(S123="",W123,(S123/T$5)*100)</f>
        <v/>
      </c>
      <c r="U123" s="93" t="s">
        <v>185</v>
      </c>
      <c r="V123" s="93" t="str">
        <f>IF(U123="","",RANK(U123,U$6:U$5845))</f>
        <v/>
      </c>
      <c r="W123" s="93" t="str">
        <f>IF(V123="","",(V123/W$5)*100)</f>
        <v/>
      </c>
      <c r="X123" s="93">
        <v>33</v>
      </c>
      <c r="Y123" s="93">
        <f>IF(X123="","",RANK(X123,X$6:X$5845))</f>
        <v>78</v>
      </c>
      <c r="Z123" s="93">
        <f>IF(Y123="","",(Y123/Z$5)*100)</f>
        <v>70.909090909090907</v>
      </c>
      <c r="AA123" s="92" t="s">
        <v>185</v>
      </c>
      <c r="AB123" s="93" t="str">
        <f>IF(AA123="","",RANK(AA123,AA$6:AA$5845))</f>
        <v/>
      </c>
      <c r="AC123" s="93" t="str">
        <f>IF(AB123="",AF123,(AB123/AC$5)*100)</f>
        <v/>
      </c>
      <c r="AD123" s="93" t="s">
        <v>185</v>
      </c>
      <c r="AE123" s="93" t="str">
        <f>IF(AD123="","",RANK(AD123,AD$6:AD$5845))</f>
        <v/>
      </c>
      <c r="AF123" s="93" t="str">
        <f>IF(AE123="","",(AE123/AF$5)*100)</f>
        <v/>
      </c>
      <c r="AG123" s="93">
        <v>35</v>
      </c>
      <c r="AH123" s="93">
        <f>IF(AG123="","",RANK(AG123,AG$6:AG$5845))</f>
        <v>76</v>
      </c>
      <c r="AI123" s="93">
        <f>IF(AH123="","",(AH123/AI$5)*100)</f>
        <v>69.090909090909093</v>
      </c>
      <c r="AJ123" s="92" t="s">
        <v>185</v>
      </c>
      <c r="AK123" s="93" t="str">
        <f>IF(AJ123="","",RANK(AJ123,AJ$6:AJ$5845))</f>
        <v/>
      </c>
      <c r="AL123" s="93" t="str">
        <f>IF(AK123="",AO123,(AK123/AL$5)*100)</f>
        <v/>
      </c>
      <c r="AM123" s="93" t="s">
        <v>185</v>
      </c>
      <c r="AN123" s="93" t="str">
        <f>IF(AM123="","",RANK(AM123,AM$6:AM$5845))</f>
        <v/>
      </c>
      <c r="AO123" s="93" t="str">
        <f>IF(AN123="","",(AN123/AO$5)*100)</f>
        <v/>
      </c>
      <c r="AP123" s="93">
        <v>37</v>
      </c>
      <c r="AQ123" s="93">
        <f>IF(AP123="","",RANK(AP123,AP$6:AP$5845))</f>
        <v>73</v>
      </c>
      <c r="AR123" s="93">
        <f>IF(AQ123="","",(AQ123/AR$5)*100)</f>
        <v>66.363636363636374</v>
      </c>
      <c r="AS123" s="92" t="s">
        <v>185</v>
      </c>
      <c r="AT123" s="93" t="str">
        <f>IF(AS123="","",RANK(AS123,AS$6:AS$5845))</f>
        <v/>
      </c>
      <c r="AU123" s="93" t="str">
        <f>IF(AT123="",AX123,(AT123/AU$5)*100)</f>
        <v/>
      </c>
      <c r="AV123" s="93" t="s">
        <v>185</v>
      </c>
      <c r="AW123" s="93" t="str">
        <f>IF(AV123="","",RANK(AV123,AV$6:AV$5845))</f>
        <v/>
      </c>
      <c r="AX123" s="93" t="str">
        <f>IF(AW123="","",(AW123/AX$5)*100)</f>
        <v/>
      </c>
      <c r="AY123" s="93">
        <v>34</v>
      </c>
      <c r="AZ123" s="93">
        <f>IF(AY123="","",RANK(AY123,AY$6:AY$5845))</f>
        <v>76</v>
      </c>
      <c r="BA123" s="93">
        <f>IF(AZ123="","",(AZ123/BA$5)*100)</f>
        <v>69.090909090909093</v>
      </c>
      <c r="BB123" s="92" t="s">
        <v>185</v>
      </c>
      <c r="BC123" s="93" t="s">
        <v>185</v>
      </c>
      <c r="BD123" s="93">
        <v>10</v>
      </c>
      <c r="BE123" s="93" t="s">
        <v>185</v>
      </c>
      <c r="BF123" s="93" t="s">
        <v>185</v>
      </c>
      <c r="BG123" s="93">
        <v>10</v>
      </c>
      <c r="BH123" s="93" t="s">
        <v>185</v>
      </c>
      <c r="BI123" s="93" t="s">
        <v>185</v>
      </c>
      <c r="BJ123" s="93">
        <v>10</v>
      </c>
      <c r="BK123" s="92" t="s">
        <v>185</v>
      </c>
      <c r="BL123" s="93" t="str">
        <f>IF(BK123="","",RANK(BK123,BK$6:BK$5845))</f>
        <v/>
      </c>
      <c r="BM123" s="93" t="str">
        <f>IF(BL123="",BP123,(BL123/BM$5)*100)</f>
        <v/>
      </c>
      <c r="BN123" s="93" t="s">
        <v>185</v>
      </c>
      <c r="BO123" s="93" t="str">
        <f>IF(BN123="","",RANK(BN123,BN$6:BN$5845))</f>
        <v/>
      </c>
      <c r="BP123" s="93" t="str">
        <f>IF(BO123="","",(BO123/BP$5)*100)</f>
        <v/>
      </c>
      <c r="BQ123" s="93">
        <v>81</v>
      </c>
      <c r="BR123" s="93">
        <f>IF(BQ123="","",RANK(BQ123,BQ$6:BQ$5845))</f>
        <v>32</v>
      </c>
      <c r="BS123" s="93">
        <f>IF(BR123="","",(BR123/BS$5)*100)</f>
        <v>29.09090909090909</v>
      </c>
      <c r="BT123" s="92" t="s">
        <v>185</v>
      </c>
      <c r="BU123" s="93" t="str">
        <f>IF(BT123="","",RANK(BT123,BT$6:BT$5845))</f>
        <v/>
      </c>
      <c r="BV123" s="93" t="str">
        <f>IF(BU123="",BY123,(BU123/BV$5)*100)</f>
        <v/>
      </c>
      <c r="BW123" s="93" t="s">
        <v>185</v>
      </c>
      <c r="BX123" s="93" t="str">
        <f>IF(BW123="","",RANK(BW123,BW$6:BW$5845))</f>
        <v/>
      </c>
      <c r="BY123" s="93" t="str">
        <f>IF(BX123="","",(BX123/BY$5)*100)</f>
        <v/>
      </c>
      <c r="BZ123" s="93">
        <v>63</v>
      </c>
      <c r="CA123" s="93">
        <f>IF(BZ123="","",RANK(BZ123,BZ$6:BZ$5845))</f>
        <v>51</v>
      </c>
      <c r="CB123" s="93">
        <f>IF(CA123="","",(CA123/CB$5)*100)</f>
        <v>46.36363636363636</v>
      </c>
      <c r="CC123" s="92" t="s">
        <v>185</v>
      </c>
      <c r="CD123" s="93" t="str">
        <f>IF(CC123="","",RANK(CC123,CC$6:CC$5845))</f>
        <v/>
      </c>
      <c r="CE123" s="93" t="str">
        <f>IF(CD123="",CH123,(CD123/CE$5)*100)</f>
        <v/>
      </c>
      <c r="CF123" s="93" t="s">
        <v>185</v>
      </c>
      <c r="CG123" s="93" t="str">
        <f>IF(CF123="","",RANK(CF123,CF$6:CF$5845))</f>
        <v/>
      </c>
      <c r="CH123" s="93" t="str">
        <f>IF(CG123="","",(CG123/CH$5)*100)</f>
        <v/>
      </c>
      <c r="CI123" s="93">
        <v>73</v>
      </c>
      <c r="CJ123" s="93">
        <f>IF(CI123="","",RANK(CI123,CI$6:CI$5845))</f>
        <v>39</v>
      </c>
      <c r="CK123" s="93">
        <f>IF(CJ123="","",(CJ123/CK$5)*100)</f>
        <v>35.454545454545453</v>
      </c>
      <c r="CL123" s="92" t="s">
        <v>185</v>
      </c>
      <c r="CM123" s="93" t="str">
        <f>IF(CL123="","",RANK(CL123,CL$6:CL$5845))</f>
        <v/>
      </c>
      <c r="CN123" s="93" t="str">
        <f>IF(CM123="",CQ123,(CM123/CN$5)*100)</f>
        <v/>
      </c>
      <c r="CO123" s="93" t="s">
        <v>185</v>
      </c>
      <c r="CP123" s="93" t="str">
        <f>IF(CO123="","",RANK(CO123,CO$6:CO$5845))</f>
        <v/>
      </c>
      <c r="CQ123" s="93" t="str">
        <f>IF(CP123="","",(CP123/CQ$5)*100)</f>
        <v/>
      </c>
      <c r="CR123" s="93">
        <v>47</v>
      </c>
      <c r="CS123" s="93">
        <f>IF(CR123="","",RANK(CR123,CR$6:CR$5845))</f>
        <v>63</v>
      </c>
      <c r="CT123" s="93">
        <f>IF(CS123="","",(CS123/CT$5)*100)</f>
        <v>57.272727272727273</v>
      </c>
      <c r="CU123" s="92" t="s">
        <v>185</v>
      </c>
      <c r="CV123" s="93" t="str">
        <f>IF(CU123="","",RANK(CU123,CU$6:CU$5845))</f>
        <v/>
      </c>
      <c r="CW123" s="93" t="str">
        <f>IF(CV123="","",(CV123/CW$5)*100)</f>
        <v/>
      </c>
      <c r="CX123" s="93">
        <v>39</v>
      </c>
      <c r="CY123" s="93">
        <f>IF(CX123="","",RANK(CX123,CX$6:CX$5845))</f>
        <v>70</v>
      </c>
      <c r="CZ123" s="93">
        <f>IF(CY123="","",(CY123/CZ$5)*100)</f>
        <v>63.636363636363633</v>
      </c>
      <c r="DA123" s="93">
        <v>57</v>
      </c>
      <c r="DB123" s="93">
        <f>IF(DA123="","",RANK(DA123,DA$6:DA$5845))</f>
        <v>61</v>
      </c>
      <c r="DC123" s="93">
        <f>IF(DB123="","",(DB123/DC$5)*100)</f>
        <v>50.833333333333329</v>
      </c>
      <c r="DD123" s="93" t="str">
        <f>IFERROR((K123*I$2)+(N123*L$2)+(Q123*O$2)+(T123*R$2)+(W123*U$2)+(Z123*X$2)+(AC123*AA$2)+(AF123*AD$2)+(AI123*AG$2)+(AL123*AJ$2)+(AO123*AM$2)+(AR123*AP$2)+(AU123*AS$2)+(AX123*AV$2)+(BA123*AY$2)+(BD123*BB$2)+(BG123*BE$2)+(BJ123*BH$2)+(BM123*BK$2)+(BP123*BN$2)+(BS123*BQ$2)+(BV123*BT$2)+(BY123*BW$2)+(CB123*BZ$2)+(CE123*CC$2)+(CH123*CF$2)+(CK123*CI$2)+(CN123*CL$2)+(CQ123*CO$2)+(CT123*CR$2)+(CW123*CU$2)+(CZ123*CX$2)+(DC123*DA$2),"")</f>
        <v/>
      </c>
      <c r="DE123" s="93">
        <f>IF(DD123="",1,RANK(DD123,DD$6:DD$1087,1))</f>
        <v>1</v>
      </c>
      <c r="DF123" s="94" t="str">
        <f>IF(DD123="","",RANK(DD123,DD$6:DD$4780))</f>
        <v/>
      </c>
      <c r="DG123" s="93">
        <f>(DE123/DE$4)*100</f>
        <v>0.94339622641509435</v>
      </c>
      <c r="DH123" s="95">
        <v>0</v>
      </c>
      <c r="DI123" s="93">
        <v>1</v>
      </c>
      <c r="DJ123" s="93">
        <v>100</v>
      </c>
      <c r="DK123" s="96">
        <v>0</v>
      </c>
      <c r="DL123" s="93">
        <v>1</v>
      </c>
      <c r="DM123" s="93">
        <v>100</v>
      </c>
      <c r="DN123" s="93">
        <v>0</v>
      </c>
      <c r="DO123" s="93">
        <v>1</v>
      </c>
      <c r="DP123" s="93">
        <v>100</v>
      </c>
      <c r="DQ123" s="93">
        <v>100</v>
      </c>
      <c r="DR123" s="93">
        <v>1</v>
      </c>
      <c r="DS123" s="97">
        <v>75</v>
      </c>
      <c r="DT123" s="98">
        <v>72</v>
      </c>
      <c r="DU123" s="98">
        <v>102</v>
      </c>
      <c r="DV123" s="98" t="s">
        <v>185</v>
      </c>
      <c r="DW123" s="98" t="s">
        <v>185</v>
      </c>
      <c r="DX123" s="98">
        <v>30</v>
      </c>
      <c r="DY123" s="98">
        <v>18.518518518518519</v>
      </c>
      <c r="DZ123" s="98">
        <v>30</v>
      </c>
      <c r="EA123" s="98">
        <v>26.172839506172838</v>
      </c>
      <c r="EB123" s="99">
        <v>35.398230088495573</v>
      </c>
      <c r="EC123" s="100">
        <v>26.168224299065418</v>
      </c>
      <c r="ED123" s="100">
        <v>30</v>
      </c>
      <c r="EE123" s="100">
        <v>30</v>
      </c>
      <c r="EF123" s="101">
        <v>77</v>
      </c>
      <c r="EG123" s="102" t="s">
        <v>185</v>
      </c>
      <c r="EH123" s="102" t="s">
        <v>185</v>
      </c>
      <c r="EI123" s="102" t="s">
        <v>185</v>
      </c>
      <c r="EJ123" s="102" t="s">
        <v>185</v>
      </c>
      <c r="EK123" s="103">
        <v>1</v>
      </c>
      <c r="EL123" s="104">
        <v>0.83333333333333337</v>
      </c>
      <c r="EM123" s="104">
        <v>0.83333333333333337</v>
      </c>
      <c r="EN123" s="104">
        <v>10</v>
      </c>
      <c r="EO123" s="105">
        <v>0</v>
      </c>
      <c r="EP123" s="104">
        <v>0.30864197530864196</v>
      </c>
      <c r="EQ123" s="106">
        <v>0</v>
      </c>
      <c r="ER123" s="104">
        <v>0.30674846625766872</v>
      </c>
      <c r="ES123" s="106">
        <v>0</v>
      </c>
      <c r="ET123" s="104">
        <v>0.30674846625766872</v>
      </c>
      <c r="EU123" s="106">
        <v>0</v>
      </c>
      <c r="EV123" s="104">
        <v>0.30674846625766872</v>
      </c>
      <c r="EW123" s="106">
        <v>0</v>
      </c>
      <c r="EX123" s="104">
        <v>0.30674846625766872</v>
      </c>
      <c r="EY123" s="106">
        <v>0</v>
      </c>
      <c r="EZ123" s="104">
        <v>0.30674846625766872</v>
      </c>
      <c r="FB123" s="108">
        <f>((H123*B$1)+(EL123*EL$1)+(EM123*EM$1)+(EN123*EN$1)+(EV123*EU$1)+(DQ123*DN$1)+(EX123*EW$1)+(DG123*DF$1)+(EA123*EA$1)+(EB123*EB$1)+(ER123*EQ$1)+(ET123*ES$1)+(EC123*EC$1)+(EP123*EO$1)+(EZ123*EY$1)+(ED123*ED$1)+(EE123*EE$1))*(1+FA123)</f>
        <v>5.5448756986352761</v>
      </c>
      <c r="FC123" s="93">
        <f>RANK(FB123,FB$6:FB$5849)</f>
        <v>118</v>
      </c>
      <c r="FD123" s="109">
        <f>RANK(FJ123,$FJ$6:$FJ$1462)</f>
        <v>113</v>
      </c>
      <c r="FE123" s="109">
        <f>RANK(FN123,$FN$6:$FN$1462)</f>
        <v>104</v>
      </c>
      <c r="FF123" s="109">
        <f>RANK(B123,$B$6:$B$1462,1)</f>
        <v>112</v>
      </c>
      <c r="FG123" s="109">
        <f>RANK(B123,$B$6:$B$1462,1)</f>
        <v>112</v>
      </c>
      <c r="FH123" s="110" t="s">
        <v>185</v>
      </c>
      <c r="FI123" s="92"/>
      <c r="FJ123" s="111">
        <v>6000</v>
      </c>
      <c r="FK123" s="112" t="s">
        <v>185</v>
      </c>
      <c r="FL123" s="93">
        <f>IF(FJ123="",-50,FD123-FC123)</f>
        <v>-5</v>
      </c>
      <c r="FM123" s="96">
        <f>IF(FJ123="",0,FB123/(FJ123/1000))</f>
        <v>0.92414594977254605</v>
      </c>
      <c r="FN123" s="111">
        <v>7000</v>
      </c>
      <c r="FO123" s="112" t="s">
        <v>185</v>
      </c>
      <c r="FP123" s="93">
        <f>FE123-FC123</f>
        <v>-14</v>
      </c>
      <c r="FQ123" s="96">
        <f>(FB123/FN123)*1000</f>
        <v>0.79212509980503942</v>
      </c>
    </row>
    <row r="124" spans="1:173" x14ac:dyDescent="0.2">
      <c r="A124" t="s">
        <v>176</v>
      </c>
      <c r="B124" s="90">
        <v>1000</v>
      </c>
      <c r="C124" s="91" t="s">
        <v>185</v>
      </c>
      <c r="D124" s="91" t="s">
        <v>185</v>
      </c>
      <c r="E124" s="91" t="s">
        <v>185</v>
      </c>
      <c r="F124" s="91" t="s">
        <v>185</v>
      </c>
      <c r="G124" s="91">
        <f>RANK(B124,B$6:B$9554)</f>
        <v>1</v>
      </c>
      <c r="H124" s="91">
        <f>(G124/H$4)*100</f>
        <v>0.83333333333333337</v>
      </c>
      <c r="I124" s="92" t="s">
        <v>185</v>
      </c>
      <c r="J124" s="93" t="str">
        <f>IF(I124="","",RANK(I124,I$6:I$5845))</f>
        <v/>
      </c>
      <c r="K124" s="93" t="str">
        <f>IF(J124="",N124,(J124/K$5)*100)</f>
        <v/>
      </c>
      <c r="L124" s="93" t="s">
        <v>185</v>
      </c>
      <c r="M124" s="93" t="str">
        <f>IF(L124="","",RANK(L124,L$6:L$5845))</f>
        <v/>
      </c>
      <c r="N124" s="93" t="str">
        <f>IF(M124="","",(M124/N$5)*100)</f>
        <v/>
      </c>
      <c r="O124" s="93" t="s">
        <v>185</v>
      </c>
      <c r="P124" s="93" t="str">
        <f>IF(O124="","",RANK(O124,O$6:O$5845))</f>
        <v/>
      </c>
      <c r="Q124" s="93" t="str">
        <f>IF(P124="",N124,(P124/Q$5)*100)</f>
        <v/>
      </c>
      <c r="R124" s="92" t="s">
        <v>185</v>
      </c>
      <c r="S124" s="93" t="str">
        <f>IF(R124="","",RANK(R124,R$6:R$5845))</f>
        <v/>
      </c>
      <c r="T124" s="93" t="str">
        <f>IF(S124="",W124,(S124/T$5)*100)</f>
        <v/>
      </c>
      <c r="U124" s="93" t="s">
        <v>185</v>
      </c>
      <c r="V124" s="93" t="str">
        <f>IF(U124="","",RANK(U124,U$6:U$5845))</f>
        <v/>
      </c>
      <c r="W124" s="93" t="str">
        <f>IF(V124="","",(V124/W$5)*100)</f>
        <v/>
      </c>
      <c r="X124" s="93" t="s">
        <v>185</v>
      </c>
      <c r="Y124" s="93" t="str">
        <f>IF(X124="","",RANK(X124,X$6:X$5845))</f>
        <v/>
      </c>
      <c r="Z124" s="93" t="str">
        <f>IF(Y124="","",(Y124/Z$5)*100)</f>
        <v/>
      </c>
      <c r="AA124" s="92" t="s">
        <v>185</v>
      </c>
      <c r="AB124" s="93" t="str">
        <f>IF(AA124="","",RANK(AA124,AA$6:AA$5845))</f>
        <v/>
      </c>
      <c r="AC124" s="93" t="str">
        <f>IF(AB124="",AF124,(AB124/AC$5)*100)</f>
        <v/>
      </c>
      <c r="AD124" s="93" t="s">
        <v>185</v>
      </c>
      <c r="AE124" s="93" t="str">
        <f>IF(AD124="","",RANK(AD124,AD$6:AD$5845))</f>
        <v/>
      </c>
      <c r="AF124" s="93" t="str">
        <f>IF(AE124="","",(AE124/AF$5)*100)</f>
        <v/>
      </c>
      <c r="AG124" s="93" t="s">
        <v>185</v>
      </c>
      <c r="AH124" s="93" t="str">
        <f>IF(AG124="","",RANK(AG124,AG$6:AG$5845))</f>
        <v/>
      </c>
      <c r="AI124" s="93" t="str">
        <f>IF(AH124="","",(AH124/AI$5)*100)</f>
        <v/>
      </c>
      <c r="AJ124" s="92" t="s">
        <v>185</v>
      </c>
      <c r="AK124" s="93" t="str">
        <f>IF(AJ124="","",RANK(AJ124,AJ$6:AJ$5845))</f>
        <v/>
      </c>
      <c r="AL124" s="93" t="str">
        <f>IF(AK124="",AO124,(AK124/AL$5)*100)</f>
        <v/>
      </c>
      <c r="AM124" s="93" t="s">
        <v>185</v>
      </c>
      <c r="AN124" s="93" t="str">
        <f>IF(AM124="","",RANK(AM124,AM$6:AM$5845))</f>
        <v/>
      </c>
      <c r="AO124" s="93" t="str">
        <f>IF(AN124="","",(AN124/AO$5)*100)</f>
        <v/>
      </c>
      <c r="AP124" s="93" t="s">
        <v>185</v>
      </c>
      <c r="AQ124" s="93" t="str">
        <f>IF(AP124="","",RANK(AP124,AP$6:AP$5845))</f>
        <v/>
      </c>
      <c r="AR124" s="93" t="str">
        <f>IF(AQ124="","",(AQ124/AR$5)*100)</f>
        <v/>
      </c>
      <c r="AS124" s="92" t="s">
        <v>185</v>
      </c>
      <c r="AT124" s="93" t="str">
        <f>IF(AS124="","",RANK(AS124,AS$6:AS$5845))</f>
        <v/>
      </c>
      <c r="AU124" s="93" t="str">
        <f>IF(AT124="",AX124,(AT124/AU$5)*100)</f>
        <v/>
      </c>
      <c r="AV124" s="93" t="s">
        <v>185</v>
      </c>
      <c r="AW124" s="93" t="str">
        <f>IF(AV124="","",RANK(AV124,AV$6:AV$5845))</f>
        <v/>
      </c>
      <c r="AX124" s="93" t="str">
        <f>IF(AW124="","",(AW124/AX$5)*100)</f>
        <v/>
      </c>
      <c r="AY124" s="93" t="s">
        <v>185</v>
      </c>
      <c r="AZ124" s="93" t="str">
        <f>IF(AY124="","",RANK(AY124,AY$6:AY$5845))</f>
        <v/>
      </c>
      <c r="BA124" s="93" t="str">
        <f>IF(AZ124="","",(AZ124/BA$5)*100)</f>
        <v/>
      </c>
      <c r="BB124" s="92" t="s">
        <v>185</v>
      </c>
      <c r="BC124" s="93" t="s">
        <v>185</v>
      </c>
      <c r="BD124" s="93">
        <v>10</v>
      </c>
      <c r="BE124" s="93" t="s">
        <v>185</v>
      </c>
      <c r="BF124" s="93" t="s">
        <v>185</v>
      </c>
      <c r="BG124" s="93">
        <v>10</v>
      </c>
      <c r="BH124" s="93" t="s">
        <v>185</v>
      </c>
      <c r="BI124" s="93" t="s">
        <v>185</v>
      </c>
      <c r="BJ124" s="93">
        <v>10</v>
      </c>
      <c r="BK124" s="92" t="s">
        <v>185</v>
      </c>
      <c r="BL124" s="93" t="str">
        <f>IF(BK124="","",RANK(BK124,BK$6:BK$5845))</f>
        <v/>
      </c>
      <c r="BM124" s="93" t="str">
        <f>IF(BL124="",BP124,(BL124/BM$5)*100)</f>
        <v/>
      </c>
      <c r="BN124" s="93" t="s">
        <v>185</v>
      </c>
      <c r="BO124" s="93" t="str">
        <f>IF(BN124="","",RANK(BN124,BN$6:BN$5845))</f>
        <v/>
      </c>
      <c r="BP124" s="93" t="str">
        <f>IF(BO124="","",(BO124/BP$5)*100)</f>
        <v/>
      </c>
      <c r="BQ124" s="93" t="s">
        <v>185</v>
      </c>
      <c r="BR124" s="93" t="str">
        <f>IF(BQ124="","",RANK(BQ124,BQ$6:BQ$5845))</f>
        <v/>
      </c>
      <c r="BS124" s="93" t="str">
        <f>IF(BR124="","",(BR124/BS$5)*100)</f>
        <v/>
      </c>
      <c r="BT124" s="92" t="s">
        <v>185</v>
      </c>
      <c r="BU124" s="93" t="str">
        <f>IF(BT124="","",RANK(BT124,BT$6:BT$5845))</f>
        <v/>
      </c>
      <c r="BV124" s="93" t="str">
        <f>IF(BU124="",BY124,(BU124/BV$5)*100)</f>
        <v/>
      </c>
      <c r="BW124" s="93" t="s">
        <v>185</v>
      </c>
      <c r="BX124" s="93" t="str">
        <f>IF(BW124="","",RANK(BW124,BW$6:BW$5845))</f>
        <v/>
      </c>
      <c r="BY124" s="93" t="str">
        <f>IF(BX124="","",(BX124/BY$5)*100)</f>
        <v/>
      </c>
      <c r="BZ124" s="93" t="s">
        <v>185</v>
      </c>
      <c r="CA124" s="93" t="str">
        <f>IF(BZ124="","",RANK(BZ124,BZ$6:BZ$5845))</f>
        <v/>
      </c>
      <c r="CB124" s="93" t="str">
        <f>IF(CA124="","",(CA124/CB$5)*100)</f>
        <v/>
      </c>
      <c r="CC124" s="92" t="s">
        <v>185</v>
      </c>
      <c r="CD124" s="93" t="str">
        <f>IF(CC124="","",RANK(CC124,CC$6:CC$5845))</f>
        <v/>
      </c>
      <c r="CE124" s="93" t="str">
        <f>IF(CD124="",CH124,(CD124/CE$5)*100)</f>
        <v/>
      </c>
      <c r="CF124" s="93" t="s">
        <v>185</v>
      </c>
      <c r="CG124" s="93" t="str">
        <f>IF(CF124="","",RANK(CF124,CF$6:CF$5845))</f>
        <v/>
      </c>
      <c r="CH124" s="93" t="str">
        <f>IF(CG124="","",(CG124/CH$5)*100)</f>
        <v/>
      </c>
      <c r="CI124" s="93" t="s">
        <v>185</v>
      </c>
      <c r="CJ124" s="93" t="str">
        <f>IF(CI124="","",RANK(CI124,CI$6:CI$5845))</f>
        <v/>
      </c>
      <c r="CK124" s="93" t="str">
        <f>IF(CJ124="","",(CJ124/CK$5)*100)</f>
        <v/>
      </c>
      <c r="CL124" s="92" t="s">
        <v>185</v>
      </c>
      <c r="CM124" s="93" t="str">
        <f>IF(CL124="","",RANK(CL124,CL$6:CL$5845))</f>
        <v/>
      </c>
      <c r="CN124" s="93" t="str">
        <f>IF(CM124="",CQ124,(CM124/CN$5)*100)</f>
        <v/>
      </c>
      <c r="CO124" s="93" t="s">
        <v>185</v>
      </c>
      <c r="CP124" s="93" t="str">
        <f>IF(CO124="","",RANK(CO124,CO$6:CO$5845))</f>
        <v/>
      </c>
      <c r="CQ124" s="93" t="str">
        <f>IF(CP124="","",(CP124/CQ$5)*100)</f>
        <v/>
      </c>
      <c r="CR124" s="93" t="s">
        <v>185</v>
      </c>
      <c r="CS124" s="93" t="str">
        <f>IF(CR124="","",RANK(CR124,CR$6:CR$5845))</f>
        <v/>
      </c>
      <c r="CT124" s="93" t="str">
        <f>IF(CS124="","",(CS124/CT$5)*100)</f>
        <v/>
      </c>
      <c r="CU124" s="92" t="s">
        <v>185</v>
      </c>
      <c r="CV124" s="93" t="str">
        <f>IF(CU124="","",RANK(CU124,CU$6:CU$5845))</f>
        <v/>
      </c>
      <c r="CW124" s="93" t="str">
        <f>IF(CV124="","",(CV124/CW$5)*100)</f>
        <v/>
      </c>
      <c r="CX124" s="93" t="s">
        <v>185</v>
      </c>
      <c r="CY124" s="93" t="str">
        <f>IF(CX124="","",RANK(CX124,CX$6:CX$5845))</f>
        <v/>
      </c>
      <c r="CZ124" s="93" t="str">
        <f>IF(CY124="","",(CY124/CZ$5)*100)</f>
        <v/>
      </c>
      <c r="DA124" s="93">
        <v>110</v>
      </c>
      <c r="DB124" s="93">
        <f>IF(DA124="","",RANK(DA124,DA$6:DA$5845))</f>
        <v>3</v>
      </c>
      <c r="DC124" s="93">
        <f>IF(DB124="","",(DB124/DC$5)*100)</f>
        <v>2.5</v>
      </c>
      <c r="DD124" s="93" t="str">
        <f>IFERROR((K124*I$2)+(N124*L$2)+(Q124*O$2)+(T124*R$2)+(W124*U$2)+(Z124*X$2)+(AC124*AA$2)+(AF124*AD$2)+(AI124*AG$2)+(AL124*AJ$2)+(AO124*AM$2)+(AR124*AP$2)+(AU124*AS$2)+(AX124*AV$2)+(BA124*AY$2)+(BD124*BB$2)+(BG124*BE$2)+(BJ124*BH$2)+(BM124*BK$2)+(BP124*BN$2)+(BS124*BQ$2)+(BV124*BT$2)+(BY124*BW$2)+(CB124*BZ$2)+(CE124*CC$2)+(CH124*CF$2)+(CK124*CI$2)+(CN124*CL$2)+(CQ124*CO$2)+(CT124*CR$2)+(CW124*CU$2)+(CZ124*CX$2)+(DC124*DA$2),"")</f>
        <v/>
      </c>
      <c r="DE124" s="93">
        <f>IF(DD124="",1,RANK(DD124,DD$6:DD$1087,1))</f>
        <v>1</v>
      </c>
      <c r="DF124" s="94" t="str">
        <f>IF(DD124="","",RANK(DD124,DD$6:DD$4780))</f>
        <v/>
      </c>
      <c r="DG124" s="93">
        <f>(DE124/DE$4)*100</f>
        <v>0.94339622641509435</v>
      </c>
      <c r="DH124" s="95">
        <v>0</v>
      </c>
      <c r="DI124" s="93">
        <v>1</v>
      </c>
      <c r="DJ124" s="93">
        <v>100</v>
      </c>
      <c r="DK124" s="96">
        <v>0</v>
      </c>
      <c r="DL124" s="93">
        <v>1</v>
      </c>
      <c r="DM124" s="93">
        <v>100</v>
      </c>
      <c r="DN124" s="93">
        <v>0</v>
      </c>
      <c r="DO124" s="93">
        <v>1</v>
      </c>
      <c r="DP124" s="93">
        <v>100</v>
      </c>
      <c r="DQ124" s="93">
        <v>100</v>
      </c>
      <c r="DR124" s="93">
        <v>1</v>
      </c>
      <c r="DS124" s="97" t="s">
        <v>185</v>
      </c>
      <c r="DT124" s="98" t="s">
        <v>185</v>
      </c>
      <c r="DU124" s="98" t="s">
        <v>185</v>
      </c>
      <c r="DV124" s="98" t="s">
        <v>185</v>
      </c>
      <c r="DW124" s="98" t="s">
        <v>185</v>
      </c>
      <c r="DX124" s="98">
        <v>30</v>
      </c>
      <c r="DY124" s="98">
        <v>30</v>
      </c>
      <c r="DZ124" s="98">
        <v>30</v>
      </c>
      <c r="EA124" s="98">
        <v>30</v>
      </c>
      <c r="EB124" s="99">
        <v>25</v>
      </c>
      <c r="EC124" s="100">
        <v>30</v>
      </c>
      <c r="ED124" s="100">
        <v>30</v>
      </c>
      <c r="EE124" s="100">
        <v>30</v>
      </c>
      <c r="EF124" s="101" t="s">
        <v>185</v>
      </c>
      <c r="EG124" s="102" t="s">
        <v>185</v>
      </c>
      <c r="EH124" s="102" t="s">
        <v>185</v>
      </c>
      <c r="EI124" s="102" t="s">
        <v>185</v>
      </c>
      <c r="EJ124" s="102" t="s">
        <v>185</v>
      </c>
      <c r="EK124" s="103">
        <v>0</v>
      </c>
      <c r="EL124" s="104">
        <v>0.83333333333333337</v>
      </c>
      <c r="EM124" s="104">
        <v>0.83333333333333337</v>
      </c>
      <c r="EN124" s="104">
        <v>10</v>
      </c>
      <c r="EO124" s="105">
        <v>0</v>
      </c>
      <c r="EP124" s="104">
        <v>0.30864197530864196</v>
      </c>
      <c r="EQ124" s="106">
        <v>0</v>
      </c>
      <c r="ER124" s="104">
        <v>0.30674846625766872</v>
      </c>
      <c r="ES124" s="106">
        <v>0</v>
      </c>
      <c r="ET124" s="104">
        <v>0.30674846625766872</v>
      </c>
      <c r="EU124" s="106">
        <v>0</v>
      </c>
      <c r="EV124" s="104">
        <v>0.30674846625766872</v>
      </c>
      <c r="EW124" s="106">
        <v>0</v>
      </c>
      <c r="EX124" s="104">
        <v>0.30674846625766872</v>
      </c>
      <c r="EY124" s="106">
        <v>0</v>
      </c>
      <c r="EZ124" s="104">
        <v>0.30674846625766872</v>
      </c>
      <c r="FB124" s="108">
        <f>((H124*B$1)+(EL124*EL$1)+(EM124*EM$1)+(EN124*EN$1)+(EV124*EU$1)+(DQ124*DN$1)+(EX124*EW$1)+(DG124*DF$1)+(EA124*EA$1)+(EB124*EB$1)+(ER124*EQ$1)+(ET124*ES$1)+(EC124*EC$1)+(EP124*EO$1)+(EZ124*EY$1)+(ED124*ED$1)+(EE124*EE$1))*(1+FA124)</f>
        <v>5.2273393411160125</v>
      </c>
      <c r="FC124" s="93">
        <f>RANK(FB124,FB$6:FB$5849)</f>
        <v>119</v>
      </c>
      <c r="FD124" s="109">
        <f>RANK(FJ124,$FJ$6:$FJ$1462)</f>
        <v>105</v>
      </c>
      <c r="FE124" s="109">
        <f>RANK(FN124,$FN$6:$FN$1462)</f>
        <v>104</v>
      </c>
      <c r="FF124" s="109">
        <f>RANK(B124,$B$6:$B$1462,1)</f>
        <v>112</v>
      </c>
      <c r="FG124" s="109">
        <f>RANK(B124,$B$6:$B$1462,1)</f>
        <v>112</v>
      </c>
      <c r="FH124" s="110" t="s">
        <v>185</v>
      </c>
      <c r="FI124" s="92"/>
      <c r="FJ124" s="111">
        <v>6100</v>
      </c>
      <c r="FK124" s="112" t="s">
        <v>185</v>
      </c>
      <c r="FL124" s="93">
        <f>IF(FJ124="",-50,FD124-FC124)</f>
        <v>-14</v>
      </c>
      <c r="FM124" s="96">
        <f>IF(FJ124="",0,FB124/(FJ124/1000))</f>
        <v>0.85694087559278898</v>
      </c>
      <c r="FN124" s="111">
        <v>7000</v>
      </c>
      <c r="FO124" s="112" t="s">
        <v>185</v>
      </c>
      <c r="FP124" s="93">
        <f>FE124-FC124</f>
        <v>-15</v>
      </c>
      <c r="FQ124" s="96">
        <f>(FB124/FN124)*1000</f>
        <v>0.74676276301657318</v>
      </c>
    </row>
    <row r="125" spans="1:173" x14ac:dyDescent="0.2">
      <c r="A125" t="s">
        <v>184</v>
      </c>
      <c r="B125" s="90">
        <v>1000</v>
      </c>
      <c r="C125" s="91" t="s">
        <v>185</v>
      </c>
      <c r="D125" s="91" t="s">
        <v>185</v>
      </c>
      <c r="E125" s="91" t="s">
        <v>185</v>
      </c>
      <c r="F125" s="91" t="s">
        <v>185</v>
      </c>
      <c r="G125" s="91">
        <f>RANK(B125,B$6:B$9554)</f>
        <v>1</v>
      </c>
      <c r="H125" s="91">
        <f>(G125/H$4)*100</f>
        <v>0.83333333333333337</v>
      </c>
      <c r="I125" s="92" t="s">
        <v>185</v>
      </c>
      <c r="J125" s="93" t="str">
        <f>IF(I125="","",RANK(I125,I$6:I$5845))</f>
        <v/>
      </c>
      <c r="K125" s="93" t="str">
        <f>IF(J125="",N125,(J125/K$5)*100)</f>
        <v/>
      </c>
      <c r="L125" s="93" t="s">
        <v>185</v>
      </c>
      <c r="M125" s="93" t="str">
        <f>IF(L125="","",RANK(L125,L$6:L$5845))</f>
        <v/>
      </c>
      <c r="N125" s="93" t="str">
        <f>IF(M125="","",(M125/N$5)*100)</f>
        <v/>
      </c>
      <c r="O125" s="93" t="s">
        <v>185</v>
      </c>
      <c r="P125" s="93" t="str">
        <f>IF(O125="","",RANK(O125,O$6:O$5845))</f>
        <v/>
      </c>
      <c r="Q125" s="93" t="str">
        <f>IF(P125="",N125,(P125/Q$5)*100)</f>
        <v/>
      </c>
      <c r="R125" s="92" t="s">
        <v>185</v>
      </c>
      <c r="S125" s="93" t="str">
        <f>IF(R125="","",RANK(R125,R$6:R$5845))</f>
        <v/>
      </c>
      <c r="T125" s="93" t="str">
        <f>IF(S125="",W125,(S125/T$5)*100)</f>
        <v/>
      </c>
      <c r="U125" s="93" t="s">
        <v>185</v>
      </c>
      <c r="V125" s="93" t="str">
        <f>IF(U125="","",RANK(U125,U$6:U$5845))</f>
        <v/>
      </c>
      <c r="W125" s="93" t="str">
        <f>IF(V125="","",(V125/W$5)*100)</f>
        <v/>
      </c>
      <c r="X125" s="93" t="s">
        <v>185</v>
      </c>
      <c r="Y125" s="93" t="str">
        <f>IF(X125="","",RANK(X125,X$6:X$5845))</f>
        <v/>
      </c>
      <c r="Z125" s="93" t="str">
        <f>IF(Y125="","",(Y125/Z$5)*100)</f>
        <v/>
      </c>
      <c r="AA125" s="92" t="s">
        <v>185</v>
      </c>
      <c r="AB125" s="93" t="str">
        <f>IF(AA125="","",RANK(AA125,AA$6:AA$5845))</f>
        <v/>
      </c>
      <c r="AC125" s="93" t="str">
        <f>IF(AB125="",AF125,(AB125/AC$5)*100)</f>
        <v/>
      </c>
      <c r="AD125" s="93" t="s">
        <v>185</v>
      </c>
      <c r="AE125" s="93" t="str">
        <f>IF(AD125="","",RANK(AD125,AD$6:AD$5845))</f>
        <v/>
      </c>
      <c r="AF125" s="93" t="str">
        <f>IF(AE125="","",(AE125/AF$5)*100)</f>
        <v/>
      </c>
      <c r="AG125" s="93" t="s">
        <v>185</v>
      </c>
      <c r="AH125" s="93" t="str">
        <f>IF(AG125="","",RANK(AG125,AG$6:AG$5845))</f>
        <v/>
      </c>
      <c r="AI125" s="93" t="str">
        <f>IF(AH125="","",(AH125/AI$5)*100)</f>
        <v/>
      </c>
      <c r="AJ125" s="92" t="s">
        <v>185</v>
      </c>
      <c r="AK125" s="93" t="str">
        <f>IF(AJ125="","",RANK(AJ125,AJ$6:AJ$5845))</f>
        <v/>
      </c>
      <c r="AL125" s="93" t="str">
        <f>IF(AK125="",AO125,(AK125/AL$5)*100)</f>
        <v/>
      </c>
      <c r="AM125" s="93" t="s">
        <v>185</v>
      </c>
      <c r="AN125" s="93" t="str">
        <f>IF(AM125="","",RANK(AM125,AM$6:AM$5845))</f>
        <v/>
      </c>
      <c r="AO125" s="93" t="str">
        <f>IF(AN125="","",(AN125/AO$5)*100)</f>
        <v/>
      </c>
      <c r="AP125" s="93" t="s">
        <v>185</v>
      </c>
      <c r="AQ125" s="93" t="str">
        <f>IF(AP125="","",RANK(AP125,AP$6:AP$5845))</f>
        <v/>
      </c>
      <c r="AR125" s="93" t="str">
        <f>IF(AQ125="","",(AQ125/AR$5)*100)</f>
        <v/>
      </c>
      <c r="AS125" s="92" t="s">
        <v>185</v>
      </c>
      <c r="AT125" s="93" t="str">
        <f>IF(AS125="","",RANK(AS125,AS$6:AS$5845))</f>
        <v/>
      </c>
      <c r="AU125" s="93" t="str">
        <f>IF(AT125="",AX125,(AT125/AU$5)*100)</f>
        <v/>
      </c>
      <c r="AV125" s="93" t="s">
        <v>185</v>
      </c>
      <c r="AW125" s="93" t="str">
        <f>IF(AV125="","",RANK(AV125,AV$6:AV$5845))</f>
        <v/>
      </c>
      <c r="AX125" s="93" t="str">
        <f>IF(AW125="","",(AW125/AX$5)*100)</f>
        <v/>
      </c>
      <c r="AY125" s="93" t="s">
        <v>185</v>
      </c>
      <c r="AZ125" s="93" t="str">
        <f>IF(AY125="","",RANK(AY125,AY$6:AY$5845))</f>
        <v/>
      </c>
      <c r="BA125" s="93" t="str">
        <f>IF(AZ125="","",(AZ125/BA$5)*100)</f>
        <v/>
      </c>
      <c r="BB125" s="92" t="s">
        <v>185</v>
      </c>
      <c r="BC125" s="93" t="s">
        <v>185</v>
      </c>
      <c r="BD125" s="93">
        <v>10</v>
      </c>
      <c r="BE125" s="93" t="s">
        <v>185</v>
      </c>
      <c r="BF125" s="93" t="s">
        <v>185</v>
      </c>
      <c r="BG125" s="93">
        <v>10</v>
      </c>
      <c r="BH125" s="93" t="s">
        <v>185</v>
      </c>
      <c r="BI125" s="93" t="s">
        <v>185</v>
      </c>
      <c r="BJ125" s="93">
        <v>10</v>
      </c>
      <c r="BK125" s="92" t="s">
        <v>185</v>
      </c>
      <c r="BL125" s="93" t="str">
        <f>IF(BK125="","",RANK(BK125,BK$6:BK$5845))</f>
        <v/>
      </c>
      <c r="BM125" s="93" t="str">
        <f>IF(BL125="",BP125,(BL125/BM$5)*100)</f>
        <v/>
      </c>
      <c r="BN125" s="93" t="s">
        <v>185</v>
      </c>
      <c r="BO125" s="93" t="str">
        <f>IF(BN125="","",RANK(BN125,BN$6:BN$5845))</f>
        <v/>
      </c>
      <c r="BP125" s="93" t="str">
        <f>IF(BO125="","",(BO125/BP$5)*100)</f>
        <v/>
      </c>
      <c r="BQ125" s="93" t="s">
        <v>185</v>
      </c>
      <c r="BR125" s="93" t="str">
        <f>IF(BQ125="","",RANK(BQ125,BQ$6:BQ$5845))</f>
        <v/>
      </c>
      <c r="BS125" s="93" t="str">
        <f>IF(BR125="","",(BR125/BS$5)*100)</f>
        <v/>
      </c>
      <c r="BT125" s="92" t="s">
        <v>185</v>
      </c>
      <c r="BU125" s="93" t="str">
        <f>IF(BT125="","",RANK(BT125,BT$6:BT$5845))</f>
        <v/>
      </c>
      <c r="BV125" s="93" t="str">
        <f>IF(BU125="",BY125,(BU125/BV$5)*100)</f>
        <v/>
      </c>
      <c r="BW125" s="93" t="s">
        <v>185</v>
      </c>
      <c r="BX125" s="93" t="str">
        <f>IF(BW125="","",RANK(BW125,BW$6:BW$5845))</f>
        <v/>
      </c>
      <c r="BY125" s="93" t="str">
        <f>IF(BX125="","",(BX125/BY$5)*100)</f>
        <v/>
      </c>
      <c r="BZ125" s="93" t="s">
        <v>185</v>
      </c>
      <c r="CA125" s="93" t="str">
        <f>IF(BZ125="","",RANK(BZ125,BZ$6:BZ$5845))</f>
        <v/>
      </c>
      <c r="CB125" s="93" t="str">
        <f>IF(CA125="","",(CA125/CB$5)*100)</f>
        <v/>
      </c>
      <c r="CC125" s="92" t="s">
        <v>185</v>
      </c>
      <c r="CD125" s="93" t="str">
        <f>IF(CC125="","",RANK(CC125,CC$6:CC$5845))</f>
        <v/>
      </c>
      <c r="CE125" s="93" t="str">
        <f>IF(CD125="",CH125,(CD125/CE$5)*100)</f>
        <v/>
      </c>
      <c r="CF125" s="93" t="s">
        <v>185</v>
      </c>
      <c r="CG125" s="93" t="str">
        <f>IF(CF125="","",RANK(CF125,CF$6:CF$5845))</f>
        <v/>
      </c>
      <c r="CH125" s="93" t="str">
        <f>IF(CG125="","",(CG125/CH$5)*100)</f>
        <v/>
      </c>
      <c r="CI125" s="93" t="s">
        <v>185</v>
      </c>
      <c r="CJ125" s="93" t="str">
        <f>IF(CI125="","",RANK(CI125,CI$6:CI$5845))</f>
        <v/>
      </c>
      <c r="CK125" s="93" t="str">
        <f>IF(CJ125="","",(CJ125/CK$5)*100)</f>
        <v/>
      </c>
      <c r="CL125" s="92" t="s">
        <v>185</v>
      </c>
      <c r="CM125" s="93" t="str">
        <f>IF(CL125="","",RANK(CL125,CL$6:CL$5845))</f>
        <v/>
      </c>
      <c r="CN125" s="93" t="str">
        <f>IF(CM125="",CQ125,(CM125/CN$5)*100)</f>
        <v/>
      </c>
      <c r="CO125" s="93" t="s">
        <v>185</v>
      </c>
      <c r="CP125" s="93" t="str">
        <f>IF(CO125="","",RANK(CO125,CO$6:CO$5845))</f>
        <v/>
      </c>
      <c r="CQ125" s="93" t="str">
        <f>IF(CP125="","",(CP125/CQ$5)*100)</f>
        <v/>
      </c>
      <c r="CR125" s="93" t="s">
        <v>185</v>
      </c>
      <c r="CS125" s="93" t="str">
        <f>IF(CR125="","",RANK(CR125,CR$6:CR$5845))</f>
        <v/>
      </c>
      <c r="CT125" s="93" t="str">
        <f>IF(CS125="","",(CS125/CT$5)*100)</f>
        <v/>
      </c>
      <c r="CU125" s="92" t="s">
        <v>185</v>
      </c>
      <c r="CV125" s="93" t="str">
        <f>IF(CU125="","",RANK(CU125,CU$6:CU$5845))</f>
        <v/>
      </c>
      <c r="CW125" s="93" t="str">
        <f>IF(CV125="","",(CV125/CW$5)*100)</f>
        <v/>
      </c>
      <c r="CX125" s="93" t="s">
        <v>185</v>
      </c>
      <c r="CY125" s="93" t="str">
        <f>IF(CX125="","",RANK(CX125,CX$6:CX$5845))</f>
        <v/>
      </c>
      <c r="CZ125" s="93" t="str">
        <f>IF(CY125="","",(CY125/CZ$5)*100)</f>
        <v/>
      </c>
      <c r="DA125" s="93">
        <v>110</v>
      </c>
      <c r="DB125" s="93">
        <f>IF(DA125="","",RANK(DA125,DA$6:DA$5845))</f>
        <v>3</v>
      </c>
      <c r="DC125" s="93">
        <f>IF(DB125="","",(DB125/DC$5)*100)</f>
        <v>2.5</v>
      </c>
      <c r="DD125" s="93" t="str">
        <f>IFERROR((K125*I$2)+(N125*L$2)+(Q125*O$2)+(T125*R$2)+(W125*U$2)+(Z125*X$2)+(AC125*AA$2)+(AF125*AD$2)+(AI125*AG$2)+(AL125*AJ$2)+(AO125*AM$2)+(AR125*AP$2)+(AU125*AS$2)+(AX125*AV$2)+(BA125*AY$2)+(BD125*BB$2)+(BG125*BE$2)+(BJ125*BH$2)+(BM125*BK$2)+(BP125*BN$2)+(BS125*BQ$2)+(BV125*BT$2)+(BY125*BW$2)+(CB125*BZ$2)+(CE125*CC$2)+(CH125*CF$2)+(CK125*CI$2)+(CN125*CL$2)+(CQ125*CO$2)+(CT125*CR$2)+(CW125*CU$2)+(CZ125*CX$2)+(DC125*DA$2),"")</f>
        <v/>
      </c>
      <c r="DE125" s="93">
        <f>IF(DD125="",1,RANK(DD125,DD$6:DD$1087,1))</f>
        <v>1</v>
      </c>
      <c r="DF125" s="94" t="str">
        <f>IF(DD125="","",RANK(DD125,DD$6:DD$4780))</f>
        <v/>
      </c>
      <c r="DG125" s="93">
        <f>(DE125/DE$4)*100</f>
        <v>0.94339622641509435</v>
      </c>
      <c r="DH125" s="95">
        <v>0</v>
      </c>
      <c r="DI125" s="93">
        <v>1</v>
      </c>
      <c r="DJ125" s="93">
        <v>100</v>
      </c>
      <c r="DK125" s="96">
        <v>0</v>
      </c>
      <c r="DL125" s="93">
        <v>1</v>
      </c>
      <c r="DM125" s="93">
        <v>100</v>
      </c>
      <c r="DN125" s="93">
        <v>0</v>
      </c>
      <c r="DO125" s="93">
        <v>1</v>
      </c>
      <c r="DP125" s="93">
        <v>100</v>
      </c>
      <c r="DQ125" s="93">
        <v>100</v>
      </c>
      <c r="DR125" s="93">
        <v>1</v>
      </c>
      <c r="DS125" s="97" t="s">
        <v>185</v>
      </c>
      <c r="DT125" s="98" t="s">
        <v>185</v>
      </c>
      <c r="DU125" s="98" t="s">
        <v>185</v>
      </c>
      <c r="DV125" s="98" t="s">
        <v>185</v>
      </c>
      <c r="DW125" s="98" t="s">
        <v>185</v>
      </c>
      <c r="DX125" s="98">
        <v>30</v>
      </c>
      <c r="DY125" s="98">
        <v>30</v>
      </c>
      <c r="DZ125" s="98">
        <v>30</v>
      </c>
      <c r="EA125" s="98">
        <v>30</v>
      </c>
      <c r="EB125" s="99">
        <v>25</v>
      </c>
      <c r="EC125" s="100">
        <v>30</v>
      </c>
      <c r="ED125" s="100">
        <v>30</v>
      </c>
      <c r="EE125" s="100">
        <v>30</v>
      </c>
      <c r="EF125" s="101" t="s">
        <v>185</v>
      </c>
      <c r="EG125" s="102" t="s">
        <v>185</v>
      </c>
      <c r="EH125" s="102" t="s">
        <v>185</v>
      </c>
      <c r="EI125" s="102" t="s">
        <v>185</v>
      </c>
      <c r="EJ125" s="102" t="s">
        <v>185</v>
      </c>
      <c r="EK125" s="103">
        <v>0</v>
      </c>
      <c r="EL125" s="104">
        <v>0.83333333333333337</v>
      </c>
      <c r="EM125" s="104">
        <v>0.83333333333333337</v>
      </c>
      <c r="EN125" s="104">
        <v>10</v>
      </c>
      <c r="EO125" s="105">
        <v>0</v>
      </c>
      <c r="EP125" s="104">
        <v>0.30864197530864196</v>
      </c>
      <c r="EQ125" s="106">
        <v>0</v>
      </c>
      <c r="ER125" s="104">
        <v>0.30674846625766872</v>
      </c>
      <c r="ES125" s="106">
        <v>0</v>
      </c>
      <c r="ET125" s="104">
        <v>0.30674846625766872</v>
      </c>
      <c r="EU125" s="106">
        <v>0</v>
      </c>
      <c r="EV125" s="104">
        <v>0.30674846625766872</v>
      </c>
      <c r="EW125" s="106">
        <v>0</v>
      </c>
      <c r="EX125" s="104">
        <v>0.30674846625766872</v>
      </c>
      <c r="EY125" s="106">
        <v>0</v>
      </c>
      <c r="EZ125" s="104">
        <v>0.30674846625766872</v>
      </c>
      <c r="FB125" s="108">
        <f>((H125*B$1)+(EL125*EL$1)+(EM125*EM$1)+(EN125*EN$1)+(EV125*EU$1)+(DQ125*DN$1)+(EX125*EW$1)+(DG125*DF$1)+(EA125*EA$1)+(EB125*EB$1)+(ER125*EQ$1)+(ET125*ES$1)+(EC125*EC$1)+(EP125*EO$1)+(EZ125*EY$1)+(ED125*ED$1)+(EE125*EE$1))*(1+FA125)</f>
        <v>5.2273393411160125</v>
      </c>
      <c r="FC125" s="93">
        <f>RANK(FB125,FB$6:FB$5849)</f>
        <v>119</v>
      </c>
      <c r="FD125" s="109">
        <f>RANK(FJ125,$FJ$6:$FJ$1462)</f>
        <v>113</v>
      </c>
      <c r="FE125" s="109">
        <f>RANK(FN125,$FN$6:$FN$1462)</f>
        <v>104</v>
      </c>
      <c r="FF125" s="109">
        <f>RANK(B125,$B$6:$B$1462,1)</f>
        <v>112</v>
      </c>
      <c r="FG125" s="109">
        <f>RANK(B125,$B$6:$B$1462,1)</f>
        <v>112</v>
      </c>
      <c r="FH125" s="110" t="s">
        <v>185</v>
      </c>
      <c r="FI125" s="92"/>
      <c r="FJ125" s="111">
        <v>6000</v>
      </c>
      <c r="FK125" s="112" t="s">
        <v>185</v>
      </c>
      <c r="FL125" s="93">
        <f>IF(FJ125="",-50,FD125-FC125)</f>
        <v>-6</v>
      </c>
      <c r="FM125" s="96">
        <f>IF(FJ125="",0,FB125/(FJ125/1000))</f>
        <v>0.87122322351933545</v>
      </c>
      <c r="FN125" s="111">
        <v>7000</v>
      </c>
      <c r="FO125" s="112" t="s">
        <v>185</v>
      </c>
      <c r="FP125" s="93">
        <f>FE125-FC125</f>
        <v>-15</v>
      </c>
      <c r="FQ125" s="96">
        <f>(FB125/FN125)*1000</f>
        <v>0.74676276301657318</v>
      </c>
    </row>
    <row r="126" spans="1:173" x14ac:dyDescent="0.2">
      <c r="C126" s="91"/>
      <c r="D126" s="91"/>
      <c r="E126" s="91"/>
      <c r="F126" s="91"/>
      <c r="G126" s="91"/>
      <c r="H126" s="91"/>
      <c r="I126" s="92"/>
      <c r="J126" s="93"/>
      <c r="K126" s="93"/>
      <c r="L126" s="93"/>
      <c r="M126" s="93"/>
      <c r="N126" s="93"/>
      <c r="O126" s="93"/>
      <c r="P126" s="93"/>
      <c r="Q126" s="93"/>
      <c r="R126" s="92"/>
      <c r="S126" s="93"/>
      <c r="T126" s="93"/>
      <c r="U126" s="93"/>
      <c r="V126" s="93"/>
      <c r="W126" s="93"/>
      <c r="X126" s="93"/>
      <c r="Y126" s="93"/>
      <c r="Z126" s="93"/>
      <c r="AA126" s="92"/>
      <c r="AB126" s="93"/>
      <c r="AC126" s="93"/>
      <c r="AD126" s="93"/>
      <c r="AE126" s="93"/>
      <c r="AF126" s="93"/>
      <c r="AG126" s="93"/>
      <c r="AH126" s="93"/>
      <c r="AI126" s="93"/>
      <c r="AJ126" s="92"/>
      <c r="AK126" s="93"/>
      <c r="AL126" s="93"/>
      <c r="AM126" s="93"/>
      <c r="AN126" s="93"/>
      <c r="AO126" s="93"/>
      <c r="AP126" s="93"/>
      <c r="AQ126" s="93"/>
      <c r="AR126" s="93"/>
      <c r="AS126" s="92"/>
      <c r="AT126" s="93"/>
      <c r="AU126" s="93"/>
      <c r="AV126" s="93"/>
      <c r="AW126" s="93"/>
      <c r="AX126" s="93"/>
      <c r="AY126" s="93"/>
      <c r="AZ126" s="93"/>
      <c r="BA126" s="93"/>
      <c r="BB126" s="92"/>
      <c r="BC126" s="93"/>
      <c r="BD126" s="93"/>
      <c r="BE126" s="93"/>
      <c r="BF126" s="93"/>
      <c r="BG126" s="93"/>
      <c r="BI126" s="93"/>
      <c r="BJ126" s="93"/>
      <c r="BK126" s="92"/>
      <c r="BL126" s="93"/>
      <c r="BM126" s="93"/>
      <c r="BN126" s="93"/>
      <c r="BO126" s="93"/>
      <c r="BP126" s="93"/>
      <c r="BR126" s="93"/>
      <c r="BS126" s="93"/>
      <c r="BT126" s="92"/>
      <c r="BU126" s="93"/>
      <c r="BV126" s="93"/>
      <c r="BW126" s="93"/>
      <c r="BX126" s="93"/>
      <c r="BY126" s="93"/>
      <c r="CA126" s="93"/>
      <c r="CB126" s="93"/>
      <c r="CC126" s="92"/>
      <c r="CD126" s="93"/>
      <c r="CE126" s="93"/>
      <c r="CF126" s="93"/>
      <c r="CG126" s="93"/>
      <c r="CH126" s="93"/>
      <c r="CJ126" s="93"/>
      <c r="CK126" s="93"/>
      <c r="CL126" s="92"/>
      <c r="CM126" s="93"/>
      <c r="CN126" s="93"/>
      <c r="CO126" s="93"/>
      <c r="CP126" s="93"/>
      <c r="CQ126" s="93"/>
      <c r="CS126" s="93"/>
      <c r="CT126" s="93"/>
      <c r="CU126" s="92"/>
      <c r="CV126" s="93"/>
      <c r="CW126" s="93"/>
      <c r="CY126" s="93"/>
      <c r="CZ126" s="93"/>
      <c r="DB126" s="93"/>
      <c r="DC126" s="93"/>
      <c r="DD126" s="93"/>
      <c r="DE126" s="93"/>
      <c r="DF126" s="94"/>
      <c r="DG126" s="93"/>
      <c r="DH126" s="95"/>
      <c r="DI126" s="93"/>
      <c r="DJ126" s="93"/>
      <c r="DK126" s="96"/>
      <c r="DL126" s="93"/>
      <c r="DM126" s="93"/>
      <c r="DO126" s="93"/>
      <c r="DP126" s="93"/>
      <c r="DQ126" s="93"/>
      <c r="DR126" s="93"/>
      <c r="DS126" s="97"/>
      <c r="DT126" s="98"/>
      <c r="DU126" s="98"/>
      <c r="DV126" s="98"/>
      <c r="DW126" s="98"/>
      <c r="DX126" s="98"/>
      <c r="DY126" s="98"/>
      <c r="DZ126" s="98"/>
      <c r="EA126" s="98"/>
      <c r="EB126" s="99"/>
      <c r="EC126" s="100"/>
      <c r="ED126" s="100"/>
      <c r="EE126" s="100"/>
      <c r="EF126" s="101"/>
      <c r="EG126" s="102"/>
      <c r="EH126" s="102"/>
      <c r="EI126" s="102"/>
      <c r="EJ126" s="102"/>
      <c r="EK126" s="103"/>
      <c r="EM126" s="104"/>
      <c r="EN126" s="104"/>
      <c r="EO126" s="105"/>
      <c r="EP126" s="104"/>
      <c r="EQ126" s="106"/>
      <c r="ER126" s="104"/>
      <c r="ES126" s="106"/>
      <c r="ET126" s="104"/>
      <c r="EU126" s="106"/>
      <c r="EV126" s="104"/>
      <c r="EW126" s="106"/>
      <c r="EX126" s="104"/>
      <c r="EY126" s="106"/>
      <c r="EZ126" s="104"/>
      <c r="FC126" s="93"/>
      <c r="FI126" s="92"/>
      <c r="FL126" s="93"/>
      <c r="FM126" s="96"/>
      <c r="FP126" s="93"/>
    </row>
    <row r="127" spans="1:173" x14ac:dyDescent="0.2">
      <c r="C127" s="91"/>
      <c r="D127" s="91"/>
      <c r="E127" s="91"/>
      <c r="F127" s="91"/>
      <c r="G127" s="91"/>
      <c r="H127" s="91"/>
      <c r="I127" s="92"/>
      <c r="J127" s="93"/>
      <c r="K127" s="93"/>
      <c r="L127" s="93"/>
      <c r="M127" s="93"/>
      <c r="N127" s="93"/>
      <c r="O127" s="93"/>
      <c r="P127" s="93"/>
      <c r="Q127" s="93"/>
      <c r="R127" s="92"/>
      <c r="S127" s="93"/>
      <c r="T127" s="93"/>
      <c r="U127" s="93"/>
      <c r="V127" s="93"/>
      <c r="W127" s="93"/>
      <c r="X127" s="93"/>
      <c r="Y127" s="93"/>
      <c r="Z127" s="93"/>
      <c r="AA127" s="92"/>
      <c r="AB127" s="93"/>
      <c r="AC127" s="93"/>
      <c r="AD127" s="93"/>
      <c r="AE127" s="93"/>
      <c r="AF127" s="93"/>
      <c r="AG127" s="93"/>
      <c r="AH127" s="93"/>
      <c r="AI127" s="93"/>
      <c r="AJ127" s="92"/>
      <c r="AK127" s="93"/>
      <c r="AL127" s="93"/>
      <c r="AM127" s="93"/>
      <c r="AN127" s="93"/>
      <c r="AO127" s="93"/>
      <c r="AP127" s="93"/>
      <c r="AQ127" s="93"/>
      <c r="AR127" s="93"/>
      <c r="AS127" s="92"/>
      <c r="AT127" s="93"/>
      <c r="AU127" s="93"/>
      <c r="AV127" s="93"/>
      <c r="AW127" s="93"/>
      <c r="AX127" s="93"/>
      <c r="AY127" s="93"/>
      <c r="AZ127" s="93"/>
      <c r="BA127" s="93"/>
      <c r="BB127" s="92"/>
      <c r="BC127" s="93"/>
      <c r="BD127" s="93"/>
      <c r="BE127" s="93"/>
      <c r="BF127" s="93"/>
      <c r="BG127" s="93"/>
      <c r="BI127" s="93"/>
      <c r="BJ127" s="93"/>
      <c r="BK127" s="92"/>
      <c r="BL127" s="93"/>
      <c r="BM127" s="93"/>
      <c r="BN127" s="93"/>
      <c r="BO127" s="93"/>
      <c r="BP127" s="93"/>
      <c r="BR127" s="93"/>
      <c r="BS127" s="93"/>
      <c r="BT127" s="92"/>
      <c r="BU127" s="93"/>
      <c r="BV127" s="93"/>
      <c r="BW127" s="93"/>
      <c r="BX127" s="93"/>
      <c r="BY127" s="93"/>
      <c r="CA127" s="93"/>
      <c r="CB127" s="93"/>
      <c r="CC127" s="92"/>
      <c r="CD127" s="93"/>
      <c r="CE127" s="93"/>
      <c r="CF127" s="93"/>
      <c r="CG127" s="93"/>
      <c r="CH127" s="93"/>
      <c r="CJ127" s="93"/>
      <c r="CK127" s="93"/>
      <c r="CL127" s="92"/>
      <c r="CM127" s="93"/>
      <c r="CN127" s="93"/>
      <c r="CO127" s="93"/>
      <c r="CP127" s="93"/>
      <c r="CQ127" s="93"/>
      <c r="CS127" s="93"/>
      <c r="CT127" s="93"/>
      <c r="CU127" s="92"/>
      <c r="CV127" s="93"/>
      <c r="CW127" s="93"/>
      <c r="CY127" s="93"/>
      <c r="CZ127" s="93"/>
      <c r="DB127" s="93"/>
      <c r="DC127" s="93"/>
      <c r="DD127" s="93"/>
      <c r="DE127" s="93"/>
      <c r="DF127" s="94"/>
      <c r="DG127" s="93"/>
      <c r="DH127" s="95"/>
      <c r="DI127" s="93"/>
      <c r="DJ127" s="93"/>
      <c r="DK127" s="96"/>
      <c r="DL127" s="93"/>
      <c r="DM127" s="93"/>
      <c r="DO127" s="93"/>
      <c r="DP127" s="93"/>
      <c r="DQ127" s="93"/>
      <c r="DR127" s="93"/>
      <c r="DS127" s="97"/>
      <c r="DT127" s="98"/>
      <c r="DU127" s="98"/>
      <c r="DV127" s="98"/>
      <c r="DW127" s="98"/>
      <c r="DX127" s="98"/>
      <c r="DY127" s="98"/>
      <c r="DZ127" s="98"/>
      <c r="EA127" s="98"/>
      <c r="EB127" s="99"/>
      <c r="EC127" s="100"/>
      <c r="ED127" s="100"/>
      <c r="EE127" s="100"/>
      <c r="EF127" s="101"/>
      <c r="EG127" s="102"/>
      <c r="EH127" s="102"/>
      <c r="EI127" s="102"/>
      <c r="EJ127" s="102"/>
      <c r="EK127" s="103"/>
      <c r="EM127" s="104"/>
      <c r="EN127" s="104"/>
      <c r="EO127" s="105"/>
      <c r="EP127" s="104"/>
      <c r="EQ127" s="106"/>
      <c r="ER127" s="104"/>
      <c r="ES127" s="106"/>
      <c r="ET127" s="104"/>
      <c r="EU127" s="106"/>
      <c r="EV127" s="104"/>
      <c r="EW127" s="106"/>
      <c r="EX127" s="104"/>
      <c r="EY127" s="106"/>
      <c r="EZ127" s="104"/>
      <c r="FC127" s="93"/>
      <c r="FI127" s="92"/>
      <c r="FL127" s="93"/>
      <c r="FM127" s="96"/>
      <c r="FP127" s="93"/>
    </row>
    <row r="128" spans="1:173" x14ac:dyDescent="0.2">
      <c r="C128" s="91"/>
      <c r="D128" s="91"/>
      <c r="E128" s="91"/>
      <c r="F128" s="91"/>
      <c r="G128" s="91"/>
      <c r="H128" s="91"/>
      <c r="I128" s="92"/>
      <c r="J128" s="93"/>
      <c r="K128" s="93"/>
      <c r="L128" s="93"/>
      <c r="M128" s="93"/>
      <c r="N128" s="93"/>
      <c r="O128" s="93"/>
      <c r="P128" s="93"/>
      <c r="Q128" s="93"/>
      <c r="R128" s="92"/>
      <c r="S128" s="93"/>
      <c r="T128" s="93"/>
      <c r="U128" s="93"/>
      <c r="V128" s="93"/>
      <c r="W128" s="93"/>
      <c r="X128" s="93"/>
      <c r="Y128" s="93"/>
      <c r="Z128" s="93"/>
      <c r="AA128" s="92"/>
      <c r="AB128" s="93"/>
      <c r="AC128" s="93"/>
      <c r="AD128" s="93"/>
      <c r="AE128" s="93"/>
      <c r="AF128" s="93"/>
      <c r="AG128" s="93"/>
      <c r="AH128" s="93"/>
      <c r="AI128" s="93"/>
      <c r="AJ128" s="92"/>
      <c r="AK128" s="93"/>
      <c r="AL128" s="93"/>
      <c r="AM128" s="93"/>
      <c r="AN128" s="93"/>
      <c r="AO128" s="93"/>
      <c r="AP128" s="93"/>
      <c r="AQ128" s="93"/>
      <c r="AR128" s="93"/>
      <c r="AS128" s="92"/>
      <c r="AT128" s="93"/>
      <c r="AU128" s="93"/>
      <c r="AV128" s="93"/>
      <c r="AW128" s="93"/>
      <c r="AX128" s="93"/>
      <c r="AY128" s="93"/>
      <c r="AZ128" s="93"/>
      <c r="BA128" s="93"/>
      <c r="BB128" s="92"/>
      <c r="BC128" s="93"/>
      <c r="BD128" s="93"/>
      <c r="BE128" s="93"/>
      <c r="BF128" s="93"/>
      <c r="BG128" s="93"/>
      <c r="BI128" s="93"/>
      <c r="BJ128" s="93"/>
      <c r="BK128" s="92"/>
      <c r="BL128" s="93"/>
      <c r="BM128" s="93"/>
      <c r="BN128" s="93"/>
      <c r="BO128" s="93"/>
      <c r="BP128" s="93"/>
      <c r="BR128" s="93"/>
      <c r="BS128" s="93"/>
      <c r="BT128" s="92"/>
      <c r="BU128" s="93"/>
      <c r="BV128" s="93"/>
      <c r="BW128" s="93"/>
      <c r="BX128" s="93"/>
      <c r="BY128" s="93"/>
      <c r="CA128" s="93"/>
      <c r="CB128" s="93"/>
      <c r="CC128" s="92"/>
      <c r="CD128" s="93"/>
      <c r="CE128" s="93"/>
      <c r="CF128" s="93"/>
      <c r="CG128" s="93"/>
      <c r="CH128" s="93"/>
      <c r="CJ128" s="93"/>
      <c r="CK128" s="93"/>
      <c r="CL128" s="92"/>
      <c r="CM128" s="93"/>
      <c r="CN128" s="93"/>
      <c r="CO128" s="93"/>
      <c r="CP128" s="93"/>
      <c r="CQ128" s="93"/>
      <c r="CS128" s="93"/>
      <c r="CT128" s="93"/>
      <c r="CU128" s="92"/>
      <c r="CV128" s="93"/>
      <c r="CW128" s="93"/>
      <c r="CY128" s="93"/>
      <c r="CZ128" s="93"/>
      <c r="DB128" s="93"/>
      <c r="DC128" s="93"/>
      <c r="DD128" s="93"/>
      <c r="DE128" s="93"/>
      <c r="DF128" s="94"/>
      <c r="DG128" s="93"/>
      <c r="DH128" s="95"/>
      <c r="DI128" s="93"/>
      <c r="DJ128" s="93"/>
      <c r="DK128" s="96"/>
      <c r="DL128" s="93"/>
      <c r="DM128" s="93"/>
      <c r="DO128" s="93"/>
      <c r="DP128" s="93"/>
      <c r="DQ128" s="93"/>
      <c r="DR128" s="93"/>
      <c r="DS128" s="97"/>
      <c r="DT128" s="98"/>
      <c r="DU128" s="98"/>
      <c r="DV128" s="98"/>
      <c r="DW128" s="98"/>
      <c r="DX128" s="98"/>
      <c r="DY128" s="98"/>
      <c r="DZ128" s="98"/>
      <c r="EA128" s="98"/>
      <c r="EB128" s="99"/>
      <c r="EC128" s="100"/>
      <c r="ED128" s="100"/>
      <c r="EE128" s="100"/>
      <c r="EF128" s="101"/>
      <c r="EG128" s="102"/>
      <c r="EH128" s="102"/>
      <c r="EI128" s="102"/>
      <c r="EJ128" s="102"/>
      <c r="EK128" s="103"/>
      <c r="EM128" s="104"/>
      <c r="EN128" s="104"/>
      <c r="EO128" s="105"/>
      <c r="EP128" s="104"/>
      <c r="EQ128" s="106"/>
      <c r="ER128" s="104"/>
      <c r="ES128" s="106"/>
      <c r="ET128" s="104"/>
      <c r="EU128" s="106"/>
      <c r="EV128" s="104"/>
      <c r="EW128" s="106"/>
      <c r="EX128" s="104"/>
      <c r="EY128" s="106"/>
      <c r="EZ128" s="104"/>
      <c r="FC128" s="93"/>
      <c r="FI128" s="92"/>
      <c r="FL128" s="93"/>
      <c r="FM128" s="96"/>
      <c r="FP128" s="93"/>
    </row>
    <row r="129" spans="3:174" x14ac:dyDescent="0.2">
      <c r="C129" s="91"/>
      <c r="D129" s="91"/>
      <c r="E129" s="91"/>
      <c r="F129" s="91"/>
      <c r="G129" s="91"/>
      <c r="H129" s="91"/>
      <c r="I129" s="92"/>
      <c r="J129" s="93"/>
      <c r="K129" s="93"/>
      <c r="L129" s="93"/>
      <c r="M129" s="93"/>
      <c r="N129" s="93"/>
      <c r="O129" s="93"/>
      <c r="P129" s="93"/>
      <c r="Q129" s="93"/>
      <c r="R129" s="92"/>
      <c r="S129" s="93"/>
      <c r="T129" s="93"/>
      <c r="U129" s="93"/>
      <c r="V129" s="93"/>
      <c r="W129" s="93"/>
      <c r="X129" s="93"/>
      <c r="Y129" s="93"/>
      <c r="Z129" s="93"/>
      <c r="AA129" s="92"/>
      <c r="AB129" s="93"/>
      <c r="AC129" s="93"/>
      <c r="AD129" s="93"/>
      <c r="AE129" s="93"/>
      <c r="AF129" s="93"/>
      <c r="AG129" s="93"/>
      <c r="AH129" s="93"/>
      <c r="AI129" s="93"/>
      <c r="AJ129" s="92"/>
      <c r="AK129" s="93"/>
      <c r="AL129" s="93"/>
      <c r="AM129" s="93"/>
      <c r="AN129" s="93"/>
      <c r="AO129" s="93"/>
      <c r="AP129" s="93"/>
      <c r="AQ129" s="93"/>
      <c r="AR129" s="93"/>
      <c r="AS129" s="92"/>
      <c r="AT129" s="93"/>
      <c r="AU129" s="93"/>
      <c r="AV129" s="93"/>
      <c r="AW129" s="93"/>
      <c r="AX129" s="93"/>
      <c r="AY129" s="93"/>
      <c r="AZ129" s="93"/>
      <c r="BA129" s="93"/>
      <c r="BB129" s="92"/>
      <c r="BC129" s="93"/>
      <c r="BD129" s="93"/>
      <c r="BE129" s="93"/>
      <c r="BF129" s="93"/>
      <c r="BG129" s="93"/>
      <c r="BI129" s="93"/>
      <c r="BJ129" s="93"/>
      <c r="BK129" s="92"/>
      <c r="BL129" s="93"/>
      <c r="BM129" s="93"/>
      <c r="BN129" s="93"/>
      <c r="BO129" s="93"/>
      <c r="BP129" s="93"/>
      <c r="BR129" s="93"/>
      <c r="BS129" s="93"/>
      <c r="BT129" s="92"/>
      <c r="BU129" s="93"/>
      <c r="BV129" s="93"/>
      <c r="BW129" s="93"/>
      <c r="BX129" s="93"/>
      <c r="BY129" s="93"/>
      <c r="CA129" s="93"/>
      <c r="CB129" s="93"/>
      <c r="CC129" s="92"/>
      <c r="CD129" s="93"/>
      <c r="CE129" s="93"/>
      <c r="CF129" s="93"/>
      <c r="CG129" s="93"/>
      <c r="CH129" s="93"/>
      <c r="CJ129" s="93"/>
      <c r="CK129" s="93"/>
      <c r="CL129" s="92"/>
      <c r="CM129" s="93"/>
      <c r="CN129" s="93"/>
      <c r="CO129" s="93"/>
      <c r="CP129" s="93"/>
      <c r="CQ129" s="93"/>
      <c r="CS129" s="93"/>
      <c r="CT129" s="93"/>
      <c r="CU129" s="92"/>
      <c r="CV129" s="93"/>
      <c r="CW129" s="93"/>
      <c r="CY129" s="93"/>
      <c r="CZ129" s="93"/>
      <c r="DB129" s="93"/>
      <c r="DC129" s="93"/>
      <c r="DD129" s="93"/>
      <c r="DE129" s="93"/>
      <c r="DF129" s="94"/>
      <c r="DG129" s="93"/>
      <c r="DH129" s="95"/>
      <c r="DI129" s="93"/>
      <c r="DJ129" s="93"/>
      <c r="DK129" s="96"/>
      <c r="DL129" s="93"/>
      <c r="DM129" s="93"/>
      <c r="DO129" s="93"/>
      <c r="DP129" s="93"/>
      <c r="DQ129" s="93"/>
      <c r="DR129" s="93"/>
      <c r="DS129" s="97"/>
      <c r="DT129" s="98"/>
      <c r="DU129" s="98"/>
      <c r="DV129" s="98"/>
      <c r="DW129" s="98"/>
      <c r="DX129" s="98"/>
      <c r="DY129" s="98"/>
      <c r="DZ129" s="98"/>
      <c r="EA129" s="98"/>
      <c r="EB129" s="99"/>
      <c r="EC129" s="100"/>
      <c r="ED129" s="100"/>
      <c r="EE129" s="100"/>
      <c r="EF129" s="101"/>
      <c r="EG129" s="102"/>
      <c r="EH129" s="102"/>
      <c r="EI129" s="102"/>
      <c r="EJ129" s="102"/>
      <c r="EK129" s="103"/>
      <c r="EM129" s="104"/>
      <c r="EN129" s="104"/>
      <c r="EO129" s="105"/>
      <c r="EP129" s="104"/>
      <c r="EQ129" s="106"/>
      <c r="ER129" s="104"/>
      <c r="ES129" s="106"/>
      <c r="ET129" s="104"/>
      <c r="EU129" s="106"/>
      <c r="EV129" s="104"/>
      <c r="EW129" s="106"/>
      <c r="EX129" s="104"/>
      <c r="EY129" s="106"/>
      <c r="EZ129" s="104"/>
      <c r="FC129" s="93"/>
      <c r="FI129" s="92"/>
      <c r="FL129" s="93"/>
      <c r="FM129" s="96"/>
      <c r="FP129" s="93"/>
    </row>
    <row r="130" spans="3:174" x14ac:dyDescent="0.2">
      <c r="C130" s="91"/>
      <c r="D130" s="91"/>
      <c r="E130" s="91"/>
      <c r="F130" s="91"/>
      <c r="G130" s="91"/>
      <c r="H130" s="91"/>
      <c r="I130" s="92"/>
      <c r="J130" s="93"/>
      <c r="K130" s="93"/>
      <c r="L130" s="93"/>
      <c r="M130" s="93"/>
      <c r="N130" s="93"/>
      <c r="O130" s="93"/>
      <c r="P130" s="93"/>
      <c r="Q130" s="93"/>
      <c r="R130" s="92"/>
      <c r="S130" s="93"/>
      <c r="T130" s="93"/>
      <c r="U130" s="93"/>
      <c r="V130" s="93"/>
      <c r="W130" s="93"/>
      <c r="X130" s="93"/>
      <c r="Y130" s="93"/>
      <c r="Z130" s="93"/>
      <c r="AA130" s="92"/>
      <c r="AB130" s="93"/>
      <c r="AC130" s="93"/>
      <c r="AD130" s="93"/>
      <c r="AE130" s="93"/>
      <c r="AF130" s="93"/>
      <c r="AG130" s="93"/>
      <c r="AH130" s="93"/>
      <c r="AI130" s="93"/>
      <c r="AJ130" s="92"/>
      <c r="AK130" s="93"/>
      <c r="AL130" s="93"/>
      <c r="AM130" s="93"/>
      <c r="AN130" s="93"/>
      <c r="AO130" s="93"/>
      <c r="AP130" s="93"/>
      <c r="AQ130" s="93"/>
      <c r="AR130" s="93"/>
      <c r="AS130" s="92"/>
      <c r="AT130" s="93"/>
      <c r="AU130" s="93"/>
      <c r="AV130" s="93"/>
      <c r="AW130" s="93"/>
      <c r="AX130" s="93"/>
      <c r="AY130" s="93"/>
      <c r="AZ130" s="93"/>
      <c r="BA130" s="93"/>
      <c r="BB130" s="92"/>
      <c r="BC130" s="93"/>
      <c r="BD130" s="93"/>
      <c r="BE130" s="93"/>
      <c r="BF130" s="93"/>
      <c r="BG130" s="93"/>
      <c r="BI130" s="93"/>
      <c r="BJ130" s="93"/>
      <c r="BK130" s="92"/>
      <c r="BL130" s="93"/>
      <c r="BM130" s="93"/>
      <c r="BN130" s="93"/>
      <c r="BO130" s="93"/>
      <c r="BP130" s="93"/>
      <c r="BR130" s="93"/>
      <c r="BS130" s="93"/>
      <c r="BT130" s="92"/>
      <c r="BU130" s="93"/>
      <c r="BV130" s="93"/>
      <c r="BW130" s="93"/>
      <c r="BX130" s="93"/>
      <c r="BY130" s="93"/>
      <c r="CA130" s="93"/>
      <c r="CB130" s="93"/>
      <c r="CC130" s="92"/>
      <c r="CD130" s="93"/>
      <c r="CE130" s="93"/>
      <c r="CF130" s="93"/>
      <c r="CG130" s="93"/>
      <c r="CH130" s="93"/>
      <c r="CJ130" s="93"/>
      <c r="CK130" s="93"/>
      <c r="CL130" s="92"/>
      <c r="CM130" s="93"/>
      <c r="CN130" s="93"/>
      <c r="CO130" s="93"/>
      <c r="CP130" s="93"/>
      <c r="CQ130" s="93"/>
      <c r="CS130" s="93"/>
      <c r="CT130" s="93"/>
      <c r="CU130" s="92"/>
      <c r="CV130" s="93"/>
      <c r="CW130" s="93"/>
      <c r="CY130" s="93"/>
      <c r="CZ130" s="93"/>
      <c r="DB130" s="93"/>
      <c r="DC130" s="93"/>
      <c r="DD130" s="93"/>
      <c r="DE130" s="93"/>
      <c r="DF130" s="94"/>
      <c r="DG130" s="93"/>
      <c r="DH130" s="95"/>
      <c r="DI130" s="93"/>
      <c r="DJ130" s="93"/>
      <c r="DK130" s="96"/>
      <c r="DL130" s="93"/>
      <c r="DM130" s="93"/>
      <c r="DO130" s="93"/>
      <c r="DP130" s="93"/>
      <c r="DQ130" s="93"/>
      <c r="DR130" s="93"/>
      <c r="DS130" s="97"/>
      <c r="DT130" s="98"/>
      <c r="DU130" s="98"/>
      <c r="DV130" s="98"/>
      <c r="DW130" s="98"/>
      <c r="DX130" s="98"/>
      <c r="DY130" s="98"/>
      <c r="DZ130" s="98"/>
      <c r="EA130" s="98"/>
      <c r="EB130" s="99"/>
      <c r="EC130" s="100"/>
      <c r="ED130" s="100"/>
      <c r="EE130" s="100"/>
      <c r="EF130" s="101"/>
      <c r="EG130" s="102"/>
      <c r="EH130" s="102"/>
      <c r="EI130" s="102"/>
      <c r="EJ130" s="102"/>
      <c r="EK130" s="103"/>
      <c r="EM130" s="104"/>
      <c r="EN130" s="104"/>
      <c r="EO130" s="105"/>
      <c r="EP130" s="104"/>
      <c r="EQ130" s="106"/>
      <c r="ER130" s="104"/>
      <c r="ES130" s="106"/>
      <c r="ET130" s="104"/>
      <c r="EU130" s="106"/>
      <c r="EV130" s="104"/>
      <c r="EW130" s="106"/>
      <c r="EX130" s="104"/>
      <c r="EY130" s="106"/>
      <c r="EZ130" s="104"/>
      <c r="FC130" s="93"/>
      <c r="FI130" s="92"/>
      <c r="FL130" s="93"/>
      <c r="FM130" s="96"/>
      <c r="FP130" s="93"/>
    </row>
    <row r="131" spans="3:174" x14ac:dyDescent="0.2">
      <c r="C131" s="91"/>
      <c r="D131" s="91"/>
      <c r="E131" s="91"/>
      <c r="F131" s="91"/>
      <c r="G131" s="91"/>
      <c r="H131" s="91"/>
      <c r="I131" s="92"/>
      <c r="J131" s="93"/>
      <c r="K131" s="93"/>
      <c r="L131" s="93"/>
      <c r="M131" s="93"/>
      <c r="N131" s="93"/>
      <c r="O131" s="93"/>
      <c r="P131" s="93"/>
      <c r="Q131" s="93"/>
      <c r="R131" s="92"/>
      <c r="S131" s="93"/>
      <c r="T131" s="93"/>
      <c r="U131" s="93"/>
      <c r="V131" s="93"/>
      <c r="W131" s="93"/>
      <c r="X131" s="93"/>
      <c r="Y131" s="93"/>
      <c r="Z131" s="93"/>
      <c r="AA131" s="92"/>
      <c r="AB131" s="93"/>
      <c r="AC131" s="93"/>
      <c r="AD131" s="93"/>
      <c r="AE131" s="93"/>
      <c r="AF131" s="93"/>
      <c r="AG131" s="93"/>
      <c r="AH131" s="93"/>
      <c r="AI131" s="93"/>
      <c r="AJ131" s="92"/>
      <c r="AK131" s="93"/>
      <c r="AL131" s="93"/>
      <c r="AM131" s="93"/>
      <c r="AN131" s="93"/>
      <c r="AO131" s="93"/>
      <c r="AP131" s="93"/>
      <c r="AQ131" s="93"/>
      <c r="AR131" s="93"/>
      <c r="AS131" s="92"/>
      <c r="AT131" s="93"/>
      <c r="AU131" s="93"/>
      <c r="AV131" s="93"/>
      <c r="AW131" s="93"/>
      <c r="AX131" s="93"/>
      <c r="AY131" s="93"/>
      <c r="AZ131" s="93"/>
      <c r="BA131" s="93"/>
      <c r="BB131" s="92"/>
      <c r="BC131" s="93"/>
      <c r="BD131" s="93"/>
      <c r="BE131" s="93"/>
      <c r="BF131" s="93"/>
      <c r="BG131" s="93"/>
      <c r="BI131" s="93"/>
      <c r="BJ131" s="93"/>
      <c r="BK131" s="92"/>
      <c r="BL131" s="93"/>
      <c r="BM131" s="93"/>
      <c r="BN131" s="93"/>
      <c r="BO131" s="93"/>
      <c r="BP131" s="93"/>
      <c r="BR131" s="93"/>
      <c r="BS131" s="93"/>
      <c r="BT131" s="92"/>
      <c r="BU131" s="93"/>
      <c r="BV131" s="93"/>
      <c r="BW131" s="93"/>
      <c r="BX131" s="93"/>
      <c r="BY131" s="93"/>
      <c r="CA131" s="93"/>
      <c r="CB131" s="93"/>
      <c r="CC131" s="92"/>
      <c r="CD131" s="93"/>
      <c r="CE131" s="93"/>
      <c r="CF131" s="93"/>
      <c r="CG131" s="93"/>
      <c r="CH131" s="93"/>
      <c r="CJ131" s="93"/>
      <c r="CK131" s="93"/>
      <c r="CL131" s="92"/>
      <c r="CM131" s="93"/>
      <c r="CN131" s="93"/>
      <c r="CO131" s="93"/>
      <c r="CP131" s="93"/>
      <c r="CQ131" s="93"/>
      <c r="CS131" s="93"/>
      <c r="CT131" s="93"/>
      <c r="CU131" s="92"/>
      <c r="CV131" s="93"/>
      <c r="CW131" s="93"/>
      <c r="CY131" s="93"/>
      <c r="CZ131" s="93"/>
      <c r="DB131" s="93"/>
      <c r="DC131" s="93"/>
      <c r="DD131" s="93"/>
      <c r="DE131" s="93"/>
      <c r="DF131" s="94"/>
      <c r="DG131" s="93"/>
      <c r="DH131" s="95"/>
      <c r="DI131" s="93"/>
      <c r="DJ131" s="93"/>
      <c r="DK131" s="96"/>
      <c r="DL131" s="93"/>
      <c r="DM131" s="93"/>
      <c r="DO131" s="93"/>
      <c r="DP131" s="93"/>
      <c r="DQ131" s="93"/>
      <c r="DR131" s="93"/>
      <c r="DS131" s="97"/>
      <c r="DT131" s="98"/>
      <c r="DU131" s="98"/>
      <c r="DV131" s="98"/>
      <c r="DW131" s="98"/>
      <c r="DX131" s="98"/>
      <c r="DY131" s="98"/>
      <c r="DZ131" s="98"/>
      <c r="EA131" s="98"/>
      <c r="EB131" s="99"/>
      <c r="EC131" s="100"/>
      <c r="ED131" s="100"/>
      <c r="EE131" s="100"/>
      <c r="EF131" s="101"/>
      <c r="EG131" s="102"/>
      <c r="EH131" s="102"/>
      <c r="EI131" s="102"/>
      <c r="EJ131" s="102"/>
      <c r="EK131" s="103"/>
      <c r="EM131" s="104"/>
      <c r="EN131" s="104"/>
      <c r="EO131" s="105"/>
      <c r="EP131" s="104"/>
      <c r="EQ131" s="106"/>
      <c r="ER131" s="104"/>
      <c r="ES131" s="106"/>
      <c r="ET131" s="104"/>
      <c r="EU131" s="106"/>
      <c r="EV131" s="104"/>
      <c r="EW131" s="106"/>
      <c r="EX131" s="104"/>
      <c r="EY131" s="106"/>
      <c r="EZ131" s="104"/>
      <c r="FC131" s="93"/>
      <c r="FI131" s="92"/>
      <c r="FL131" s="93"/>
      <c r="FM131" s="96"/>
      <c r="FP131" s="93"/>
    </row>
    <row r="132" spans="3:174" x14ac:dyDescent="0.2">
      <c r="C132" s="91"/>
      <c r="D132" s="91"/>
      <c r="E132" s="91"/>
      <c r="F132" s="91"/>
      <c r="G132" s="91"/>
      <c r="H132" s="91"/>
      <c r="I132" s="92"/>
      <c r="J132" s="93"/>
      <c r="K132" s="93"/>
      <c r="L132" s="93"/>
      <c r="M132" s="93"/>
      <c r="N132" s="93"/>
      <c r="O132" s="93"/>
      <c r="P132" s="93"/>
      <c r="Q132" s="93"/>
      <c r="R132" s="92"/>
      <c r="S132" s="93"/>
      <c r="T132" s="93"/>
      <c r="U132" s="93"/>
      <c r="V132" s="93"/>
      <c r="W132" s="93"/>
      <c r="X132" s="93"/>
      <c r="Y132" s="93"/>
      <c r="Z132" s="93"/>
      <c r="AA132" s="92"/>
      <c r="AB132" s="93"/>
      <c r="AC132" s="93"/>
      <c r="AD132" s="93"/>
      <c r="AE132" s="93"/>
      <c r="AF132" s="93"/>
      <c r="AG132" s="93"/>
      <c r="AH132" s="93"/>
      <c r="AI132" s="93"/>
      <c r="AJ132" s="92"/>
      <c r="AK132" s="93"/>
      <c r="AL132" s="93"/>
      <c r="AM132" s="93"/>
      <c r="AN132" s="93"/>
      <c r="AO132" s="93"/>
      <c r="AP132" s="93"/>
      <c r="AQ132" s="93"/>
      <c r="AR132" s="93"/>
      <c r="AS132" s="92"/>
      <c r="AT132" s="93"/>
      <c r="AU132" s="93"/>
      <c r="AV132" s="93"/>
      <c r="AW132" s="93"/>
      <c r="AX132" s="93"/>
      <c r="AY132" s="93"/>
      <c r="AZ132" s="93"/>
      <c r="BA132" s="93"/>
      <c r="BB132" s="92"/>
      <c r="BC132" s="93"/>
      <c r="BD132" s="93"/>
      <c r="BE132" s="93"/>
      <c r="BF132" s="93"/>
      <c r="BG132" s="93"/>
      <c r="BI132" s="93"/>
      <c r="BJ132" s="93"/>
      <c r="BK132" s="92"/>
      <c r="BL132" s="93"/>
      <c r="BM132" s="93"/>
      <c r="BN132" s="93"/>
      <c r="BO132" s="93"/>
      <c r="BP132" s="93"/>
      <c r="BR132" s="93"/>
      <c r="BS132" s="93"/>
      <c r="BT132" s="92"/>
      <c r="BU132" s="93"/>
      <c r="BV132" s="93"/>
      <c r="BW132" s="93"/>
      <c r="BX132" s="93"/>
      <c r="BY132" s="93"/>
      <c r="CA132" s="93"/>
      <c r="CB132" s="93"/>
      <c r="CC132" s="92"/>
      <c r="CD132" s="93"/>
      <c r="CE132" s="93"/>
      <c r="CF132" s="93"/>
      <c r="CG132" s="93"/>
      <c r="CH132" s="93"/>
      <c r="CJ132" s="93"/>
      <c r="CK132" s="93"/>
      <c r="CL132" s="92"/>
      <c r="CM132" s="93"/>
      <c r="CN132" s="93"/>
      <c r="CO132" s="93"/>
      <c r="CP132" s="93"/>
      <c r="CQ132" s="93"/>
      <c r="CS132" s="93"/>
      <c r="CT132" s="93"/>
      <c r="CU132" s="92"/>
      <c r="CV132" s="93"/>
      <c r="CW132" s="93"/>
      <c r="CY132" s="93"/>
      <c r="CZ132" s="93"/>
      <c r="DB132" s="93"/>
      <c r="DC132" s="93"/>
      <c r="DD132" s="93"/>
      <c r="DE132" s="93"/>
      <c r="DF132" s="94"/>
      <c r="DG132" s="93"/>
      <c r="DH132" s="95"/>
      <c r="DI132" s="93"/>
      <c r="DJ132" s="93"/>
      <c r="DK132" s="96"/>
      <c r="DL132" s="93"/>
      <c r="DM132" s="93"/>
      <c r="DO132" s="93"/>
      <c r="DP132" s="93"/>
      <c r="DQ132" s="93"/>
      <c r="DR132" s="93"/>
      <c r="DS132" s="97"/>
      <c r="DT132" s="98"/>
      <c r="DU132" s="98"/>
      <c r="DV132" s="98"/>
      <c r="DW132" s="98"/>
      <c r="DX132" s="98"/>
      <c r="DY132" s="98"/>
      <c r="DZ132" s="98"/>
      <c r="EA132" s="98"/>
      <c r="EB132" s="99"/>
      <c r="EC132" s="100"/>
      <c r="ED132" s="100"/>
      <c r="EE132" s="100"/>
      <c r="EF132" s="101"/>
      <c r="EG132" s="102"/>
      <c r="EH132" s="102"/>
      <c r="EI132" s="102"/>
      <c r="EJ132" s="102"/>
      <c r="EK132" s="103"/>
      <c r="EM132" s="104"/>
      <c r="EN132" s="104"/>
      <c r="EO132" s="105"/>
      <c r="EP132" s="104"/>
      <c r="EQ132" s="106"/>
      <c r="ER132" s="104"/>
      <c r="ES132" s="106"/>
      <c r="ET132" s="104"/>
      <c r="EU132" s="106"/>
      <c r="EV132" s="104"/>
      <c r="EW132" s="106"/>
      <c r="EX132" s="104"/>
      <c r="EY132" s="106"/>
      <c r="EZ132" s="104"/>
      <c r="FC132" s="93"/>
      <c r="FI132" s="92"/>
      <c r="FL132" s="93"/>
      <c r="FM132" s="96"/>
      <c r="FP132" s="93"/>
    </row>
    <row r="133" spans="3:174" x14ac:dyDescent="0.2">
      <c r="C133" s="91"/>
      <c r="D133" s="91"/>
      <c r="E133" s="91"/>
      <c r="F133" s="91"/>
      <c r="G133" s="91"/>
      <c r="H133" s="91"/>
      <c r="I133" s="92"/>
      <c r="J133" s="93"/>
      <c r="K133" s="93"/>
      <c r="L133" s="93"/>
      <c r="M133" s="93"/>
      <c r="N133" s="93"/>
      <c r="O133" s="93"/>
      <c r="P133" s="93"/>
      <c r="Q133" s="93"/>
      <c r="R133" s="92"/>
      <c r="S133" s="93"/>
      <c r="T133" s="93"/>
      <c r="U133" s="93"/>
      <c r="V133" s="93"/>
      <c r="W133" s="93"/>
      <c r="X133" s="93"/>
      <c r="Y133" s="93"/>
      <c r="Z133" s="93"/>
      <c r="AA133" s="92"/>
      <c r="AB133" s="93"/>
      <c r="AC133" s="93"/>
      <c r="AD133" s="93"/>
      <c r="AE133" s="93"/>
      <c r="AF133" s="93"/>
      <c r="AG133" s="93"/>
      <c r="AH133" s="93"/>
      <c r="AI133" s="93"/>
      <c r="AJ133" s="92"/>
      <c r="AK133" s="93"/>
      <c r="AL133" s="93"/>
      <c r="AM133" s="93"/>
      <c r="AN133" s="93"/>
      <c r="AO133" s="93"/>
      <c r="AP133" s="93"/>
      <c r="AQ133" s="93"/>
      <c r="AR133" s="93"/>
      <c r="AS133" s="92"/>
      <c r="AT133" s="93"/>
      <c r="AU133" s="93"/>
      <c r="AV133" s="93"/>
      <c r="AW133" s="93"/>
      <c r="AX133" s="93"/>
      <c r="AY133" s="93"/>
      <c r="AZ133" s="93"/>
      <c r="BA133" s="93"/>
      <c r="BB133" s="92"/>
      <c r="BC133" s="93"/>
      <c r="BD133" s="93"/>
      <c r="BE133" s="93"/>
      <c r="BF133" s="93"/>
      <c r="BG133" s="93"/>
      <c r="BI133" s="93"/>
      <c r="BJ133" s="93"/>
      <c r="BK133" s="92"/>
      <c r="BL133" s="93"/>
      <c r="BM133" s="93"/>
      <c r="BN133" s="93"/>
      <c r="BO133" s="93"/>
      <c r="BP133" s="93"/>
      <c r="BR133" s="93"/>
      <c r="BS133" s="93"/>
      <c r="BT133" s="92"/>
      <c r="BU133" s="93"/>
      <c r="BV133" s="93"/>
      <c r="BW133" s="93"/>
      <c r="BX133" s="93"/>
      <c r="BY133" s="93"/>
      <c r="CA133" s="93"/>
      <c r="CB133" s="93"/>
      <c r="CC133" s="92"/>
      <c r="CD133" s="93"/>
      <c r="CE133" s="93"/>
      <c r="CF133" s="93"/>
      <c r="CG133" s="93"/>
      <c r="CH133" s="93"/>
      <c r="CJ133" s="93"/>
      <c r="CK133" s="93"/>
      <c r="CL133" s="92"/>
      <c r="CM133" s="93"/>
      <c r="CN133" s="93"/>
      <c r="CO133" s="93"/>
      <c r="CP133" s="93"/>
      <c r="CQ133" s="93"/>
      <c r="CS133" s="93"/>
      <c r="CT133" s="93"/>
      <c r="CU133" s="92"/>
      <c r="CV133" s="93"/>
      <c r="CW133" s="93"/>
      <c r="CY133" s="93"/>
      <c r="CZ133" s="93"/>
      <c r="DB133" s="93"/>
      <c r="DC133" s="93"/>
      <c r="DD133" s="93"/>
      <c r="DE133" s="93"/>
      <c r="DF133" s="94"/>
      <c r="DG133" s="93"/>
      <c r="DH133" s="95"/>
      <c r="DI133" s="93"/>
      <c r="DJ133" s="93"/>
      <c r="DK133" s="96"/>
      <c r="DL133" s="93"/>
      <c r="DM133" s="93"/>
      <c r="DO133" s="93"/>
      <c r="DP133" s="93"/>
      <c r="DQ133" s="93"/>
      <c r="DR133" s="93"/>
      <c r="DS133" s="97"/>
      <c r="DT133" s="98"/>
      <c r="DU133" s="98"/>
      <c r="DV133" s="98"/>
      <c r="DW133" s="98"/>
      <c r="DX133" s="98"/>
      <c r="DY133" s="98"/>
      <c r="DZ133" s="98"/>
      <c r="EA133" s="98"/>
      <c r="EB133" s="99"/>
      <c r="EC133" s="100"/>
      <c r="ED133" s="100"/>
      <c r="EE133" s="100"/>
      <c r="EF133" s="101"/>
      <c r="EG133" s="102"/>
      <c r="EH133" s="102"/>
      <c r="EI133" s="102"/>
      <c r="EJ133" s="102"/>
      <c r="EK133" s="103"/>
      <c r="EM133" s="104"/>
      <c r="EN133" s="104"/>
      <c r="EO133" s="105"/>
      <c r="EP133" s="104"/>
      <c r="EQ133" s="106"/>
      <c r="ER133" s="104"/>
      <c r="ES133" s="106"/>
      <c r="ET133" s="104"/>
      <c r="EU133" s="106"/>
      <c r="EV133" s="104"/>
      <c r="EW133" s="106"/>
      <c r="EX133" s="104"/>
      <c r="EY133" s="106"/>
      <c r="EZ133" s="104"/>
      <c r="FC133" s="93"/>
      <c r="FI133" s="92"/>
      <c r="FL133" s="93"/>
      <c r="FM133" s="96"/>
      <c r="FP133" s="93"/>
    </row>
    <row r="134" spans="3:174" x14ac:dyDescent="0.2">
      <c r="C134" s="91"/>
      <c r="D134" s="91"/>
      <c r="E134" s="91"/>
      <c r="F134" s="91"/>
      <c r="G134" s="91"/>
      <c r="H134" s="91"/>
      <c r="I134" s="92"/>
      <c r="J134" s="93"/>
      <c r="K134" s="93"/>
      <c r="L134" s="93"/>
      <c r="M134" s="93"/>
      <c r="N134" s="93"/>
      <c r="O134" s="93"/>
      <c r="P134" s="93"/>
      <c r="Q134" s="93"/>
      <c r="R134" s="92"/>
      <c r="S134" s="93"/>
      <c r="T134" s="93"/>
      <c r="U134" s="93"/>
      <c r="V134" s="93"/>
      <c r="W134" s="93"/>
      <c r="X134" s="93"/>
      <c r="Y134" s="93"/>
      <c r="Z134" s="93"/>
      <c r="AA134" s="92"/>
      <c r="AB134" s="93"/>
      <c r="AC134" s="93"/>
      <c r="AD134" s="93"/>
      <c r="AE134" s="93"/>
      <c r="AF134" s="93"/>
      <c r="AG134" s="93"/>
      <c r="AH134" s="93"/>
      <c r="AI134" s="93"/>
      <c r="AJ134" s="92"/>
      <c r="AK134" s="93"/>
      <c r="AL134" s="93"/>
      <c r="AM134" s="93"/>
      <c r="AN134" s="93"/>
      <c r="AO134" s="93"/>
      <c r="AP134" s="93"/>
      <c r="AQ134" s="93"/>
      <c r="AR134" s="93"/>
      <c r="AS134" s="92"/>
      <c r="AT134" s="93"/>
      <c r="AU134" s="93"/>
      <c r="AV134" s="93"/>
      <c r="AW134" s="93"/>
      <c r="AX134" s="93"/>
      <c r="AY134" s="93"/>
      <c r="AZ134" s="93"/>
      <c r="BA134" s="93"/>
      <c r="BB134" s="92"/>
      <c r="BC134" s="93"/>
      <c r="BD134" s="93"/>
      <c r="BE134" s="93"/>
      <c r="BF134" s="93"/>
      <c r="BG134" s="93"/>
      <c r="BI134" s="93"/>
      <c r="BJ134" s="93"/>
      <c r="BK134" s="92"/>
      <c r="BL134" s="93"/>
      <c r="BM134" s="93"/>
      <c r="BN134" s="93"/>
      <c r="BO134" s="93"/>
      <c r="BP134" s="93"/>
      <c r="BR134" s="93"/>
      <c r="BS134" s="93"/>
      <c r="BT134" s="92"/>
      <c r="BU134" s="93"/>
      <c r="BV134" s="93"/>
      <c r="BW134" s="93"/>
      <c r="BX134" s="93"/>
      <c r="BY134" s="93"/>
      <c r="CA134" s="93"/>
      <c r="CB134" s="93"/>
      <c r="CC134" s="92"/>
      <c r="CD134" s="93"/>
      <c r="CE134" s="93"/>
      <c r="CF134" s="93"/>
      <c r="CG134" s="93"/>
      <c r="CH134" s="93"/>
      <c r="CJ134" s="93"/>
      <c r="CK134" s="93"/>
      <c r="CL134" s="92"/>
      <c r="CM134" s="93"/>
      <c r="CN134" s="93"/>
      <c r="CO134" s="93"/>
      <c r="CP134" s="93"/>
      <c r="CQ134" s="93"/>
      <c r="CS134" s="93"/>
      <c r="CT134" s="93"/>
      <c r="CU134" s="92"/>
      <c r="CV134" s="93"/>
      <c r="CW134" s="93"/>
      <c r="CY134" s="93"/>
      <c r="CZ134" s="93"/>
      <c r="DB134" s="93"/>
      <c r="DC134" s="93"/>
      <c r="DD134" s="93"/>
      <c r="DE134" s="93"/>
      <c r="DF134" s="94"/>
      <c r="DG134" s="93"/>
      <c r="DH134" s="95"/>
      <c r="DI134" s="93"/>
      <c r="DJ134" s="93"/>
      <c r="DK134" s="96"/>
      <c r="DL134" s="93"/>
      <c r="DM134" s="93"/>
      <c r="DO134" s="93"/>
      <c r="DP134" s="93"/>
      <c r="DQ134" s="93"/>
      <c r="DR134" s="93"/>
      <c r="DS134" s="97"/>
      <c r="DT134" s="98"/>
      <c r="DU134" s="98"/>
      <c r="DV134" s="98"/>
      <c r="DW134" s="98"/>
      <c r="DX134" s="98"/>
      <c r="DY134" s="98"/>
      <c r="DZ134" s="98"/>
      <c r="EA134" s="98"/>
      <c r="EB134" s="99"/>
      <c r="EC134" s="100"/>
      <c r="ED134" s="100"/>
      <c r="EE134" s="100"/>
      <c r="EF134" s="101"/>
      <c r="EG134" s="102"/>
      <c r="EH134" s="102"/>
      <c r="EI134" s="102"/>
      <c r="EJ134" s="102"/>
      <c r="EK134" s="103"/>
      <c r="EM134" s="104"/>
      <c r="EN134" s="104"/>
      <c r="EO134" s="105"/>
      <c r="EP134" s="104"/>
      <c r="EQ134" s="106"/>
      <c r="ER134" s="104"/>
      <c r="ES134" s="106"/>
      <c r="ET134" s="104"/>
      <c r="EU134" s="106"/>
      <c r="EV134" s="104"/>
      <c r="EW134" s="106"/>
      <c r="EX134" s="104"/>
      <c r="EY134" s="106"/>
      <c r="EZ134" s="104"/>
      <c r="FC134" s="93"/>
      <c r="FI134" s="92"/>
      <c r="FL134" s="93"/>
      <c r="FM134" s="96"/>
      <c r="FP134" s="93"/>
    </row>
    <row r="135" spans="3:174" x14ac:dyDescent="0.2">
      <c r="C135" s="91"/>
      <c r="D135" s="91"/>
      <c r="E135" s="91"/>
      <c r="F135" s="91"/>
      <c r="G135" s="91"/>
      <c r="H135" s="91"/>
      <c r="I135" s="92"/>
      <c r="J135" s="93"/>
      <c r="K135" s="93"/>
      <c r="L135" s="93"/>
      <c r="M135" s="93"/>
      <c r="N135" s="93"/>
      <c r="O135" s="93"/>
      <c r="P135" s="93"/>
      <c r="Q135" s="93"/>
      <c r="R135" s="92"/>
      <c r="S135" s="93"/>
      <c r="T135" s="93"/>
      <c r="U135" s="93"/>
      <c r="V135" s="93"/>
      <c r="W135" s="93"/>
      <c r="X135" s="93"/>
      <c r="Y135" s="93"/>
      <c r="Z135" s="93"/>
      <c r="AA135" s="92"/>
      <c r="AB135" s="93"/>
      <c r="AC135" s="93"/>
      <c r="AD135" s="93"/>
      <c r="AE135" s="93"/>
      <c r="AF135" s="93"/>
      <c r="AG135" s="93"/>
      <c r="AH135" s="93"/>
      <c r="AI135" s="93"/>
      <c r="AJ135" s="92"/>
      <c r="AK135" s="93"/>
      <c r="AL135" s="93"/>
      <c r="AM135" s="93"/>
      <c r="AN135" s="93"/>
      <c r="AO135" s="93"/>
      <c r="AP135" s="93"/>
      <c r="AQ135" s="93"/>
      <c r="AR135" s="93"/>
      <c r="AS135" s="92"/>
      <c r="AT135" s="93"/>
      <c r="AU135" s="93"/>
      <c r="AV135" s="93"/>
      <c r="AW135" s="93"/>
      <c r="AX135" s="93"/>
      <c r="AY135" s="93"/>
      <c r="AZ135" s="93"/>
      <c r="BA135" s="93"/>
      <c r="BB135" s="92"/>
      <c r="BC135" s="93"/>
      <c r="BD135" s="93"/>
      <c r="BE135" s="93"/>
      <c r="BF135" s="93"/>
      <c r="BG135" s="93"/>
      <c r="BI135" s="93"/>
      <c r="BJ135" s="93"/>
      <c r="BK135" s="92"/>
      <c r="BL135" s="93"/>
      <c r="BM135" s="93"/>
      <c r="BN135" s="93"/>
      <c r="BO135" s="93"/>
      <c r="BP135" s="93"/>
      <c r="BR135" s="93"/>
      <c r="BS135" s="93"/>
      <c r="BT135" s="92"/>
      <c r="BU135" s="93"/>
      <c r="BV135" s="93"/>
      <c r="BW135" s="93"/>
      <c r="BX135" s="93"/>
      <c r="BY135" s="93"/>
      <c r="CA135" s="93"/>
      <c r="CB135" s="93"/>
      <c r="CC135" s="92"/>
      <c r="CD135" s="93"/>
      <c r="CE135" s="93"/>
      <c r="CF135" s="93"/>
      <c r="CG135" s="93"/>
      <c r="CH135" s="93"/>
      <c r="CJ135" s="93"/>
      <c r="CK135" s="93"/>
      <c r="CL135" s="92"/>
      <c r="CM135" s="93"/>
      <c r="CN135" s="93"/>
      <c r="CO135" s="93"/>
      <c r="CP135" s="93"/>
      <c r="CQ135" s="93"/>
      <c r="CS135" s="93"/>
      <c r="CT135" s="93"/>
      <c r="CU135" s="92"/>
      <c r="CV135" s="93"/>
      <c r="CW135" s="93"/>
      <c r="CY135" s="93"/>
      <c r="CZ135" s="93"/>
      <c r="DB135" s="93"/>
      <c r="DC135" s="93"/>
      <c r="DD135" s="93"/>
      <c r="DE135" s="93"/>
      <c r="DF135" s="94"/>
      <c r="DG135" s="93"/>
      <c r="DH135" s="95"/>
      <c r="DI135" s="93"/>
      <c r="DJ135" s="93"/>
      <c r="DK135" s="96"/>
      <c r="DL135" s="93"/>
      <c r="DM135" s="93"/>
      <c r="DO135" s="93"/>
      <c r="DP135" s="93"/>
      <c r="DQ135" s="93"/>
      <c r="DR135" s="93"/>
      <c r="DS135" s="97"/>
      <c r="DT135" s="98"/>
      <c r="DU135" s="98"/>
      <c r="DV135" s="98"/>
      <c r="DW135" s="98"/>
      <c r="DX135" s="98"/>
      <c r="DY135" s="98"/>
      <c r="DZ135" s="98"/>
      <c r="EA135" s="98"/>
      <c r="EB135" s="99"/>
      <c r="EC135" s="100"/>
      <c r="ED135" s="100"/>
      <c r="EE135" s="100"/>
      <c r="EF135" s="101"/>
      <c r="EG135" s="102"/>
      <c r="EH135" s="102"/>
      <c r="EI135" s="102"/>
      <c r="EJ135" s="102"/>
      <c r="EK135" s="103"/>
      <c r="EM135" s="104"/>
      <c r="EN135" s="104"/>
      <c r="EO135" s="105"/>
      <c r="EP135" s="104"/>
      <c r="EQ135" s="106"/>
      <c r="ER135" s="104"/>
      <c r="ES135" s="106"/>
      <c r="ET135" s="104"/>
      <c r="EU135" s="106"/>
      <c r="EV135" s="104"/>
      <c r="EW135" s="106"/>
      <c r="EX135" s="104"/>
      <c r="EY135" s="106"/>
      <c r="EZ135" s="104"/>
      <c r="FC135" s="93"/>
      <c r="FI135" s="92"/>
      <c r="FL135" s="93"/>
      <c r="FM135" s="96"/>
      <c r="FP135" s="93"/>
    </row>
    <row r="136" spans="3:174" x14ac:dyDescent="0.2">
      <c r="C136" s="91"/>
      <c r="D136" s="91"/>
      <c r="E136" s="91"/>
      <c r="F136" s="91"/>
      <c r="G136" s="91"/>
      <c r="H136" s="91"/>
      <c r="I136" s="92"/>
      <c r="J136" s="93"/>
      <c r="K136" s="93"/>
      <c r="L136" s="93"/>
      <c r="M136" s="93"/>
      <c r="N136" s="93"/>
      <c r="O136" s="93"/>
      <c r="P136" s="93"/>
      <c r="Q136" s="93"/>
      <c r="R136" s="92"/>
      <c r="S136" s="93"/>
      <c r="T136" s="93"/>
      <c r="U136" s="93"/>
      <c r="V136" s="93"/>
      <c r="W136" s="93"/>
      <c r="X136" s="93"/>
      <c r="Y136" s="93"/>
      <c r="Z136" s="93"/>
      <c r="AA136" s="92"/>
      <c r="AB136" s="93"/>
      <c r="AC136" s="93"/>
      <c r="AD136" s="93"/>
      <c r="AE136" s="93"/>
      <c r="AF136" s="93"/>
      <c r="AG136" s="93"/>
      <c r="AH136" s="93"/>
      <c r="AI136" s="93"/>
      <c r="AJ136" s="92"/>
      <c r="AK136" s="93"/>
      <c r="AL136" s="93"/>
      <c r="AM136" s="93"/>
      <c r="AN136" s="93"/>
      <c r="AO136" s="93"/>
      <c r="AP136" s="93"/>
      <c r="AQ136" s="93"/>
      <c r="AR136" s="93"/>
      <c r="AS136" s="92"/>
      <c r="AT136" s="93"/>
      <c r="AU136" s="93"/>
      <c r="AV136" s="93"/>
      <c r="AW136" s="93"/>
      <c r="AX136" s="93"/>
      <c r="AY136" s="93"/>
      <c r="AZ136" s="93"/>
      <c r="BA136" s="93"/>
      <c r="BB136" s="92"/>
      <c r="BC136" s="93"/>
      <c r="BD136" s="93"/>
      <c r="BE136" s="93"/>
      <c r="BF136" s="93"/>
      <c r="BG136" s="93"/>
      <c r="BI136" s="93"/>
      <c r="BJ136" s="93"/>
      <c r="BK136" s="92"/>
      <c r="BL136" s="93"/>
      <c r="BM136" s="93"/>
      <c r="BN136" s="93"/>
      <c r="BO136" s="93"/>
      <c r="BP136" s="93"/>
      <c r="BR136" s="93"/>
      <c r="BS136" s="93"/>
      <c r="BT136" s="92"/>
      <c r="BU136" s="93"/>
      <c r="BV136" s="93"/>
      <c r="BW136" s="93"/>
      <c r="BX136" s="93"/>
      <c r="BY136" s="93"/>
      <c r="CA136" s="93"/>
      <c r="CB136" s="93"/>
      <c r="CC136" s="92"/>
      <c r="CD136" s="93"/>
      <c r="CE136" s="93"/>
      <c r="CF136" s="93"/>
      <c r="CG136" s="93"/>
      <c r="CH136" s="93"/>
      <c r="CJ136" s="93"/>
      <c r="CK136" s="93"/>
      <c r="CL136" s="92"/>
      <c r="CM136" s="93"/>
      <c r="CN136" s="93"/>
      <c r="CO136" s="93"/>
      <c r="CP136" s="93"/>
      <c r="CQ136" s="93"/>
      <c r="CS136" s="93"/>
      <c r="CT136" s="93"/>
      <c r="CU136" s="92"/>
      <c r="CV136" s="93"/>
      <c r="CW136" s="93"/>
      <c r="CY136" s="93"/>
      <c r="CZ136" s="93"/>
      <c r="DB136" s="93"/>
      <c r="DC136" s="93"/>
      <c r="DD136" s="93"/>
      <c r="DE136" s="93"/>
      <c r="DF136" s="94"/>
      <c r="DG136" s="93"/>
      <c r="DH136" s="95"/>
      <c r="DI136" s="93"/>
      <c r="DJ136" s="93"/>
      <c r="DK136" s="96"/>
      <c r="DL136" s="93"/>
      <c r="DM136" s="93"/>
      <c r="DO136" s="93"/>
      <c r="DP136" s="93"/>
      <c r="DQ136" s="93"/>
      <c r="DR136" s="93"/>
      <c r="DS136" s="97"/>
      <c r="DT136" s="98"/>
      <c r="DU136" s="98"/>
      <c r="DV136" s="98"/>
      <c r="DW136" s="98"/>
      <c r="DX136" s="98"/>
      <c r="DY136" s="98"/>
      <c r="DZ136" s="98"/>
      <c r="EA136" s="98"/>
      <c r="EB136" s="99"/>
      <c r="EC136" s="100"/>
      <c r="ED136" s="100"/>
      <c r="EE136" s="100"/>
      <c r="EF136" s="101"/>
      <c r="EG136" s="102"/>
      <c r="EH136" s="102"/>
      <c r="EI136" s="102"/>
      <c r="EJ136" s="102"/>
      <c r="EK136" s="103"/>
      <c r="EM136" s="104"/>
      <c r="EN136" s="104"/>
      <c r="EO136" s="105"/>
      <c r="EP136" s="104"/>
      <c r="EQ136" s="106"/>
      <c r="ER136" s="104"/>
      <c r="ES136" s="106"/>
      <c r="ET136" s="104"/>
      <c r="EU136" s="106"/>
      <c r="EV136" s="104"/>
      <c r="EW136" s="106"/>
      <c r="EX136" s="104"/>
      <c r="EY136" s="106"/>
      <c r="EZ136" s="104"/>
      <c r="FC136" s="93"/>
      <c r="FI136" s="92"/>
      <c r="FL136" s="93"/>
      <c r="FM136" s="96"/>
      <c r="FP136" s="93"/>
    </row>
    <row r="137" spans="3:174" x14ac:dyDescent="0.2">
      <c r="C137" s="91"/>
      <c r="D137" s="91"/>
      <c r="E137" s="91"/>
      <c r="F137" s="91"/>
      <c r="G137" s="91"/>
      <c r="H137" s="91"/>
      <c r="I137" s="92"/>
      <c r="J137" s="93"/>
      <c r="K137" s="93"/>
      <c r="L137" s="93"/>
      <c r="M137" s="93"/>
      <c r="N137" s="93"/>
      <c r="O137" s="93"/>
      <c r="P137" s="93"/>
      <c r="Q137" s="93"/>
      <c r="R137" s="92"/>
      <c r="S137" s="93"/>
      <c r="T137" s="93"/>
      <c r="U137" s="93"/>
      <c r="V137" s="93"/>
      <c r="W137" s="93"/>
      <c r="X137" s="93"/>
      <c r="Y137" s="93"/>
      <c r="Z137" s="93"/>
      <c r="AA137" s="92"/>
      <c r="AB137" s="93"/>
      <c r="AC137" s="93"/>
      <c r="AD137" s="93"/>
      <c r="AE137" s="93"/>
      <c r="AF137" s="93"/>
      <c r="AG137" s="93"/>
      <c r="AH137" s="93"/>
      <c r="AI137" s="93"/>
      <c r="AJ137" s="92"/>
      <c r="AK137" s="93"/>
      <c r="AL137" s="93"/>
      <c r="AM137" s="93"/>
      <c r="AN137" s="93"/>
      <c r="AO137" s="93"/>
      <c r="AP137" s="93"/>
      <c r="AQ137" s="93"/>
      <c r="AR137" s="93"/>
      <c r="AS137" s="92"/>
      <c r="AT137" s="93"/>
      <c r="AU137" s="93"/>
      <c r="AV137" s="93"/>
      <c r="AW137" s="93"/>
      <c r="AX137" s="93"/>
      <c r="AY137" s="93"/>
      <c r="AZ137" s="93"/>
      <c r="BA137" s="93"/>
      <c r="BB137" s="92"/>
      <c r="BC137" s="93"/>
      <c r="BD137" s="93"/>
      <c r="BE137" s="93"/>
      <c r="BF137" s="93"/>
      <c r="BG137" s="93"/>
      <c r="BI137" s="93"/>
      <c r="BJ137" s="93"/>
      <c r="BK137" s="92"/>
      <c r="BL137" s="93"/>
      <c r="BM137" s="93"/>
      <c r="BN137" s="93"/>
      <c r="BO137" s="93"/>
      <c r="BP137" s="93"/>
      <c r="BR137" s="93"/>
      <c r="BS137" s="93"/>
      <c r="BT137" s="92"/>
      <c r="BU137" s="93"/>
      <c r="BV137" s="93"/>
      <c r="BW137" s="93"/>
      <c r="BX137" s="93"/>
      <c r="BY137" s="93"/>
      <c r="CA137" s="93"/>
      <c r="CB137" s="93"/>
      <c r="CC137" s="92"/>
      <c r="CD137" s="93"/>
      <c r="CE137" s="93"/>
      <c r="CF137" s="93"/>
      <c r="CG137" s="93"/>
      <c r="CH137" s="93"/>
      <c r="CJ137" s="93"/>
      <c r="CK137" s="93"/>
      <c r="CL137" s="92"/>
      <c r="CM137" s="93"/>
      <c r="CN137" s="93"/>
      <c r="CO137" s="93"/>
      <c r="CP137" s="93"/>
      <c r="CQ137" s="93"/>
      <c r="CS137" s="93"/>
      <c r="CT137" s="93"/>
      <c r="CU137" s="92"/>
      <c r="CV137" s="93"/>
      <c r="CW137" s="93"/>
      <c r="CY137" s="93"/>
      <c r="CZ137" s="93"/>
      <c r="DB137" s="93"/>
      <c r="DC137" s="93"/>
      <c r="DD137" s="93"/>
      <c r="DE137" s="93"/>
      <c r="DF137" s="94"/>
      <c r="DG137" s="93"/>
      <c r="DH137" s="95"/>
      <c r="DI137" s="93"/>
      <c r="DJ137" s="93"/>
      <c r="DK137" s="96"/>
      <c r="DL137" s="93"/>
      <c r="DM137" s="93"/>
      <c r="DO137" s="93"/>
      <c r="DP137" s="93"/>
      <c r="DQ137" s="93"/>
      <c r="DR137" s="93"/>
      <c r="DS137" s="97"/>
      <c r="DT137" s="98"/>
      <c r="DU137" s="98"/>
      <c r="DV137" s="98"/>
      <c r="DW137" s="98"/>
      <c r="DX137" s="98"/>
      <c r="DY137" s="98"/>
      <c r="DZ137" s="98"/>
      <c r="EA137" s="98"/>
      <c r="EB137" s="99"/>
      <c r="EC137" s="100"/>
      <c r="ED137" s="100"/>
      <c r="EE137" s="100"/>
      <c r="EF137" s="101"/>
      <c r="EG137" s="102"/>
      <c r="EH137" s="102"/>
      <c r="EI137" s="102"/>
      <c r="EJ137" s="102"/>
      <c r="EK137" s="103"/>
      <c r="EM137" s="104"/>
      <c r="EN137" s="104"/>
      <c r="EO137" s="105"/>
      <c r="EP137" s="104"/>
      <c r="EQ137" s="106"/>
      <c r="ER137" s="104"/>
      <c r="ES137" s="106"/>
      <c r="ET137" s="104"/>
      <c r="EU137" s="106"/>
      <c r="EV137" s="104"/>
      <c r="EW137" s="106"/>
      <c r="EX137" s="104"/>
      <c r="EY137" s="106"/>
      <c r="EZ137" s="104"/>
      <c r="FC137" s="93"/>
      <c r="FI137" s="92"/>
      <c r="FL137" s="93"/>
      <c r="FM137" s="96"/>
      <c r="FP137" s="93"/>
    </row>
    <row r="138" spans="3:174" x14ac:dyDescent="0.2">
      <c r="C138" s="91"/>
      <c r="D138" s="91"/>
      <c r="E138" s="91"/>
      <c r="F138" s="91"/>
      <c r="G138" s="91"/>
      <c r="H138" s="91"/>
      <c r="I138" s="92"/>
      <c r="J138" s="93"/>
      <c r="K138" s="93"/>
      <c r="L138" s="93"/>
      <c r="M138" s="93"/>
      <c r="N138" s="93"/>
      <c r="O138" s="93"/>
      <c r="P138" s="93"/>
      <c r="Q138" s="93"/>
      <c r="R138" s="92"/>
      <c r="S138" s="93"/>
      <c r="T138" s="93"/>
      <c r="U138" s="93"/>
      <c r="V138" s="93"/>
      <c r="W138" s="93"/>
      <c r="X138" s="93"/>
      <c r="Y138" s="93"/>
      <c r="Z138" s="93"/>
      <c r="AA138" s="92"/>
      <c r="AB138" s="93"/>
      <c r="AC138" s="93"/>
      <c r="AD138" s="93"/>
      <c r="AE138" s="93"/>
      <c r="AF138" s="93"/>
      <c r="AG138" s="93"/>
      <c r="AH138" s="93"/>
      <c r="AI138" s="93"/>
      <c r="AJ138" s="92"/>
      <c r="AK138" s="93"/>
      <c r="AL138" s="93"/>
      <c r="AM138" s="93"/>
      <c r="AN138" s="93"/>
      <c r="AO138" s="93"/>
      <c r="AP138" s="93"/>
      <c r="AQ138" s="93"/>
      <c r="AR138" s="93"/>
      <c r="AS138" s="92"/>
      <c r="AT138" s="93"/>
      <c r="AU138" s="93"/>
      <c r="AV138" s="93"/>
      <c r="AW138" s="93"/>
      <c r="AX138" s="93"/>
      <c r="AY138" s="93"/>
      <c r="AZ138" s="93"/>
      <c r="BA138" s="93"/>
      <c r="BB138" s="92"/>
      <c r="BC138" s="93"/>
      <c r="BD138" s="93"/>
      <c r="BE138" s="93"/>
      <c r="BF138" s="93"/>
      <c r="BG138" s="93"/>
      <c r="BI138" s="93"/>
      <c r="BJ138" s="93"/>
      <c r="BK138" s="92"/>
      <c r="BL138" s="93"/>
      <c r="BM138" s="93"/>
      <c r="BN138" s="93"/>
      <c r="BO138" s="93"/>
      <c r="BP138" s="93"/>
      <c r="BR138" s="93"/>
      <c r="BS138" s="93"/>
      <c r="BT138" s="92"/>
      <c r="BU138" s="93"/>
      <c r="BV138" s="93"/>
      <c r="BW138" s="93"/>
      <c r="BX138" s="93"/>
      <c r="BY138" s="93"/>
      <c r="CA138" s="93"/>
      <c r="CB138" s="93"/>
      <c r="CC138" s="92"/>
      <c r="CD138" s="93"/>
      <c r="CE138" s="93"/>
      <c r="CF138" s="93"/>
      <c r="CG138" s="93"/>
      <c r="CH138" s="93"/>
      <c r="CJ138" s="93"/>
      <c r="CK138" s="93"/>
      <c r="CL138" s="92"/>
      <c r="CM138" s="93"/>
      <c r="CN138" s="93"/>
      <c r="CO138" s="93"/>
      <c r="CP138" s="93"/>
      <c r="CQ138" s="93"/>
      <c r="CS138" s="93"/>
      <c r="CT138" s="93"/>
      <c r="CU138" s="92"/>
      <c r="CV138" s="93"/>
      <c r="CW138" s="93"/>
      <c r="CY138" s="93"/>
      <c r="CZ138" s="93"/>
      <c r="DB138" s="93"/>
      <c r="DC138" s="93"/>
      <c r="DD138" s="93"/>
      <c r="DE138" s="93"/>
      <c r="DF138" s="94"/>
      <c r="DG138" s="93"/>
      <c r="DH138" s="95"/>
      <c r="DI138" s="93"/>
      <c r="DJ138" s="93"/>
      <c r="DK138" s="96"/>
      <c r="DL138" s="93"/>
      <c r="DM138" s="93"/>
      <c r="DO138" s="93"/>
      <c r="DP138" s="93"/>
      <c r="DQ138" s="93"/>
      <c r="DR138" s="93"/>
      <c r="DS138" s="97"/>
      <c r="DT138" s="98"/>
      <c r="DU138" s="98"/>
      <c r="DV138" s="98"/>
      <c r="DW138" s="98"/>
      <c r="DX138" s="98"/>
      <c r="DY138" s="98"/>
      <c r="DZ138" s="98"/>
      <c r="EA138" s="98"/>
      <c r="EB138" s="99"/>
      <c r="EC138" s="100"/>
      <c r="ED138" s="100"/>
      <c r="EE138" s="100"/>
      <c r="EF138" s="101"/>
      <c r="EG138" s="102"/>
      <c r="EH138" s="102"/>
      <c r="EI138" s="102"/>
      <c r="EJ138" s="102"/>
      <c r="EK138" s="103"/>
      <c r="EM138" s="104"/>
      <c r="EN138" s="104"/>
      <c r="EO138" s="105"/>
      <c r="EP138" s="104"/>
      <c r="EQ138" s="106"/>
      <c r="ER138" s="104"/>
      <c r="ES138" s="106"/>
      <c r="ET138" s="104"/>
      <c r="EU138" s="106"/>
      <c r="EV138" s="104"/>
      <c r="EW138" s="106"/>
      <c r="EX138" s="104"/>
      <c r="EY138" s="106"/>
      <c r="EZ138" s="104"/>
      <c r="FC138" s="93"/>
      <c r="FI138" s="92"/>
      <c r="FL138" s="93"/>
      <c r="FM138" s="96"/>
      <c r="FP138" s="93"/>
    </row>
    <row r="139" spans="3:174" x14ac:dyDescent="0.2">
      <c r="C139" s="91"/>
      <c r="D139" s="91"/>
      <c r="E139" s="91"/>
      <c r="F139" s="91"/>
      <c r="G139" s="91"/>
      <c r="H139" s="91"/>
      <c r="I139" s="92"/>
      <c r="J139" s="93"/>
      <c r="K139" s="93"/>
      <c r="L139" s="93"/>
      <c r="M139" s="93"/>
      <c r="N139" s="93"/>
      <c r="O139" s="93"/>
      <c r="P139" s="93"/>
      <c r="Q139" s="93"/>
      <c r="R139" s="92"/>
      <c r="S139" s="93"/>
      <c r="T139" s="93"/>
      <c r="U139" s="93"/>
      <c r="V139" s="93"/>
      <c r="W139" s="93"/>
      <c r="X139" s="93"/>
      <c r="Y139" s="93"/>
      <c r="Z139" s="93"/>
      <c r="AA139" s="92"/>
      <c r="AB139" s="93"/>
      <c r="AC139" s="93"/>
      <c r="AD139" s="93"/>
      <c r="AE139" s="93"/>
      <c r="AF139" s="93"/>
      <c r="AG139" s="93"/>
      <c r="AH139" s="93"/>
      <c r="AI139" s="93"/>
      <c r="AJ139" s="92"/>
      <c r="AK139" s="93"/>
      <c r="AL139" s="93"/>
      <c r="AM139" s="93"/>
      <c r="AN139" s="93"/>
      <c r="AO139" s="93"/>
      <c r="AP139" s="93"/>
      <c r="AQ139" s="93"/>
      <c r="AR139" s="93"/>
      <c r="AS139" s="92"/>
      <c r="AT139" s="93"/>
      <c r="AU139" s="93"/>
      <c r="AV139" s="93"/>
      <c r="AW139" s="93"/>
      <c r="AX139" s="93"/>
      <c r="AY139" s="93"/>
      <c r="AZ139" s="93"/>
      <c r="BA139" s="93"/>
      <c r="BB139" s="92"/>
      <c r="BC139" s="93"/>
      <c r="BD139" s="93"/>
      <c r="BE139" s="93"/>
      <c r="BF139" s="93"/>
      <c r="BG139" s="93"/>
      <c r="BI139" s="93"/>
      <c r="BJ139" s="93"/>
      <c r="BK139" s="92"/>
      <c r="BL139" s="93"/>
      <c r="BM139" s="93"/>
      <c r="BN139" s="93"/>
      <c r="BO139" s="93"/>
      <c r="BP139" s="93"/>
      <c r="BR139" s="93"/>
      <c r="BS139" s="93"/>
      <c r="BT139" s="92"/>
      <c r="BU139" s="93"/>
      <c r="BV139" s="93"/>
      <c r="BW139" s="93"/>
      <c r="BX139" s="93"/>
      <c r="BY139" s="93"/>
      <c r="CA139" s="93"/>
      <c r="CB139" s="93"/>
      <c r="CC139" s="92"/>
      <c r="CD139" s="93"/>
      <c r="CE139" s="93"/>
      <c r="CF139" s="93"/>
      <c r="CG139" s="93"/>
      <c r="CH139" s="93"/>
      <c r="CJ139" s="93"/>
      <c r="CK139" s="93"/>
      <c r="CL139" s="92"/>
      <c r="CM139" s="93"/>
      <c r="CN139" s="93"/>
      <c r="CO139" s="93"/>
      <c r="CP139" s="93"/>
      <c r="CQ139" s="93"/>
      <c r="CS139" s="93"/>
      <c r="CT139" s="93"/>
      <c r="CU139" s="92"/>
      <c r="CV139" s="93"/>
      <c r="CW139" s="93"/>
      <c r="CY139" s="93"/>
      <c r="CZ139" s="93"/>
      <c r="DB139" s="93"/>
      <c r="DC139" s="93"/>
      <c r="DD139" s="93"/>
      <c r="DE139" s="93"/>
      <c r="DF139" s="94"/>
      <c r="DG139" s="93"/>
      <c r="DH139" s="95"/>
      <c r="DI139" s="93"/>
      <c r="DJ139" s="93"/>
      <c r="DK139" s="96"/>
      <c r="DL139" s="93"/>
      <c r="DM139" s="93"/>
      <c r="DO139" s="93"/>
      <c r="DP139" s="93"/>
      <c r="DQ139" s="93"/>
      <c r="DR139" s="93"/>
      <c r="DS139" s="97"/>
      <c r="DT139" s="98"/>
      <c r="DU139" s="98"/>
      <c r="DV139" s="98"/>
      <c r="DW139" s="98"/>
      <c r="DX139" s="98"/>
      <c r="DY139" s="98"/>
      <c r="DZ139" s="98"/>
      <c r="EA139" s="98"/>
      <c r="EB139" s="99"/>
      <c r="EC139" s="100"/>
      <c r="ED139" s="100"/>
      <c r="EE139" s="100"/>
      <c r="EF139" s="101"/>
      <c r="EG139" s="102"/>
      <c r="EH139" s="102"/>
      <c r="EI139" s="102"/>
      <c r="EJ139" s="102"/>
      <c r="EK139" s="103"/>
      <c r="EM139" s="104"/>
      <c r="EN139" s="104"/>
      <c r="EO139" s="105"/>
      <c r="EP139" s="104"/>
      <c r="EQ139" s="106"/>
      <c r="ER139" s="104"/>
      <c r="ES139" s="106"/>
      <c r="ET139" s="104"/>
      <c r="EU139" s="106"/>
      <c r="EV139" s="104"/>
      <c r="EW139" s="106"/>
      <c r="EX139" s="104"/>
      <c r="EY139" s="106"/>
      <c r="EZ139" s="104"/>
      <c r="FC139" s="93"/>
      <c r="FI139" s="92"/>
      <c r="FL139" s="93"/>
      <c r="FM139" s="96"/>
      <c r="FP139" s="93"/>
    </row>
    <row r="140" spans="3:174" x14ac:dyDescent="0.2">
      <c r="C140" s="91"/>
      <c r="D140" s="91"/>
      <c r="E140" s="91"/>
      <c r="F140" s="91"/>
      <c r="G140" s="91"/>
      <c r="H140" s="91"/>
      <c r="I140" s="92"/>
      <c r="J140" s="93"/>
      <c r="K140" s="93"/>
      <c r="L140" s="93"/>
      <c r="M140" s="93"/>
      <c r="N140" s="93"/>
      <c r="O140" s="93"/>
      <c r="P140" s="93"/>
      <c r="Q140" s="93"/>
      <c r="R140" s="92"/>
      <c r="S140" s="93"/>
      <c r="T140" s="93"/>
      <c r="U140" s="93"/>
      <c r="V140" s="93"/>
      <c r="W140" s="93"/>
      <c r="X140" s="93"/>
      <c r="Y140" s="93"/>
      <c r="Z140" s="93"/>
      <c r="AA140" s="92"/>
      <c r="AB140" s="93"/>
      <c r="AC140" s="93"/>
      <c r="AD140" s="93"/>
      <c r="AE140" s="93"/>
      <c r="AF140" s="93"/>
      <c r="AG140" s="93"/>
      <c r="AH140" s="93"/>
      <c r="AI140" s="93"/>
      <c r="AJ140" s="92"/>
      <c r="AK140" s="93"/>
      <c r="AL140" s="93"/>
      <c r="AM140" s="93"/>
      <c r="AN140" s="93"/>
      <c r="AO140" s="93"/>
      <c r="AP140" s="93"/>
      <c r="AQ140" s="93"/>
      <c r="AR140" s="93"/>
      <c r="AS140" s="92"/>
      <c r="AT140" s="93"/>
      <c r="AU140" s="93"/>
      <c r="AV140" s="93"/>
      <c r="AW140" s="93"/>
      <c r="AX140" s="93"/>
      <c r="AY140" s="93"/>
      <c r="AZ140" s="93"/>
      <c r="BA140" s="93"/>
      <c r="BB140" s="92"/>
      <c r="BC140" s="93"/>
      <c r="BD140" s="93"/>
      <c r="BE140" s="93"/>
      <c r="BF140" s="93"/>
      <c r="BG140" s="93"/>
      <c r="BI140" s="93"/>
      <c r="BJ140" s="93"/>
      <c r="BK140" s="92"/>
      <c r="BL140" s="93"/>
      <c r="BM140" s="93"/>
      <c r="BN140" s="93"/>
      <c r="BO140" s="93"/>
      <c r="BP140" s="93"/>
      <c r="BR140" s="93"/>
      <c r="BS140" s="93"/>
      <c r="BT140" s="92"/>
      <c r="BU140" s="93"/>
      <c r="BV140" s="93"/>
      <c r="BW140" s="93"/>
      <c r="BX140" s="93"/>
      <c r="BY140" s="93"/>
      <c r="CA140" s="93"/>
      <c r="CB140" s="93"/>
      <c r="CC140" s="92"/>
      <c r="CD140" s="93"/>
      <c r="CE140" s="93"/>
      <c r="CF140" s="93"/>
      <c r="CG140" s="93"/>
      <c r="CH140" s="93"/>
      <c r="CJ140" s="93"/>
      <c r="CK140" s="93"/>
      <c r="CL140" s="92"/>
      <c r="CM140" s="93"/>
      <c r="CN140" s="93"/>
      <c r="CO140" s="93"/>
      <c r="CP140" s="93"/>
      <c r="CQ140" s="93"/>
      <c r="CS140" s="93"/>
      <c r="CT140" s="93"/>
      <c r="CU140" s="92"/>
      <c r="CV140" s="93"/>
      <c r="CW140" s="93"/>
      <c r="CY140" s="93"/>
      <c r="CZ140" s="93"/>
      <c r="DB140" s="93"/>
      <c r="DC140" s="93"/>
      <c r="DD140" s="93"/>
      <c r="DE140" s="93"/>
      <c r="DF140" s="94"/>
      <c r="DG140" s="93"/>
      <c r="DH140" s="95"/>
      <c r="DI140" s="93"/>
      <c r="DJ140" s="93"/>
      <c r="DK140" s="96"/>
      <c r="DL140" s="93"/>
      <c r="DM140" s="93"/>
      <c r="DO140" s="93"/>
      <c r="DP140" s="93"/>
      <c r="DQ140" s="93"/>
      <c r="DR140" s="93"/>
      <c r="DS140" s="97"/>
      <c r="DT140" s="98"/>
      <c r="DU140" s="98"/>
      <c r="DV140" s="98"/>
      <c r="DW140" s="98"/>
      <c r="DX140" s="98"/>
      <c r="DY140" s="98"/>
      <c r="DZ140" s="98"/>
      <c r="EA140" s="98"/>
      <c r="EB140" s="99"/>
      <c r="EC140" s="100"/>
      <c r="ED140" s="100"/>
      <c r="EE140" s="100"/>
      <c r="EF140" s="101"/>
      <c r="EG140" s="102"/>
      <c r="EH140" s="102"/>
      <c r="EI140" s="102"/>
      <c r="EJ140" s="102"/>
      <c r="EK140" s="103"/>
      <c r="EM140" s="104"/>
      <c r="EN140" s="104"/>
      <c r="EO140" s="105"/>
      <c r="EP140" s="104"/>
      <c r="EQ140" s="106"/>
      <c r="ER140" s="104"/>
      <c r="ES140" s="106"/>
      <c r="ET140" s="104"/>
      <c r="EU140" s="106"/>
      <c r="EV140" s="104"/>
      <c r="EW140" s="106"/>
      <c r="EX140" s="104"/>
      <c r="EY140" s="106"/>
      <c r="EZ140" s="104"/>
      <c r="FC140" s="93"/>
      <c r="FI140" s="92"/>
      <c r="FL140" s="93"/>
      <c r="FM140" s="96"/>
      <c r="FP140" s="93"/>
    </row>
    <row r="141" spans="3:174" x14ac:dyDescent="0.2">
      <c r="C141" s="91"/>
      <c r="D141" s="91"/>
      <c r="E141" s="91"/>
      <c r="F141" s="91"/>
      <c r="G141" s="91"/>
      <c r="H141" s="91"/>
      <c r="I141" s="92"/>
      <c r="J141" s="93"/>
      <c r="K141" s="93"/>
      <c r="L141" s="93"/>
      <c r="M141" s="93"/>
      <c r="N141" s="93"/>
      <c r="O141" s="93"/>
      <c r="P141" s="93"/>
      <c r="Q141" s="93"/>
      <c r="R141" s="92"/>
      <c r="S141" s="93"/>
      <c r="T141" s="93"/>
      <c r="U141" s="93"/>
      <c r="V141" s="93"/>
      <c r="W141" s="93"/>
      <c r="X141" s="93"/>
      <c r="Y141" s="93"/>
      <c r="Z141" s="93"/>
      <c r="AA141" s="92"/>
      <c r="AB141" s="93"/>
      <c r="AC141" s="93"/>
      <c r="AD141" s="93"/>
      <c r="AE141" s="93"/>
      <c r="AF141" s="93"/>
      <c r="AG141" s="93"/>
      <c r="AH141" s="93"/>
      <c r="AI141" s="93"/>
      <c r="AJ141" s="92"/>
      <c r="AK141" s="93"/>
      <c r="AL141" s="93"/>
      <c r="AM141" s="93"/>
      <c r="AN141" s="93"/>
      <c r="AO141" s="93"/>
      <c r="AP141" s="93"/>
      <c r="AQ141" s="93"/>
      <c r="AR141" s="93"/>
      <c r="AS141" s="92"/>
      <c r="AT141" s="93"/>
      <c r="AU141" s="93"/>
      <c r="AV141" s="93"/>
      <c r="AW141" s="93"/>
      <c r="AX141" s="93"/>
      <c r="AY141" s="93"/>
      <c r="AZ141" s="93"/>
      <c r="BA141" s="93"/>
      <c r="BB141" s="92"/>
      <c r="BC141" s="93"/>
      <c r="BD141" s="93"/>
      <c r="BE141" s="93"/>
      <c r="BF141" s="93"/>
      <c r="BG141" s="93"/>
      <c r="BI141" s="93"/>
      <c r="BJ141" s="93"/>
      <c r="BK141" s="92"/>
      <c r="BL141" s="93"/>
      <c r="BM141" s="93"/>
      <c r="BN141" s="93"/>
      <c r="BO141" s="93"/>
      <c r="BP141" s="93"/>
      <c r="BR141" s="93"/>
      <c r="BS141" s="93"/>
      <c r="BT141" s="92"/>
      <c r="BU141" s="93"/>
      <c r="BV141" s="93"/>
      <c r="BW141" s="93"/>
      <c r="BX141" s="93"/>
      <c r="BY141" s="93"/>
      <c r="CA141" s="93"/>
      <c r="CB141" s="93"/>
      <c r="CC141" s="92"/>
      <c r="CD141" s="93"/>
      <c r="CE141" s="93"/>
      <c r="CF141" s="93"/>
      <c r="CG141" s="93"/>
      <c r="CH141" s="93"/>
      <c r="CJ141" s="93"/>
      <c r="CK141" s="93"/>
      <c r="CL141" s="92"/>
      <c r="CM141" s="93"/>
      <c r="CN141" s="93"/>
      <c r="CO141" s="93"/>
      <c r="CP141" s="93"/>
      <c r="CQ141" s="93"/>
      <c r="CS141" s="93"/>
      <c r="CT141" s="93"/>
      <c r="CU141" s="92"/>
      <c r="CV141" s="93"/>
      <c r="CW141" s="93"/>
      <c r="CY141" s="93"/>
      <c r="CZ141" s="93"/>
      <c r="DB141" s="93"/>
      <c r="DC141" s="93"/>
      <c r="DD141" s="93"/>
      <c r="DE141" s="93"/>
      <c r="DF141" s="94"/>
      <c r="DG141" s="93"/>
      <c r="DH141" s="95"/>
      <c r="DI141" s="93"/>
      <c r="DJ141" s="93"/>
      <c r="DK141" s="96"/>
      <c r="DL141" s="93"/>
      <c r="DM141" s="93"/>
      <c r="DO141" s="93"/>
      <c r="DP141" s="93"/>
      <c r="DQ141" s="93"/>
      <c r="DR141" s="93"/>
      <c r="DS141" s="97"/>
      <c r="DT141" s="98"/>
      <c r="DU141" s="98"/>
      <c r="DV141" s="98"/>
      <c r="DW141" s="98"/>
      <c r="DX141" s="98"/>
      <c r="DY141" s="98"/>
      <c r="DZ141" s="98"/>
      <c r="EA141" s="98"/>
      <c r="EB141" s="99"/>
      <c r="EC141" s="100"/>
      <c r="ED141" s="100"/>
      <c r="EE141" s="100"/>
      <c r="EF141" s="101"/>
      <c r="EG141" s="102"/>
      <c r="EH141" s="102"/>
      <c r="EI141" s="102"/>
      <c r="EJ141" s="102"/>
      <c r="EK141" s="103"/>
      <c r="EM141" s="104"/>
      <c r="EN141" s="104"/>
      <c r="EO141" s="105"/>
      <c r="EP141" s="104"/>
      <c r="EQ141" s="106"/>
      <c r="ER141" s="104"/>
      <c r="ES141" s="106"/>
      <c r="ET141" s="104"/>
      <c r="EU141" s="106"/>
      <c r="EV141" s="104"/>
      <c r="EW141" s="106"/>
      <c r="EX141" s="104"/>
      <c r="EY141" s="106"/>
      <c r="EZ141" s="104"/>
      <c r="FC141" s="93"/>
      <c r="FI141" s="92"/>
      <c r="FL141" s="93"/>
      <c r="FM141" s="96"/>
      <c r="FP141" s="93"/>
    </row>
    <row r="142" spans="3:174" x14ac:dyDescent="0.2">
      <c r="C142" s="91"/>
      <c r="D142" s="91"/>
      <c r="E142" s="91"/>
      <c r="F142" s="91"/>
      <c r="G142" s="91"/>
      <c r="H142" s="91"/>
      <c r="I142" s="92"/>
      <c r="J142" s="93"/>
      <c r="K142" s="93"/>
      <c r="L142" s="93"/>
      <c r="M142" s="93"/>
      <c r="N142" s="93"/>
      <c r="O142" s="93"/>
      <c r="P142" s="93"/>
      <c r="Q142" s="93"/>
      <c r="R142" s="92"/>
      <c r="S142" s="93"/>
      <c r="T142" s="93"/>
      <c r="U142" s="93"/>
      <c r="V142" s="93"/>
      <c r="W142" s="93"/>
      <c r="X142" s="93"/>
      <c r="Y142" s="93"/>
      <c r="Z142" s="93"/>
      <c r="AA142" s="92"/>
      <c r="AB142" s="93"/>
      <c r="AC142" s="93"/>
      <c r="AD142" s="93"/>
      <c r="AE142" s="93"/>
      <c r="AF142" s="93"/>
      <c r="AG142" s="93"/>
      <c r="AH142" s="93"/>
      <c r="AI142" s="93"/>
      <c r="AJ142" s="92"/>
      <c r="AK142" s="93"/>
      <c r="AL142" s="93"/>
      <c r="AM142" s="93"/>
      <c r="AN142" s="93"/>
      <c r="AO142" s="93"/>
      <c r="AP142" s="93"/>
      <c r="AQ142" s="93"/>
      <c r="AR142" s="93"/>
      <c r="AS142" s="92"/>
      <c r="AT142" s="93"/>
      <c r="AU142" s="93"/>
      <c r="AV142" s="93"/>
      <c r="AW142" s="93"/>
      <c r="AX142" s="93"/>
      <c r="AY142" s="93"/>
      <c r="AZ142" s="93"/>
      <c r="BA142" s="93"/>
      <c r="BB142" s="92"/>
      <c r="BC142" s="93"/>
      <c r="BD142" s="93"/>
      <c r="BE142" s="93"/>
      <c r="BF142" s="93"/>
      <c r="BG142" s="93"/>
      <c r="BI142" s="93"/>
      <c r="BJ142" s="93"/>
      <c r="BK142" s="92"/>
      <c r="BL142" s="93"/>
      <c r="BM142" s="93"/>
      <c r="BN142" s="93"/>
      <c r="BO142" s="93"/>
      <c r="BP142" s="93"/>
      <c r="BR142" s="93"/>
      <c r="BS142" s="93"/>
      <c r="BT142" s="92"/>
      <c r="BU142" s="93"/>
      <c r="BV142" s="93"/>
      <c r="BW142" s="93"/>
      <c r="BX142" s="93"/>
      <c r="BY142" s="93"/>
      <c r="CA142" s="93"/>
      <c r="CB142" s="93"/>
      <c r="CC142" s="92"/>
      <c r="CD142" s="93"/>
      <c r="CE142" s="93"/>
      <c r="CF142" s="93"/>
      <c r="CG142" s="93"/>
      <c r="CH142" s="93"/>
      <c r="CJ142" s="93"/>
      <c r="CK142" s="93"/>
      <c r="CL142" s="92"/>
      <c r="CM142" s="93"/>
      <c r="CN142" s="93"/>
      <c r="CO142" s="93"/>
      <c r="CP142" s="93"/>
      <c r="CQ142" s="93"/>
      <c r="CS142" s="93"/>
      <c r="CT142" s="93"/>
      <c r="CU142" s="92"/>
      <c r="CV142" s="93"/>
      <c r="CW142" s="93"/>
      <c r="CY142" s="93"/>
      <c r="CZ142" s="93"/>
      <c r="DB142" s="93"/>
      <c r="DC142" s="93"/>
      <c r="DD142" s="93"/>
      <c r="DE142" s="93"/>
      <c r="DF142" s="94"/>
      <c r="DG142" s="93"/>
      <c r="DH142" s="95"/>
      <c r="DI142" s="93"/>
      <c r="DJ142" s="93"/>
      <c r="DK142" s="96"/>
      <c r="DL142" s="93"/>
      <c r="DM142" s="93"/>
      <c r="DO142" s="93"/>
      <c r="DP142" s="93"/>
      <c r="DQ142" s="93"/>
      <c r="DR142" s="93"/>
      <c r="DS142" s="97"/>
      <c r="DT142" s="98"/>
      <c r="DU142" s="98"/>
      <c r="DV142" s="98"/>
      <c r="DW142" s="98"/>
      <c r="DX142" s="98"/>
      <c r="DY142" s="98"/>
      <c r="DZ142" s="98"/>
      <c r="EA142" s="98"/>
      <c r="EB142" s="99"/>
      <c r="EC142" s="100"/>
      <c r="ED142" s="100"/>
      <c r="EE142" s="100"/>
      <c r="EF142" s="101"/>
      <c r="EG142" s="102"/>
      <c r="EH142" s="102"/>
      <c r="EI142" s="102"/>
      <c r="EJ142" s="102"/>
      <c r="EK142" s="103"/>
      <c r="EM142" s="104"/>
      <c r="EN142" s="104"/>
      <c r="EO142" s="105"/>
      <c r="EP142" s="104"/>
      <c r="EQ142" s="106"/>
      <c r="ER142" s="104"/>
      <c r="ES142" s="106"/>
      <c r="ET142" s="104"/>
      <c r="EU142" s="106"/>
      <c r="EV142" s="104"/>
      <c r="EW142" s="106"/>
      <c r="EX142" s="104"/>
      <c r="EY142" s="106"/>
      <c r="EZ142" s="104"/>
      <c r="FC142" s="93"/>
      <c r="FI142" s="92"/>
      <c r="FL142" s="93"/>
      <c r="FM142" s="96"/>
      <c r="FP142" s="93"/>
    </row>
    <row r="143" spans="3:174" x14ac:dyDescent="0.2">
      <c r="C143" s="91"/>
      <c r="D143" s="91"/>
      <c r="E143" s="91"/>
      <c r="F143" s="91"/>
      <c r="G143" s="91"/>
      <c r="H143" s="91"/>
      <c r="I143" s="92"/>
      <c r="J143" s="93"/>
      <c r="K143" s="93"/>
      <c r="L143" s="93"/>
      <c r="M143" s="93"/>
      <c r="N143" s="93"/>
      <c r="O143" s="93"/>
      <c r="P143" s="93"/>
      <c r="Q143" s="93"/>
      <c r="R143" s="92"/>
      <c r="S143" s="93"/>
      <c r="T143" s="93"/>
      <c r="U143" s="93"/>
      <c r="V143" s="93"/>
      <c r="W143" s="93"/>
      <c r="X143" s="93"/>
      <c r="Y143" s="93"/>
      <c r="Z143" s="93"/>
      <c r="AA143" s="92"/>
      <c r="AB143" s="93"/>
      <c r="AC143" s="93"/>
      <c r="AD143" s="93"/>
      <c r="AE143" s="93"/>
      <c r="AF143" s="93"/>
      <c r="AG143" s="93"/>
      <c r="AH143" s="93"/>
      <c r="AI143" s="93"/>
      <c r="AJ143" s="92"/>
      <c r="AK143" s="93"/>
      <c r="AL143" s="93"/>
      <c r="AM143" s="93"/>
      <c r="AN143" s="93"/>
      <c r="AO143" s="93"/>
      <c r="AP143" s="93"/>
      <c r="AQ143" s="93"/>
      <c r="AR143" s="93"/>
      <c r="AS143" s="92"/>
      <c r="AT143" s="93"/>
      <c r="AU143" s="93"/>
      <c r="AV143" s="93"/>
      <c r="AW143" s="93"/>
      <c r="AX143" s="93"/>
      <c r="AY143" s="93"/>
      <c r="AZ143" s="93"/>
      <c r="BA143" s="93"/>
      <c r="BB143" s="92"/>
      <c r="BC143" s="93"/>
      <c r="BD143" s="93"/>
      <c r="BE143" s="93"/>
      <c r="BF143" s="93"/>
      <c r="BG143" s="93"/>
      <c r="BI143" s="93"/>
      <c r="BJ143" s="93"/>
      <c r="BK143" s="92"/>
      <c r="BL143" s="93"/>
      <c r="BM143" s="93"/>
      <c r="BN143" s="93"/>
      <c r="BO143" s="93"/>
      <c r="BP143" s="93"/>
      <c r="BR143" s="93"/>
      <c r="BS143" s="93"/>
      <c r="BT143" s="92"/>
      <c r="BU143" s="93"/>
      <c r="BV143" s="93"/>
      <c r="BW143" s="93"/>
      <c r="BX143" s="93"/>
      <c r="BY143" s="93"/>
      <c r="CA143" s="93"/>
      <c r="CB143" s="93"/>
      <c r="CC143" s="92"/>
      <c r="CD143" s="93"/>
      <c r="CE143" s="93"/>
      <c r="CF143" s="93"/>
      <c r="CG143" s="93"/>
      <c r="CH143" s="93"/>
      <c r="CJ143" s="93"/>
      <c r="CK143" s="93"/>
      <c r="CL143" s="92"/>
      <c r="CM143" s="93"/>
      <c r="CN143" s="93"/>
      <c r="CO143" s="93"/>
      <c r="CP143" s="93"/>
      <c r="CQ143" s="93"/>
      <c r="CS143" s="93"/>
      <c r="CT143" s="93"/>
      <c r="CU143" s="92"/>
      <c r="CV143" s="93"/>
      <c r="CW143" s="93"/>
      <c r="CY143" s="93"/>
      <c r="CZ143" s="93"/>
      <c r="DB143" s="93"/>
      <c r="DC143" s="93"/>
      <c r="DD143" s="93"/>
      <c r="DE143" s="93"/>
      <c r="DF143" s="94"/>
      <c r="DG143" s="93"/>
      <c r="DH143" s="95"/>
      <c r="DI143" s="93"/>
      <c r="DJ143" s="93"/>
      <c r="DK143" s="96"/>
      <c r="DL143" s="93"/>
      <c r="DM143" s="93"/>
      <c r="DO143" s="93"/>
      <c r="DP143" s="93"/>
      <c r="DQ143" s="93"/>
      <c r="DR143" s="93"/>
      <c r="DS143" s="97"/>
      <c r="DT143" s="98"/>
      <c r="DU143" s="98"/>
      <c r="DV143" s="98"/>
      <c r="DW143" s="98"/>
      <c r="DX143" s="98"/>
      <c r="DY143" s="98"/>
      <c r="DZ143" s="98"/>
      <c r="EA143" s="98"/>
      <c r="EB143" s="99"/>
      <c r="EC143" s="100"/>
      <c r="ED143" s="100"/>
      <c r="EE143" s="100"/>
      <c r="EF143" s="101"/>
      <c r="EG143" s="102"/>
      <c r="EH143" s="102"/>
      <c r="EI143" s="102"/>
      <c r="EJ143" s="102"/>
      <c r="EK143" s="103"/>
      <c r="EM143" s="104"/>
      <c r="EN143" s="104"/>
      <c r="EO143" s="105"/>
      <c r="EP143" s="104"/>
      <c r="EQ143" s="106"/>
      <c r="ER143" s="104"/>
      <c r="ES143" s="106"/>
      <c r="ET143" s="104"/>
      <c r="EU143" s="106"/>
      <c r="EV143" s="104"/>
      <c r="EW143" s="106"/>
      <c r="EX143" s="104"/>
      <c r="EY143" s="106"/>
      <c r="EZ143" s="104"/>
      <c r="FC143" s="93"/>
      <c r="FI143" s="92"/>
      <c r="FL143" s="93"/>
      <c r="FM143" s="96"/>
      <c r="FP143" s="93"/>
      <c r="FR143" s="114"/>
    </row>
    <row r="144" spans="3:174" x14ac:dyDescent="0.2">
      <c r="C144" s="91"/>
      <c r="D144" s="91"/>
      <c r="E144" s="91"/>
      <c r="F144" s="91"/>
      <c r="G144" s="91"/>
      <c r="H144" s="91"/>
      <c r="I144" s="92"/>
      <c r="J144" s="93"/>
      <c r="K144" s="93"/>
      <c r="L144" s="93"/>
      <c r="M144" s="93"/>
      <c r="N144" s="93"/>
      <c r="O144" s="93"/>
      <c r="P144" s="93"/>
      <c r="Q144" s="93"/>
      <c r="R144" s="92"/>
      <c r="S144" s="93"/>
      <c r="T144" s="93"/>
      <c r="U144" s="93"/>
      <c r="V144" s="93"/>
      <c r="W144" s="93"/>
      <c r="X144" s="93"/>
      <c r="Y144" s="93"/>
      <c r="Z144" s="93"/>
      <c r="AA144" s="92"/>
      <c r="AB144" s="93"/>
      <c r="AC144" s="93"/>
      <c r="AD144" s="93"/>
      <c r="AE144" s="93"/>
      <c r="AF144" s="93"/>
      <c r="AG144" s="93"/>
      <c r="AH144" s="93"/>
      <c r="AI144" s="93"/>
      <c r="AJ144" s="92"/>
      <c r="AK144" s="93"/>
      <c r="AL144" s="93"/>
      <c r="AM144" s="93"/>
      <c r="AN144" s="93"/>
      <c r="AO144" s="93"/>
      <c r="AP144" s="93"/>
      <c r="AQ144" s="93"/>
      <c r="AR144" s="93"/>
      <c r="AS144" s="92"/>
      <c r="AT144" s="93"/>
      <c r="AU144" s="93"/>
      <c r="AV144" s="93"/>
      <c r="AW144" s="93"/>
      <c r="AX144" s="93"/>
      <c r="AY144" s="93"/>
      <c r="AZ144" s="93"/>
      <c r="BA144" s="93"/>
      <c r="BB144" s="92"/>
      <c r="BC144" s="93"/>
      <c r="BD144" s="93"/>
      <c r="BE144" s="93"/>
      <c r="BF144" s="93"/>
      <c r="BG144" s="93"/>
      <c r="BI144" s="93"/>
      <c r="BJ144" s="93"/>
      <c r="BK144" s="92"/>
      <c r="BL144" s="93"/>
      <c r="BM144" s="93"/>
      <c r="BN144" s="93"/>
      <c r="BO144" s="93"/>
      <c r="BP144" s="93"/>
      <c r="BR144" s="93"/>
      <c r="BS144" s="93"/>
      <c r="BT144" s="92"/>
      <c r="BU144" s="93"/>
      <c r="BV144" s="93"/>
      <c r="BW144" s="93"/>
      <c r="BX144" s="93"/>
      <c r="BY144" s="93"/>
      <c r="CA144" s="93"/>
      <c r="CB144" s="93"/>
      <c r="CC144" s="92"/>
      <c r="CD144" s="93"/>
      <c r="CE144" s="93"/>
      <c r="CF144" s="93"/>
      <c r="CG144" s="93"/>
      <c r="CH144" s="93"/>
      <c r="CJ144" s="93"/>
      <c r="CK144" s="93"/>
      <c r="CL144" s="92"/>
      <c r="CM144" s="93"/>
      <c r="CN144" s="93"/>
      <c r="CO144" s="93"/>
      <c r="CP144" s="93"/>
      <c r="CQ144" s="93"/>
      <c r="CS144" s="93"/>
      <c r="CT144" s="93"/>
      <c r="CU144" s="92"/>
      <c r="CV144" s="93"/>
      <c r="CW144" s="93"/>
      <c r="CY144" s="93"/>
      <c r="CZ144" s="93"/>
      <c r="DB144" s="93"/>
      <c r="DC144" s="93"/>
      <c r="DD144" s="93"/>
      <c r="DE144" s="93"/>
      <c r="DF144" s="94"/>
      <c r="DG144" s="93"/>
      <c r="DH144" s="95"/>
      <c r="DI144" s="93"/>
      <c r="DJ144" s="93"/>
      <c r="DK144" s="96"/>
      <c r="DL144" s="93"/>
      <c r="DM144" s="93"/>
      <c r="DO144" s="93"/>
      <c r="DP144" s="93"/>
      <c r="DQ144" s="93"/>
      <c r="DR144" s="93"/>
      <c r="DS144" s="97"/>
      <c r="DT144" s="98"/>
      <c r="DU144" s="98"/>
      <c r="DV144" s="98"/>
      <c r="DW144" s="98"/>
      <c r="DX144" s="98"/>
      <c r="DY144" s="98"/>
      <c r="DZ144" s="98"/>
      <c r="EA144" s="98"/>
      <c r="EB144" s="99"/>
      <c r="EC144" s="100"/>
      <c r="ED144" s="100"/>
      <c r="EE144" s="100"/>
      <c r="EF144" s="101"/>
      <c r="EG144" s="102"/>
      <c r="EH144" s="102"/>
      <c r="EI144" s="102"/>
      <c r="EJ144" s="102"/>
      <c r="EK144" s="103"/>
      <c r="EM144" s="104"/>
      <c r="EN144" s="104"/>
      <c r="EO144" s="105"/>
      <c r="EP144" s="104"/>
      <c r="EQ144" s="106"/>
      <c r="ER144" s="104"/>
      <c r="ES144" s="106"/>
      <c r="ET144" s="104"/>
      <c r="EU144" s="106"/>
      <c r="EV144" s="104"/>
      <c r="EW144" s="106"/>
      <c r="EX144" s="104"/>
      <c r="EY144" s="106"/>
      <c r="EZ144" s="104"/>
      <c r="FC144" s="93"/>
      <c r="FI144" s="92"/>
      <c r="FL144" s="93"/>
      <c r="FM144" s="96"/>
      <c r="FP144" s="93"/>
      <c r="FR144" s="114"/>
    </row>
    <row r="145" spans="3:174" x14ac:dyDescent="0.2">
      <c r="C145" s="91"/>
      <c r="D145" s="91"/>
      <c r="E145" s="91"/>
      <c r="F145" s="91"/>
      <c r="G145" s="91"/>
      <c r="H145" s="91"/>
      <c r="I145" s="92"/>
      <c r="J145" s="93"/>
      <c r="K145" s="93"/>
      <c r="L145" s="93"/>
      <c r="M145" s="93"/>
      <c r="N145" s="93"/>
      <c r="O145" s="93"/>
      <c r="P145" s="93"/>
      <c r="Q145" s="93"/>
      <c r="R145" s="92"/>
      <c r="S145" s="93"/>
      <c r="T145" s="93"/>
      <c r="U145" s="93"/>
      <c r="V145" s="93"/>
      <c r="W145" s="93"/>
      <c r="X145" s="93"/>
      <c r="Y145" s="93"/>
      <c r="Z145" s="93"/>
      <c r="AA145" s="92"/>
      <c r="AB145" s="93"/>
      <c r="AC145" s="93"/>
      <c r="AD145" s="93"/>
      <c r="AE145" s="93"/>
      <c r="AF145" s="93"/>
      <c r="AG145" s="93"/>
      <c r="AH145" s="93"/>
      <c r="AI145" s="93"/>
      <c r="AJ145" s="92"/>
      <c r="AK145" s="93"/>
      <c r="AL145" s="93"/>
      <c r="AM145" s="93"/>
      <c r="AN145" s="93"/>
      <c r="AO145" s="93"/>
      <c r="AP145" s="93"/>
      <c r="AQ145" s="93"/>
      <c r="AR145" s="93"/>
      <c r="AS145" s="92"/>
      <c r="AT145" s="93"/>
      <c r="AU145" s="93"/>
      <c r="AV145" s="93"/>
      <c r="AW145" s="93"/>
      <c r="AX145" s="93"/>
      <c r="AY145" s="93"/>
      <c r="AZ145" s="93"/>
      <c r="BA145" s="93"/>
      <c r="BB145" s="92"/>
      <c r="BC145" s="93"/>
      <c r="BD145" s="93"/>
      <c r="BE145" s="93"/>
      <c r="BF145" s="93"/>
      <c r="BG145" s="93"/>
      <c r="BI145" s="93"/>
      <c r="BJ145" s="93"/>
      <c r="BK145" s="92"/>
      <c r="BL145" s="93"/>
      <c r="BM145" s="93"/>
      <c r="BN145" s="93"/>
      <c r="BO145" s="93"/>
      <c r="BP145" s="93"/>
      <c r="BR145" s="93"/>
      <c r="BS145" s="93"/>
      <c r="BT145" s="92"/>
      <c r="BU145" s="93"/>
      <c r="BV145" s="93"/>
      <c r="BW145" s="93"/>
      <c r="BX145" s="93"/>
      <c r="BY145" s="93"/>
      <c r="CA145" s="93"/>
      <c r="CB145" s="93"/>
      <c r="CC145" s="92"/>
      <c r="CD145" s="93"/>
      <c r="CE145" s="93"/>
      <c r="CF145" s="93"/>
      <c r="CG145" s="93"/>
      <c r="CH145" s="93"/>
      <c r="CJ145" s="93"/>
      <c r="CK145" s="93"/>
      <c r="CL145" s="92"/>
      <c r="CM145" s="93"/>
      <c r="CN145" s="93"/>
      <c r="CO145" s="93"/>
      <c r="CP145" s="93"/>
      <c r="CQ145" s="93"/>
      <c r="CS145" s="93"/>
      <c r="CT145" s="93"/>
      <c r="CU145" s="92"/>
      <c r="CV145" s="93"/>
      <c r="CW145" s="93"/>
      <c r="CY145" s="93"/>
      <c r="CZ145" s="93"/>
      <c r="DB145" s="93"/>
      <c r="DC145" s="93"/>
      <c r="DD145" s="93"/>
      <c r="DE145" s="93"/>
      <c r="DF145" s="94"/>
      <c r="DG145" s="93"/>
      <c r="DH145" s="95"/>
      <c r="DI145" s="93"/>
      <c r="DJ145" s="93"/>
      <c r="DK145" s="96"/>
      <c r="DL145" s="93"/>
      <c r="DM145" s="93"/>
      <c r="DO145" s="93"/>
      <c r="DP145" s="93"/>
      <c r="DQ145" s="93"/>
      <c r="DR145" s="93"/>
      <c r="DS145" s="97"/>
      <c r="DT145" s="98"/>
      <c r="DU145" s="98"/>
      <c r="DV145" s="98"/>
      <c r="DW145" s="98"/>
      <c r="DX145" s="98"/>
      <c r="DY145" s="98"/>
      <c r="DZ145" s="98"/>
      <c r="EA145" s="98"/>
      <c r="EB145" s="99"/>
      <c r="EC145" s="100"/>
      <c r="ED145" s="100"/>
      <c r="EE145" s="100"/>
      <c r="EF145" s="101"/>
      <c r="EG145" s="102"/>
      <c r="EH145" s="102"/>
      <c r="EI145" s="102"/>
      <c r="EJ145" s="102"/>
      <c r="EK145" s="103"/>
      <c r="EM145" s="104"/>
      <c r="EN145" s="104"/>
      <c r="EO145" s="105"/>
      <c r="EP145" s="104"/>
      <c r="EQ145" s="106"/>
      <c r="ER145" s="104"/>
      <c r="ES145" s="106"/>
      <c r="ET145" s="104"/>
      <c r="EU145" s="106"/>
      <c r="EV145" s="104"/>
      <c r="EW145" s="106"/>
      <c r="EX145" s="104"/>
      <c r="EY145" s="106"/>
      <c r="EZ145" s="104"/>
      <c r="FC145" s="93"/>
      <c r="FI145" s="92"/>
      <c r="FL145" s="93"/>
      <c r="FM145" s="96"/>
      <c r="FP145" s="93"/>
      <c r="FR145" s="114"/>
    </row>
    <row r="146" spans="3:174" x14ac:dyDescent="0.2">
      <c r="DF146" s="94"/>
      <c r="DG146" s="93"/>
      <c r="DH146" s="95"/>
      <c r="DI146" s="93"/>
      <c r="DJ146" s="93"/>
      <c r="DK146" s="96"/>
      <c r="DL146" s="93"/>
      <c r="DM146" s="93"/>
      <c r="DO146" s="93"/>
      <c r="DP146" s="93"/>
      <c r="DQ146" s="93"/>
      <c r="DR146" s="93"/>
      <c r="DS146" s="97"/>
    </row>
  </sheetData>
  <autoFilter ref="A5:FQ5" xr:uid="{25FE3959-2CF0-DC44-BEF3-A7A3B219AB0A}">
    <sortState xmlns:xlrd2="http://schemas.microsoft.com/office/spreadsheetml/2017/richdata2" ref="A6:FQ125">
      <sortCondition ref="FC5:FC125"/>
    </sortState>
  </autoFilter>
  <mergeCells count="23">
    <mergeCell ref="CL4:CT4"/>
    <mergeCell ref="CU4:DC4"/>
    <mergeCell ref="DH4:DP4"/>
    <mergeCell ref="B3:E3"/>
    <mergeCell ref="FN3:FQ3"/>
    <mergeCell ref="I4:Q4"/>
    <mergeCell ref="R4:Z4"/>
    <mergeCell ref="AA4:AI4"/>
    <mergeCell ref="AJ4:AR4"/>
    <mergeCell ref="AS4:BA4"/>
    <mergeCell ref="BB4:BJ4"/>
    <mergeCell ref="BK4:BS4"/>
    <mergeCell ref="BT4:CB4"/>
    <mergeCell ref="CC4:CK4"/>
    <mergeCell ref="FJ1:FM1"/>
    <mergeCell ref="FN1:FQ1"/>
    <mergeCell ref="DS2:EA3"/>
    <mergeCell ref="I3:DA3"/>
    <mergeCell ref="EB3:EE3"/>
    <mergeCell ref="EF3:EJ3"/>
    <mergeCell ref="EK3:EW3"/>
    <mergeCell ref="FA3:FC3"/>
    <mergeCell ref="FJ3:FM3"/>
  </mergeCells>
  <conditionalFormatting sqref="EU146:EU104857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U146:EU1048576">
    <cfRule type="colorScale" priority="6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F6:DF1048576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1048576">
    <cfRule type="colorScale" priority="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M146:AM1048576">
    <cfRule type="colorScale" priority="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L1048576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146:AG1048576">
    <cfRule type="colorScale" priority="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146:BB1048576">
    <cfRule type="colorScale" priority="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46:AJ1048576">
    <cfRule type="colorScale" priority="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P146:AP1048576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E146:BE1048576">
    <cfRule type="colorScale" priority="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H146:BH1048576">
    <cfRule type="colorScale" priority="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F6:DF1048576">
    <cfRule type="colorScale" priority="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U146:EU1048576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F2">
    <cfRule type="cellIs" dxfId="3" priority="54" operator="equal">
      <formula>1</formula>
    </cfRule>
    <cfRule type="cellIs" dxfId="2" priority="55" operator="notEqual">
      <formula>1</formula>
    </cfRule>
  </conditionalFormatting>
  <conditionalFormatting sqref="FP1:FP1048576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Q1:FQ4 FQ6:FQ1048576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W6:EW1048576">
    <cfRule type="colorScale" priority="5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W6:EW1048576">
    <cfRule type="colorScale" priority="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O6:EO1048576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O6:EO1048576">
    <cfRule type="colorScale" priority="5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O6:EO1048576">
    <cfRule type="colorScale" priority="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Y6:EY104857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Y6:EY1048576">
    <cfRule type="colorScale" priority="4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Y6:EY1048576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A6:DA1048576">
    <cfRule type="colorScale" priority="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U4:EU1048576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6:O1048576">
    <cfRule type="colorScale" priority="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146:R1048576">
    <cfRule type="colorScale" priority="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46:U1048576">
    <cfRule type="colorScale" priority="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A146:AA1048576">
    <cfRule type="colorScale" priority="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146:AD1048576">
    <cfRule type="colorScale" priority="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X146:X1048576">
    <cfRule type="colorScale" priority="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Q5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Q5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K146:BK1048576">
    <cfRule type="colorScale" priority="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N146:BN1048576">
    <cfRule type="colorScale" priority="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Q146:BQ1048576">
    <cfRule type="colorScale" priority="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T146:BT1048576"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W146:BW1048576">
    <cfRule type="colorScale" priority="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Z146:BZ1048576">
    <cfRule type="colorScale" priority="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C146:CC1048576">
    <cfRule type="colorScale" priority="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F146:CF1048576">
    <cfRule type="colorScale" priority="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I146:CI1048576">
    <cfRule type="colorScale" priority="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L146:CL1048576">
    <cfRule type="colorScale" priority="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O146:CO1048576">
    <cfRule type="colorScale" priority="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R146:CR1048576">
    <cfRule type="colorScale" priority="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U146:CU1048576">
    <cfRule type="colorScale" priority="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X6:CX1048576">
    <cfRule type="colorScale" priority="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A1">
    <cfRule type="cellIs" dxfId="1" priority="19" operator="equal">
      <formula>1</formula>
    </cfRule>
    <cfRule type="cellIs" dxfId="0" priority="20" operator="notEqual">
      <formula>100</formula>
    </cfRule>
  </conditionalFormatting>
  <conditionalFormatting sqref="DR6:DR104857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R6:DR1048576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H4:DH1048576 DH1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K4:DK104857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V146:AV1048576">
    <cfRule type="colorScale" priority="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S146:AS1048576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Y146:AY1048576">
    <cfRule type="colorScale" priority="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A4:FA1048576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A3 FB2 FB4:FB1048576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K1:FK1048576">
    <cfRule type="colorScale" priority="11">
      <colorScale>
        <cfvo type="min"/>
        <cfvo type="max"/>
        <color rgb="FF63BE7B"/>
        <color rgb="FFFCFCFF"/>
      </colorScale>
    </cfRule>
  </conditionalFormatting>
  <conditionalFormatting sqref="DN3:DN1048576">
    <cfRule type="colorScale" priority="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Q146:EQ10485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Q146:EQ1048576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Q146:EQ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S6:ES104857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S6:ES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Q4:EQ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O1:FO1048576">
    <cfRule type="colorScale" priority="3">
      <colorScale>
        <cfvo type="min"/>
        <cfvo type="max"/>
        <color rgb="FF63BE7B"/>
        <color rgb="FFFCFCFF"/>
      </colorScale>
    </cfRule>
  </conditionalFormatting>
  <conditionalFormatting sqref="FC1:FC2 FC4:FC1048576">
    <cfRule type="colorScale" priority="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6:AJ145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K6:BK145">
    <cfRule type="colorScale" priority="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T6:BT145">
    <cfRule type="colorScale" priority="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C6:CC145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L6:CL145">
    <cfRule type="colorScale" priority="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S6:AS145">
    <cfRule type="colorScale" priority="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X6:X145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P6:AP145">
    <cfRule type="colorScale" priority="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Q6:BQ145">
    <cfRule type="colorScale" priority="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Z6:BZ145">
    <cfRule type="colorScale" priority="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I6:CI145">
    <cfRule type="colorScale" priority="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R6:CR145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Y6:AY145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W6:EW145">
    <cfRule type="colorScale" priority="8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U6:EU145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U6:EU145">
    <cfRule type="colorScale" priority="8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U6:EU145">
    <cfRule type="colorScale" priority="9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6:R145">
    <cfRule type="colorScale" priority="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6:U145">
    <cfRule type="colorScale" priority="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A6:AA145">
    <cfRule type="colorScale" priority="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D6:AD145">
    <cfRule type="colorScale" priority="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G6:AG145">
    <cfRule type="colorScale" priority="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M6:AM145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B6:BB145">
    <cfRule type="colorScale" priority="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E6:BE145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H6:BH145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N6:BN145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W6:BW145">
    <cfRule type="colorScale" priority="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F6:CF145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O6:CO145">
    <cfRule type="colorScale" priority="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U6:CU145">
    <cfRule type="colorScale" priority="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V6:AV145">
    <cfRule type="colorScale" priority="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ES6:ES145">
    <cfRule type="colorScale" priority="10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Q6:EQ145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Q6:EQ145">
    <cfRule type="colorScale" priority="10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Q6:EQ145">
    <cfRule type="colorScale" priority="10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M1:FM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L1:FL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4CBA-6A30-BA4F-A08E-385B95313E01}">
  <dimension ref="A1:C121"/>
  <sheetViews>
    <sheetView workbookViewId="0">
      <selection activeCell="C19" sqref="C19"/>
    </sheetView>
  </sheetViews>
  <sheetFormatPr baseColWidth="10" defaultRowHeight="16" x14ac:dyDescent="0.2"/>
  <sheetData>
    <row r="1" spans="1:3" x14ac:dyDescent="0.2">
      <c r="A1" t="s">
        <v>187</v>
      </c>
      <c r="B1" t="s">
        <v>188</v>
      </c>
      <c r="C1" t="s">
        <v>189</v>
      </c>
    </row>
    <row r="2" spans="1:3" x14ac:dyDescent="0.2">
      <c r="A2">
        <v>907</v>
      </c>
      <c r="B2" t="s">
        <v>174</v>
      </c>
      <c r="C2" s="129">
        <f>IFERROR(INDEX(PGA!FB:FB,MATCH(B2,PGA!A:A,0)),"")</f>
        <v>10.617478282479013</v>
      </c>
    </row>
    <row r="3" spans="1:3" x14ac:dyDescent="0.2">
      <c r="A3">
        <v>2145</v>
      </c>
      <c r="B3" t="s">
        <v>95</v>
      </c>
      <c r="C3" s="129">
        <f>IFERROR(INDEX(PGA!FB:FB,MATCH(B3,PGA!A:A,0)),"")</f>
        <v>66.253180585681676</v>
      </c>
    </row>
    <row r="4" spans="1:3" x14ac:dyDescent="0.2">
      <c r="A4">
        <v>2046</v>
      </c>
      <c r="B4" t="s">
        <v>125</v>
      </c>
      <c r="C4" s="129">
        <f>IFERROR(INDEX(PGA!FB:FB,MATCH(B4,PGA!A:A,0)),"")</f>
        <v>40.945946082864616</v>
      </c>
    </row>
    <row r="5" spans="1:3" x14ac:dyDescent="0.2">
      <c r="A5">
        <v>2068</v>
      </c>
      <c r="B5" t="s">
        <v>150</v>
      </c>
      <c r="C5" s="129">
        <f>IFERROR(INDEX(PGA!FB:FB,MATCH(B5,PGA!A:A,0)),"")</f>
        <v>39.354700778433539</v>
      </c>
    </row>
    <row r="6" spans="1:3" x14ac:dyDescent="0.2">
      <c r="A6">
        <v>372042</v>
      </c>
      <c r="B6" t="s">
        <v>123</v>
      </c>
      <c r="C6" s="129">
        <f>IFERROR(INDEX(PGA!FB:FB,MATCH(B6,PGA!A:A,0)),"")</f>
        <v>43.940181262920291</v>
      </c>
    </row>
    <row r="7" spans="1:3" x14ac:dyDescent="0.2">
      <c r="A7">
        <v>670990</v>
      </c>
      <c r="B7" t="s">
        <v>131</v>
      </c>
      <c r="C7" s="129">
        <f>IFERROR(INDEX(PGA!FB:FB,MATCH(B7,PGA!A:A,0)),"")</f>
        <v>28.12545254866318</v>
      </c>
    </row>
    <row r="8" spans="1:3" x14ac:dyDescent="0.2">
      <c r="A8">
        <v>2168</v>
      </c>
      <c r="B8" t="s">
        <v>101</v>
      </c>
      <c r="C8" s="129">
        <f>IFERROR(INDEX(PGA!FB:FB,MATCH(B8,PGA!A:A,0)),"")</f>
        <v>59.018372711568851</v>
      </c>
    </row>
    <row r="9" spans="1:3" x14ac:dyDescent="0.2">
      <c r="A9">
        <v>2069</v>
      </c>
      <c r="B9" t="s">
        <v>179</v>
      </c>
      <c r="C9" s="129">
        <f>IFERROR(INDEX(PGA!FB:FB,MATCH(B9,PGA!A:A,0)),"")</f>
        <v>17.730647543732903</v>
      </c>
    </row>
    <row r="10" spans="1:3" x14ac:dyDescent="0.2">
      <c r="A10">
        <v>703957</v>
      </c>
      <c r="B10" t="s">
        <v>107</v>
      </c>
      <c r="C10" s="129">
        <f>IFERROR(INDEX(PGA!FB:FB,MATCH(B10,PGA!A:A,0)),"")</f>
        <v>61.314710702593807</v>
      </c>
    </row>
    <row r="11" spans="1:3" x14ac:dyDescent="0.2">
      <c r="A11">
        <v>2026</v>
      </c>
      <c r="B11" t="s">
        <v>172</v>
      </c>
      <c r="C11" s="129">
        <f>IFERROR(INDEX(PGA!FB:FB,MATCH(B11,PGA!A:A,0)),"")</f>
        <v>16.508041220645431</v>
      </c>
    </row>
    <row r="12" spans="1:3" x14ac:dyDescent="0.2">
      <c r="A12">
        <v>571331</v>
      </c>
      <c r="B12" t="s">
        <v>146</v>
      </c>
      <c r="C12" s="129">
        <f>IFERROR(INDEX(PGA!FB:FB,MATCH(B12,PGA!A:A,0)),"")</f>
        <v>36.512959695606952</v>
      </c>
    </row>
    <row r="13" spans="1:3" x14ac:dyDescent="0.2">
      <c r="A13">
        <v>1971</v>
      </c>
      <c r="B13" t="s">
        <v>126</v>
      </c>
      <c r="C13" s="129">
        <f>IFERROR(INDEX(PGA!FB:FB,MATCH(B13,PGA!A:A,0)),"")</f>
        <v>42.925946432995246</v>
      </c>
    </row>
    <row r="14" spans="1:3" x14ac:dyDescent="0.2">
      <c r="A14">
        <v>771487</v>
      </c>
      <c r="B14" t="s">
        <v>176</v>
      </c>
      <c r="C14" s="129">
        <f>IFERROR(INDEX(PGA!FB:FB,MATCH(B14,PGA!A:A,0)),"")</f>
        <v>5.2273393411160125</v>
      </c>
    </row>
    <row r="15" spans="1:3" x14ac:dyDescent="0.2">
      <c r="A15">
        <v>1477</v>
      </c>
      <c r="B15" t="s">
        <v>143</v>
      </c>
      <c r="C15" s="129">
        <f>IFERROR(INDEX(PGA!FB:FB,MATCH(B15,PGA!A:A,0)),"")</f>
        <v>20.377177113941265</v>
      </c>
    </row>
    <row r="16" spans="1:3" x14ac:dyDescent="0.2">
      <c r="A16">
        <v>720888</v>
      </c>
      <c r="B16" t="s">
        <v>86</v>
      </c>
      <c r="C16" s="129">
        <f>IFERROR(INDEX(PGA!FB:FB,MATCH(B16,PGA!A:A,0)),"")</f>
        <v>75.674143013957988</v>
      </c>
    </row>
    <row r="17" spans="1:3" x14ac:dyDescent="0.2">
      <c r="A17">
        <v>1499</v>
      </c>
      <c r="B17" t="s">
        <v>151</v>
      </c>
      <c r="C17" s="129">
        <f>IFERROR(INDEX(PGA!FB:FB,MATCH(B17,PGA!A:A,0)),"")</f>
        <v>32.673162977779882</v>
      </c>
    </row>
    <row r="18" spans="1:3" x14ac:dyDescent="0.2">
      <c r="A18">
        <v>2016</v>
      </c>
      <c r="B18" t="s">
        <v>130</v>
      </c>
      <c r="C18" s="129">
        <f>IFERROR(INDEX(PGA!FB:FB,MATCH(B18,PGA!A:A,0)),"")</f>
        <v>31.329542321334163</v>
      </c>
    </row>
    <row r="19" spans="1:3" x14ac:dyDescent="0.2">
      <c r="A19">
        <v>670431</v>
      </c>
      <c r="B19" t="s">
        <v>118</v>
      </c>
      <c r="C19" s="129">
        <f>IFERROR(INDEX(PGA!FB:FB,MATCH(B19,PGA!A:A,0)),"")</f>
        <v>51.074148239073942</v>
      </c>
    </row>
    <row r="20" spans="1:3" x14ac:dyDescent="0.2">
      <c r="A20">
        <v>771532</v>
      </c>
      <c r="B20" t="s">
        <v>169</v>
      </c>
      <c r="C20" s="129">
        <f>IFERROR(INDEX(PGA!FB:FB,MATCH(B20,PGA!A:A,0)),"")</f>
        <v>19.325452548663179</v>
      </c>
    </row>
    <row r="21" spans="1:3" x14ac:dyDescent="0.2">
      <c r="A21">
        <v>670398</v>
      </c>
      <c r="B21" t="s">
        <v>190</v>
      </c>
      <c r="C21" s="129" t="str">
        <f>IFERROR(INDEX(PGA!FB:FB,MATCH(B21,PGA!A:A,0)),"")</f>
        <v/>
      </c>
    </row>
    <row r="22" spans="1:3" x14ac:dyDescent="0.2">
      <c r="A22">
        <v>1950</v>
      </c>
      <c r="B22" t="s">
        <v>175</v>
      </c>
      <c r="C22" s="129">
        <f>IFERROR(INDEX(PGA!FB:FB,MATCH(B22,PGA!A:A,0)),"")</f>
        <v>10.286239495694709</v>
      </c>
    </row>
    <row r="23" spans="1:3" x14ac:dyDescent="0.2">
      <c r="A23">
        <v>1631</v>
      </c>
      <c r="B23" t="s">
        <v>92</v>
      </c>
      <c r="C23" s="129">
        <f>IFERROR(INDEX(PGA!FB:FB,MATCH(B23,PGA!A:A,0)),"")</f>
        <v>51.730669168312062</v>
      </c>
    </row>
    <row r="24" spans="1:3" x14ac:dyDescent="0.2">
      <c r="A24">
        <v>771488</v>
      </c>
      <c r="B24" t="s">
        <v>155</v>
      </c>
      <c r="C24" s="129">
        <f>IFERROR(INDEX(PGA!FB:FB,MATCH(B24,PGA!A:A,0)),"")</f>
        <v>23.192119215329846</v>
      </c>
    </row>
    <row r="25" spans="1:3" x14ac:dyDescent="0.2">
      <c r="A25">
        <v>1411</v>
      </c>
      <c r="B25" t="s">
        <v>85</v>
      </c>
      <c r="C25" s="129">
        <f>IFERROR(INDEX(PGA!FB:FB,MATCH(B25,PGA!A:A,0)),"")</f>
        <v>75.32101951223126</v>
      </c>
    </row>
    <row r="26" spans="1:3" x14ac:dyDescent="0.2">
      <c r="A26">
        <v>1796</v>
      </c>
      <c r="B26" t="s">
        <v>134</v>
      </c>
      <c r="C26" s="129">
        <f>IFERROR(INDEX(PGA!FB:FB,MATCH(B26,PGA!A:A,0)),"")</f>
        <v>38.622154847699349</v>
      </c>
    </row>
    <row r="27" spans="1:3" x14ac:dyDescent="0.2">
      <c r="A27">
        <v>74908</v>
      </c>
      <c r="B27" t="s">
        <v>149</v>
      </c>
      <c r="C27" s="129">
        <f>IFERROR(INDEX(PGA!FB:FB,MATCH(B27,PGA!A:A,0)),"")</f>
        <v>30.299927795121096</v>
      </c>
    </row>
    <row r="28" spans="1:3" x14ac:dyDescent="0.2">
      <c r="A28">
        <v>1698</v>
      </c>
      <c r="B28" t="s">
        <v>102</v>
      </c>
      <c r="C28" s="129">
        <f>IFERROR(INDEX(PGA!FB:FB,MATCH(B28,PGA!A:A,0)),"")</f>
        <v>57.019960857899122</v>
      </c>
    </row>
    <row r="29" spans="1:3" x14ac:dyDescent="0.2">
      <c r="A29">
        <v>1478</v>
      </c>
      <c r="B29" t="s">
        <v>191</v>
      </c>
      <c r="C29" s="129" t="str">
        <f>IFERROR(INDEX(PGA!FB:FB,MATCH(B29,PGA!A:A,0)),"")</f>
        <v/>
      </c>
    </row>
    <row r="30" spans="1:3" x14ac:dyDescent="0.2">
      <c r="A30">
        <v>435109</v>
      </c>
      <c r="B30" t="s">
        <v>158</v>
      </c>
      <c r="C30" s="129">
        <f>IFERROR(INDEX(PGA!FB:FB,MATCH(B30,PGA!A:A,0)),"")</f>
        <v>24.607787840131888</v>
      </c>
    </row>
    <row r="31" spans="1:3" x14ac:dyDescent="0.2">
      <c r="A31">
        <v>670982</v>
      </c>
      <c r="B31" t="s">
        <v>181</v>
      </c>
      <c r="C31" s="129">
        <f>IFERROR(INDEX(PGA!FB:FB,MATCH(B31,PGA!A:A,0)),"")</f>
        <v>12.909729278222933</v>
      </c>
    </row>
    <row r="32" spans="1:3" x14ac:dyDescent="0.2">
      <c r="A32">
        <v>771489</v>
      </c>
      <c r="B32" t="s">
        <v>184</v>
      </c>
      <c r="C32" s="129">
        <f>IFERROR(INDEX(PGA!FB:FB,MATCH(B32,PGA!A:A,0)),"")</f>
        <v>5.2273393411160125</v>
      </c>
    </row>
    <row r="33" spans="1:3" x14ac:dyDescent="0.2">
      <c r="A33">
        <v>1643</v>
      </c>
      <c r="B33" t="s">
        <v>192</v>
      </c>
      <c r="C33" s="129">
        <f>IFERROR(INDEX(PGA!FB:FB,MATCH(B33,PGA!A:A,0)),"")</f>
        <v>11.619167940072428</v>
      </c>
    </row>
    <row r="34" spans="1:3" x14ac:dyDescent="0.2">
      <c r="A34">
        <v>2128</v>
      </c>
      <c r="B34" t="s">
        <v>167</v>
      </c>
      <c r="C34" s="129">
        <f>IFERROR(INDEX(PGA!FB:FB,MATCH(B34,PGA!A:A,0)),"")</f>
        <v>21.699754801833564</v>
      </c>
    </row>
    <row r="35" spans="1:3" x14ac:dyDescent="0.2">
      <c r="A35">
        <v>692004</v>
      </c>
      <c r="B35" t="s">
        <v>103</v>
      </c>
      <c r="C35" s="129">
        <f>IFERROR(INDEX(PGA!FB:FB,MATCH(B35,PGA!A:A,0)),"")</f>
        <v>57.182146240734646</v>
      </c>
    </row>
    <row r="36" spans="1:3" x14ac:dyDescent="0.2">
      <c r="A36">
        <v>1842</v>
      </c>
      <c r="B36" t="s">
        <v>80</v>
      </c>
      <c r="C36" s="129">
        <f>IFERROR(INDEX(PGA!FB:FB,MATCH(B36,PGA!A:A,0)),"")</f>
        <v>75.360442274287621</v>
      </c>
    </row>
    <row r="37" spans="1:3" x14ac:dyDescent="0.2">
      <c r="A37">
        <v>1622</v>
      </c>
      <c r="B37" t="s">
        <v>68</v>
      </c>
      <c r="C37" s="129">
        <f>IFERROR(INDEX(PGA!FB:FB,MATCH(B37,PGA!A:A,0)),"")</f>
        <v>79.514568517502241</v>
      </c>
    </row>
    <row r="38" spans="1:3" x14ac:dyDescent="0.2">
      <c r="A38">
        <v>1743</v>
      </c>
      <c r="B38" t="s">
        <v>112</v>
      </c>
      <c r="C38" s="129">
        <f>IFERROR(INDEX(PGA!FB:FB,MATCH(B38,PGA!A:A,0)),"")</f>
        <v>50.327989087069689</v>
      </c>
    </row>
    <row r="39" spans="1:3" x14ac:dyDescent="0.2">
      <c r="A39">
        <v>1216</v>
      </c>
      <c r="B39" t="s">
        <v>113</v>
      </c>
      <c r="C39" s="129">
        <f>IFERROR(INDEX(PGA!FB:FB,MATCH(B39,PGA!A:A,0)),"")</f>
        <v>47.770677132953764</v>
      </c>
    </row>
    <row r="40" spans="1:3" x14ac:dyDescent="0.2">
      <c r="A40">
        <v>692005</v>
      </c>
      <c r="B40" t="s">
        <v>81</v>
      </c>
      <c r="C40" s="129">
        <f>IFERROR(INDEX(PGA!FB:FB,MATCH(B40,PGA!A:A,0)),"")</f>
        <v>71.271623585492307</v>
      </c>
    </row>
    <row r="41" spans="1:3" x14ac:dyDescent="0.2">
      <c r="A41">
        <v>1832</v>
      </c>
      <c r="B41" t="s">
        <v>110</v>
      </c>
      <c r="C41" s="129">
        <f>IFERROR(INDEX(PGA!FB:FB,MATCH(B41,PGA!A:A,0)),"")</f>
        <v>54.175283019150022</v>
      </c>
    </row>
    <row r="42" spans="1:3" x14ac:dyDescent="0.2">
      <c r="A42">
        <v>697208</v>
      </c>
      <c r="B42" t="s">
        <v>117</v>
      </c>
      <c r="C42" s="129">
        <f>IFERROR(INDEX(PGA!FB:FB,MATCH(B42,PGA!A:A,0)),"")</f>
        <v>58.472794549055621</v>
      </c>
    </row>
    <row r="43" spans="1:3" x14ac:dyDescent="0.2">
      <c r="A43">
        <v>1107</v>
      </c>
      <c r="B43" t="s">
        <v>148</v>
      </c>
      <c r="C43" s="129">
        <f>IFERROR(INDEX(PGA!FB:FB,MATCH(B43,PGA!A:A,0)),"")</f>
        <v>33.280786520495489</v>
      </c>
    </row>
    <row r="44" spans="1:3" x14ac:dyDescent="0.2">
      <c r="A44">
        <v>121942</v>
      </c>
      <c r="B44" t="s">
        <v>70</v>
      </c>
      <c r="C44" s="129">
        <f>IFERROR(INDEX(PGA!FB:FB,MATCH(B44,PGA!A:A,0)),"")</f>
        <v>88.98941744936387</v>
      </c>
    </row>
    <row r="45" spans="1:3" x14ac:dyDescent="0.2">
      <c r="A45">
        <v>2119</v>
      </c>
      <c r="B45" t="s">
        <v>78</v>
      </c>
      <c r="C45" s="129">
        <f>IFERROR(INDEX(PGA!FB:FB,MATCH(B45,PGA!A:A,0)),"")</f>
        <v>54.334361333980482</v>
      </c>
    </row>
    <row r="46" spans="1:3" x14ac:dyDescent="0.2">
      <c r="A46">
        <v>670633</v>
      </c>
      <c r="B46" t="s">
        <v>105</v>
      </c>
      <c r="C46" s="129">
        <f>IFERROR(INDEX(PGA!FB:FB,MATCH(B46,PGA!A:A,0)),"")</f>
        <v>71.69891622461509</v>
      </c>
    </row>
    <row r="47" spans="1:3" x14ac:dyDescent="0.2">
      <c r="A47">
        <v>1932</v>
      </c>
      <c r="B47" t="s">
        <v>84</v>
      </c>
      <c r="C47" s="129">
        <f>IFERROR(INDEX(PGA!FB:FB,MATCH(B47,PGA!A:A,0)),"")</f>
        <v>74.569866283663231</v>
      </c>
    </row>
    <row r="48" spans="1:3" x14ac:dyDescent="0.2">
      <c r="A48">
        <v>1657</v>
      </c>
      <c r="B48" t="s">
        <v>173</v>
      </c>
      <c r="C48" s="129">
        <f>IFERROR(INDEX(PGA!FB:FB,MATCH(B48,PGA!A:A,0)),"")</f>
        <v>15.276409526872268</v>
      </c>
    </row>
    <row r="49" spans="1:3" x14ac:dyDescent="0.2">
      <c r="A49">
        <v>670403</v>
      </c>
      <c r="B49" t="s">
        <v>88</v>
      </c>
      <c r="C49" s="129">
        <f>IFERROR(INDEX(PGA!FB:FB,MATCH(B49,PGA!A:A,0)),"")</f>
        <v>63.177699202392525</v>
      </c>
    </row>
    <row r="50" spans="1:3" x14ac:dyDescent="0.2">
      <c r="A50">
        <v>1977</v>
      </c>
      <c r="B50" t="s">
        <v>157</v>
      </c>
      <c r="C50" s="129">
        <f>IFERROR(INDEX(PGA!FB:FB,MATCH(B50,PGA!A:A,0)),"")</f>
        <v>30.774751544502976</v>
      </c>
    </row>
    <row r="51" spans="1:3" x14ac:dyDescent="0.2">
      <c r="A51">
        <v>1647</v>
      </c>
      <c r="B51" t="s">
        <v>159</v>
      </c>
      <c r="C51" s="129">
        <f>IFERROR(INDEX(PGA!FB:FB,MATCH(B51,PGA!A:A,0)),"")</f>
        <v>22.751818641094687</v>
      </c>
    </row>
    <row r="52" spans="1:3" x14ac:dyDescent="0.2">
      <c r="A52">
        <v>299901</v>
      </c>
      <c r="B52" t="s">
        <v>166</v>
      </c>
      <c r="C52" s="129">
        <f>IFERROR(INDEX(PGA!FB:FB,MATCH(B52,PGA!A:A,0)),"")</f>
        <v>21.887597975947806</v>
      </c>
    </row>
    <row r="53" spans="1:3" x14ac:dyDescent="0.2">
      <c r="A53">
        <v>670976</v>
      </c>
      <c r="B53" t="s">
        <v>182</v>
      </c>
      <c r="C53" s="129">
        <f>IFERROR(INDEX(PGA!FB:FB,MATCH(B53,PGA!A:A,0)),"")</f>
        <v>6.5606726744493455</v>
      </c>
    </row>
    <row r="54" spans="1:3" x14ac:dyDescent="0.2">
      <c r="A54">
        <v>1912</v>
      </c>
      <c r="B54" t="s">
        <v>108</v>
      </c>
      <c r="C54" s="129">
        <f>IFERROR(INDEX(PGA!FB:FB,MATCH(B54,PGA!A:A,0)),"")</f>
        <v>60.337007499825212</v>
      </c>
    </row>
    <row r="55" spans="1:3" x14ac:dyDescent="0.2">
      <c r="A55">
        <v>1802</v>
      </c>
      <c r="B55" t="s">
        <v>69</v>
      </c>
      <c r="C55" s="129">
        <f>IFERROR(INDEX(PGA!FB:FB,MATCH(B55,PGA!A:A,0)),"")</f>
        <v>83.218980709498965</v>
      </c>
    </row>
    <row r="56" spans="1:3" x14ac:dyDescent="0.2">
      <c r="A56">
        <v>1714</v>
      </c>
      <c r="B56" t="s">
        <v>144</v>
      </c>
      <c r="C56" s="129">
        <f>IFERROR(INDEX(PGA!FB:FB,MATCH(B56,PGA!A:A,0)),"")</f>
        <v>56.384997980840566</v>
      </c>
    </row>
    <row r="57" spans="1:3" x14ac:dyDescent="0.2">
      <c r="A57">
        <v>1956</v>
      </c>
      <c r="B57" t="s">
        <v>122</v>
      </c>
      <c r="C57" s="129">
        <f>IFERROR(INDEX(PGA!FB:FB,MATCH(B57,PGA!A:A,0)),"")</f>
        <v>46.337440783515341</v>
      </c>
    </row>
    <row r="58" spans="1:3" x14ac:dyDescent="0.2">
      <c r="A58">
        <v>1989</v>
      </c>
      <c r="B58" t="s">
        <v>139</v>
      </c>
      <c r="C58" s="129">
        <f>IFERROR(INDEX(PGA!FB:FB,MATCH(B58,PGA!A:A,0)),"")</f>
        <v>40.000992831128876</v>
      </c>
    </row>
    <row r="59" spans="1:3" x14ac:dyDescent="0.2">
      <c r="A59">
        <v>1428</v>
      </c>
      <c r="B59" t="s">
        <v>160</v>
      </c>
      <c r="C59" s="129">
        <f>IFERROR(INDEX(PGA!FB:FB,MATCH(B59,PGA!A:A,0)),"")</f>
        <v>18.925452548663181</v>
      </c>
    </row>
    <row r="60" spans="1:3" x14ac:dyDescent="0.2">
      <c r="A60">
        <v>670625</v>
      </c>
      <c r="B60" t="s">
        <v>100</v>
      </c>
      <c r="C60" s="129">
        <f>IFERROR(INDEX(PGA!FB:FB,MATCH(B60,PGA!A:A,0)),"")</f>
        <v>54.917827804747624</v>
      </c>
    </row>
    <row r="61" spans="1:3" x14ac:dyDescent="0.2">
      <c r="A61">
        <v>1935</v>
      </c>
      <c r="B61" t="s">
        <v>94</v>
      </c>
      <c r="C61" s="129">
        <f>IFERROR(INDEX(PGA!FB:FB,MATCH(B61,PGA!A:A,0)),"")</f>
        <v>63.506922248421752</v>
      </c>
    </row>
    <row r="62" spans="1:3" x14ac:dyDescent="0.2">
      <c r="A62">
        <v>1825</v>
      </c>
      <c r="B62" t="s">
        <v>133</v>
      </c>
      <c r="C62" s="129">
        <f>IFERROR(INDEX(PGA!FB:FB,MATCH(B62,PGA!A:A,0)),"")</f>
        <v>38.283310944819036</v>
      </c>
    </row>
    <row r="63" spans="1:3" x14ac:dyDescent="0.2">
      <c r="A63">
        <v>1715</v>
      </c>
      <c r="B63" t="s">
        <v>165</v>
      </c>
      <c r="C63" s="129">
        <f>IFERROR(INDEX(PGA!FB:FB,MATCH(B63,PGA!A:A,0)),"")</f>
        <v>23.895311327280755</v>
      </c>
    </row>
    <row r="64" spans="1:3" x14ac:dyDescent="0.2">
      <c r="A64">
        <v>1979</v>
      </c>
      <c r="B64" t="s">
        <v>136</v>
      </c>
      <c r="C64" s="129">
        <f>IFERROR(INDEX(PGA!FB:FB,MATCH(B64,PGA!A:A,0)),"")</f>
        <v>32.814532188502803</v>
      </c>
    </row>
    <row r="65" spans="1:3" x14ac:dyDescent="0.2">
      <c r="A65">
        <v>698819</v>
      </c>
      <c r="B65" t="s">
        <v>140</v>
      </c>
      <c r="C65" s="129">
        <f>IFERROR(INDEX(PGA!FB:FB,MATCH(B65,PGA!A:A,0)),"")</f>
        <v>40.872056922591156</v>
      </c>
    </row>
    <row r="66" spans="1:3" x14ac:dyDescent="0.2">
      <c r="A66">
        <v>63191</v>
      </c>
      <c r="B66" t="s">
        <v>72</v>
      </c>
      <c r="C66" s="129">
        <f>IFERROR(INDEX(PGA!FB:FB,MATCH(B66,PGA!A:A,0)),"")</f>
        <v>74.902736144249005</v>
      </c>
    </row>
    <row r="67" spans="1:3" x14ac:dyDescent="0.2">
      <c r="A67">
        <v>430916</v>
      </c>
      <c r="B67" t="s">
        <v>104</v>
      </c>
      <c r="C67" s="129">
        <f>IFERROR(INDEX(PGA!FB:FB,MATCH(B67,PGA!A:A,0)),"")</f>
        <v>46.924516275208077</v>
      </c>
    </row>
    <row r="68" spans="1:3" x14ac:dyDescent="0.2">
      <c r="A68">
        <v>1839</v>
      </c>
      <c r="B68" t="s">
        <v>171</v>
      </c>
      <c r="C68" s="129">
        <f>IFERROR(INDEX(PGA!FB:FB,MATCH(B68,PGA!A:A,0)),"")</f>
        <v>19.217296254002228</v>
      </c>
    </row>
    <row r="69" spans="1:3" x14ac:dyDescent="0.2">
      <c r="A69">
        <v>299906</v>
      </c>
      <c r="B69" t="s">
        <v>147</v>
      </c>
      <c r="C69" s="129">
        <f>IFERROR(INDEX(PGA!FB:FB,MATCH(B69,PGA!A:A,0)),"")</f>
        <v>34.326196958028405</v>
      </c>
    </row>
    <row r="70" spans="1:3" x14ac:dyDescent="0.2">
      <c r="A70">
        <v>563</v>
      </c>
      <c r="B70" t="s">
        <v>106</v>
      </c>
      <c r="C70" s="129">
        <f>IFERROR(INDEX(PGA!FB:FB,MATCH(B70,PGA!A:A,0)),"")</f>
        <v>62.989164314783437</v>
      </c>
    </row>
    <row r="71" spans="1:3" x14ac:dyDescent="0.2">
      <c r="A71">
        <v>574</v>
      </c>
      <c r="B71" t="s">
        <v>178</v>
      </c>
      <c r="C71" s="129">
        <f>IFERROR(INDEX(PGA!FB:FB,MATCH(B71,PGA!A:A,0)),"")</f>
        <v>18.607708907543351</v>
      </c>
    </row>
    <row r="72" spans="1:3" x14ac:dyDescent="0.2">
      <c r="A72">
        <v>699070</v>
      </c>
      <c r="B72" t="s">
        <v>93</v>
      </c>
      <c r="C72" s="129">
        <f>IFERROR(INDEX(PGA!FB:FB,MATCH(B72,PGA!A:A,0)),"")</f>
        <v>69.250356560295913</v>
      </c>
    </row>
    <row r="73" spans="1:3" x14ac:dyDescent="0.2">
      <c r="A73">
        <v>704065</v>
      </c>
      <c r="B73" t="s">
        <v>145</v>
      </c>
      <c r="C73" s="129">
        <f>IFERROR(INDEX(PGA!FB:FB,MATCH(B73,PGA!A:A,0)),"")</f>
        <v>47.992586145759695</v>
      </c>
    </row>
    <row r="74" spans="1:3" x14ac:dyDescent="0.2">
      <c r="A74">
        <v>620</v>
      </c>
      <c r="B74" t="s">
        <v>114</v>
      </c>
      <c r="C74" s="129">
        <f>IFERROR(INDEX(PGA!FB:FB,MATCH(B74,PGA!A:A,0)),"")</f>
        <v>41.571559694340323</v>
      </c>
    </row>
    <row r="75" spans="1:3" x14ac:dyDescent="0.2">
      <c r="A75">
        <v>356</v>
      </c>
      <c r="B75" t="s">
        <v>83</v>
      </c>
      <c r="C75" s="129">
        <f>IFERROR(INDEX(PGA!FB:FB,MATCH(B75,PGA!A:A,0)),"")</f>
        <v>70.692035664408067</v>
      </c>
    </row>
    <row r="76" spans="1:3" x14ac:dyDescent="0.2">
      <c r="A76">
        <v>701073</v>
      </c>
      <c r="B76" t="s">
        <v>193</v>
      </c>
      <c r="C76" s="129">
        <f>IFERROR(INDEX(PGA!FB:FB,MATCH(B76,PGA!A:A,0)),"")</f>
        <v>67.828246987575497</v>
      </c>
    </row>
    <row r="77" spans="1:3" x14ac:dyDescent="0.2">
      <c r="A77">
        <v>720</v>
      </c>
      <c r="B77" t="s">
        <v>97</v>
      </c>
      <c r="C77" s="129">
        <f>IFERROR(INDEX(PGA!FB:FB,MATCH(B77,PGA!A:A,0)),"")</f>
        <v>61.844275709875383</v>
      </c>
    </row>
    <row r="78" spans="1:3" x14ac:dyDescent="0.2">
      <c r="A78">
        <v>610</v>
      </c>
      <c r="B78" t="s">
        <v>75</v>
      </c>
      <c r="C78" s="129">
        <f>IFERROR(INDEX(PGA!FB:FB,MATCH(B78,PGA!A:A,0)),"")</f>
        <v>82.857981542619655</v>
      </c>
    </row>
    <row r="79" spans="1:3" x14ac:dyDescent="0.2">
      <c r="A79">
        <v>577</v>
      </c>
      <c r="B79" t="s">
        <v>121</v>
      </c>
      <c r="C79" s="129">
        <f>IFERROR(INDEX(PGA!FB:FB,MATCH(B79,PGA!A:A,0)),"")</f>
        <v>55.446761494730964</v>
      </c>
    </row>
    <row r="80" spans="1:3" x14ac:dyDescent="0.2">
      <c r="A80">
        <v>732</v>
      </c>
      <c r="B80" t="s">
        <v>128</v>
      </c>
      <c r="C80" s="129">
        <f>IFERROR(INDEX(PGA!FB:FB,MATCH(B80,PGA!A:A,0)),"")</f>
        <v>38.879757452524338</v>
      </c>
    </row>
    <row r="81" spans="1:3" x14ac:dyDescent="0.2">
      <c r="A81">
        <v>985</v>
      </c>
      <c r="B81" t="s">
        <v>161</v>
      </c>
      <c r="C81" s="129">
        <f>IFERROR(INDEX(PGA!FB:FB,MATCH(B81,PGA!A:A,0)),"")</f>
        <v>13.206157114561041</v>
      </c>
    </row>
    <row r="82" spans="1:3" x14ac:dyDescent="0.2">
      <c r="A82">
        <v>648099</v>
      </c>
      <c r="B82" t="s">
        <v>194</v>
      </c>
      <c r="C82" s="129" t="str">
        <f>IFERROR(INDEX(PGA!FB:FB,MATCH(B82,PGA!A:A,0)),"")</f>
        <v/>
      </c>
    </row>
    <row r="83" spans="1:3" x14ac:dyDescent="0.2">
      <c r="A83">
        <v>2180</v>
      </c>
      <c r="B83" t="s">
        <v>156</v>
      </c>
      <c r="C83" s="129">
        <f>IFERROR(INDEX(PGA!FB:FB,MATCH(B83,PGA!A:A,0)),"")</f>
        <v>40.036949881842418</v>
      </c>
    </row>
    <row r="84" spans="1:3" x14ac:dyDescent="0.2">
      <c r="A84">
        <v>705488</v>
      </c>
      <c r="B84" t="s">
        <v>119</v>
      </c>
      <c r="C84" s="129">
        <f>IFERROR(INDEX(PGA!FB:FB,MATCH(B84,PGA!A:A,0)),"")</f>
        <v>50.227620711112579</v>
      </c>
    </row>
    <row r="85" spans="1:3" x14ac:dyDescent="0.2">
      <c r="A85">
        <v>789</v>
      </c>
      <c r="B85" t="s">
        <v>129</v>
      </c>
      <c r="C85" s="129">
        <f>IFERROR(INDEX(PGA!FB:FB,MATCH(B85,PGA!A:A,0)),"")</f>
        <v>36.250758705333645</v>
      </c>
    </row>
    <row r="86" spans="1:3" x14ac:dyDescent="0.2">
      <c r="A86">
        <v>702166</v>
      </c>
      <c r="B86" t="s">
        <v>109</v>
      </c>
      <c r="C86" s="129">
        <f>IFERROR(INDEX(PGA!FB:FB,MATCH(B86,PGA!A:A,0)),"")</f>
        <v>18.049570502285228</v>
      </c>
    </row>
    <row r="87" spans="1:3" x14ac:dyDescent="0.2">
      <c r="A87">
        <v>1390</v>
      </c>
      <c r="B87" t="s">
        <v>77</v>
      </c>
      <c r="C87" s="129">
        <f>IFERROR(INDEX(PGA!FB:FB,MATCH(B87,PGA!A:A,0)),"")</f>
        <v>70.169528384617266</v>
      </c>
    </row>
    <row r="88" spans="1:3" x14ac:dyDescent="0.2">
      <c r="A88">
        <v>614</v>
      </c>
      <c r="B88" t="s">
        <v>91</v>
      </c>
      <c r="C88" s="129">
        <f>IFERROR(INDEX(PGA!FB:FB,MATCH(B88,PGA!A:A,0)),"")</f>
        <v>66.847287823758123</v>
      </c>
    </row>
    <row r="89" spans="1:3" x14ac:dyDescent="0.2">
      <c r="A89">
        <v>515</v>
      </c>
      <c r="B89" t="s">
        <v>141</v>
      </c>
      <c r="C89" s="129">
        <f>IFERROR(INDEX(PGA!FB:FB,MATCH(B89,PGA!A:A,0)),"")</f>
        <v>37.962307008224869</v>
      </c>
    </row>
    <row r="90" spans="1:3" x14ac:dyDescent="0.2">
      <c r="A90">
        <v>2050</v>
      </c>
      <c r="B90" t="s">
        <v>168</v>
      </c>
      <c r="C90" s="129">
        <f>IFERROR(INDEX(PGA!FB:FB,MATCH(B90,PGA!A:A,0)),"")</f>
        <v>19.980013591958645</v>
      </c>
    </row>
    <row r="91" spans="1:3" x14ac:dyDescent="0.2">
      <c r="A91">
        <v>697273</v>
      </c>
      <c r="B91" t="s">
        <v>164</v>
      </c>
      <c r="C91" s="129">
        <f>IFERROR(INDEX(PGA!FB:FB,MATCH(B91,PGA!A:A,0)),"")</f>
        <v>27.785128197700683</v>
      </c>
    </row>
    <row r="92" spans="1:3" x14ac:dyDescent="0.2">
      <c r="A92">
        <v>813</v>
      </c>
      <c r="B92" t="s">
        <v>153</v>
      </c>
      <c r="C92" s="129">
        <f>IFERROR(INDEX(PGA!FB:FB,MATCH(B92,PGA!A:A,0)),"")</f>
        <v>31.110072039800365</v>
      </c>
    </row>
    <row r="93" spans="1:3" x14ac:dyDescent="0.2">
      <c r="A93">
        <v>2150</v>
      </c>
      <c r="B93" t="s">
        <v>180</v>
      </c>
      <c r="C93" s="129">
        <f>IFERROR(INDEX(PGA!FB:FB,MATCH(B93,PGA!A:A,0)),"")</f>
        <v>14.373539141349935</v>
      </c>
    </row>
    <row r="94" spans="1:3" x14ac:dyDescent="0.2">
      <c r="A94">
        <v>417</v>
      </c>
      <c r="B94" t="s">
        <v>73</v>
      </c>
      <c r="C94" s="129">
        <f>IFERROR(INDEX(PGA!FB:FB,MATCH(B94,PGA!A:A,0)),"")</f>
        <v>77.436768463330466</v>
      </c>
    </row>
    <row r="95" spans="1:3" x14ac:dyDescent="0.2">
      <c r="A95">
        <v>703862</v>
      </c>
      <c r="B95" t="s">
        <v>115</v>
      </c>
      <c r="C95" s="129">
        <f>IFERROR(INDEX(PGA!FB:FB,MATCH(B95,PGA!A:A,0)),"")</f>
        <v>62.847151276147898</v>
      </c>
    </row>
    <row r="96" spans="1:3" x14ac:dyDescent="0.2">
      <c r="A96">
        <v>509668</v>
      </c>
      <c r="B96" t="s">
        <v>127</v>
      </c>
      <c r="C96" s="129">
        <f>IFERROR(INDEX(PGA!FB:FB,MATCH(B96,PGA!A:A,0)),"")</f>
        <v>41.361730388109919</v>
      </c>
    </row>
    <row r="97" spans="1:3" x14ac:dyDescent="0.2">
      <c r="A97">
        <v>1480</v>
      </c>
      <c r="B97" t="s">
        <v>152</v>
      </c>
      <c r="C97" s="129">
        <f>IFERROR(INDEX(PGA!FB:FB,MATCH(B97,PGA!A:A,0)),"")</f>
        <v>32.270888920720253</v>
      </c>
    </row>
    <row r="98" spans="1:3" x14ac:dyDescent="0.2">
      <c r="A98">
        <v>698396</v>
      </c>
      <c r="B98" t="s">
        <v>98</v>
      </c>
      <c r="C98" s="129">
        <f>IFERROR(INDEX(PGA!FB:FB,MATCH(B98,PGA!A:A,0)),"")</f>
        <v>56.5140124364261</v>
      </c>
    </row>
    <row r="99" spans="1:3" x14ac:dyDescent="0.2">
      <c r="A99">
        <v>1271</v>
      </c>
      <c r="B99" t="s">
        <v>111</v>
      </c>
      <c r="C99" s="129">
        <f>IFERROR(INDEX(PGA!FB:FB,MATCH(B99,PGA!A:A,0)),"")</f>
        <v>49.656882219348944</v>
      </c>
    </row>
    <row r="100" spans="1:3" x14ac:dyDescent="0.2">
      <c r="A100">
        <v>1272</v>
      </c>
      <c r="B100" t="s">
        <v>137</v>
      </c>
      <c r="C100" s="129">
        <f>IFERROR(INDEX(PGA!FB:FB,MATCH(B100,PGA!A:A,0)),"")</f>
        <v>27.177365414300581</v>
      </c>
    </row>
    <row r="101" spans="1:3" x14ac:dyDescent="0.2">
      <c r="A101">
        <v>1063</v>
      </c>
      <c r="B101" t="s">
        <v>135</v>
      </c>
      <c r="C101" s="129">
        <f>IFERROR(INDEX(PGA!FB:FB,MATCH(B101,PGA!A:A,0)),"")</f>
        <v>31.993253085533397</v>
      </c>
    </row>
    <row r="102" spans="1:3" x14ac:dyDescent="0.2">
      <c r="A102">
        <v>703985</v>
      </c>
      <c r="B102" t="s">
        <v>154</v>
      </c>
      <c r="C102" s="129">
        <f>IFERROR(INDEX(PGA!FB:FB,MATCH(B102,PGA!A:A,0)),"")</f>
        <v>25.88175580298067</v>
      </c>
    </row>
    <row r="103" spans="1:3" x14ac:dyDescent="0.2">
      <c r="A103">
        <v>1141</v>
      </c>
      <c r="B103" t="s">
        <v>74</v>
      </c>
      <c r="C103" s="129">
        <f>IFERROR(INDEX(PGA!FB:FB,MATCH(B103,PGA!A:A,0)),"")</f>
        <v>78.836798586150465</v>
      </c>
    </row>
    <row r="104" spans="1:3" x14ac:dyDescent="0.2">
      <c r="A104">
        <v>1042</v>
      </c>
      <c r="B104" t="s">
        <v>124</v>
      </c>
      <c r="C104" s="129">
        <f>IFERROR(INDEX(PGA!FB:FB,MATCH(B104,PGA!A:A,0)),"")</f>
        <v>41.353063067929348</v>
      </c>
    </row>
    <row r="105" spans="1:3" x14ac:dyDescent="0.2">
      <c r="A105">
        <v>600531</v>
      </c>
      <c r="B105" t="s">
        <v>76</v>
      </c>
      <c r="C105" s="129">
        <f>IFERROR(INDEX(PGA!FB:FB,MATCH(B105,PGA!A:A,0)),"")</f>
        <v>77.136813500149074</v>
      </c>
    </row>
    <row r="106" spans="1:3" x14ac:dyDescent="0.2">
      <c r="A106">
        <v>2010</v>
      </c>
      <c r="B106" t="s">
        <v>82</v>
      </c>
      <c r="C106" s="129">
        <f>IFERROR(INDEX(PGA!FB:FB,MATCH(B106,PGA!A:A,0)),"")</f>
        <v>75.959754578642787</v>
      </c>
    </row>
    <row r="107" spans="1:3" x14ac:dyDescent="0.2">
      <c r="A107">
        <v>1174</v>
      </c>
      <c r="B107" t="s">
        <v>142</v>
      </c>
      <c r="C107" s="129">
        <f>IFERROR(INDEX(PGA!FB:FB,MATCH(B107,PGA!A:A,0)),"")</f>
        <v>36.122184831708701</v>
      </c>
    </row>
    <row r="108" spans="1:3" x14ac:dyDescent="0.2">
      <c r="A108">
        <v>1295</v>
      </c>
      <c r="B108" t="s">
        <v>99</v>
      </c>
      <c r="C108" s="129">
        <f>IFERROR(INDEX(PGA!FB:FB,MATCH(B108,PGA!A:A,0)),"")</f>
        <v>56.148079206186935</v>
      </c>
    </row>
    <row r="109" spans="1:3" x14ac:dyDescent="0.2">
      <c r="A109">
        <v>2065</v>
      </c>
      <c r="B109" t="s">
        <v>71</v>
      </c>
      <c r="C109" s="129">
        <f>IFERROR(INDEX(PGA!FB:FB,MATCH(B109,PGA!A:A,0)),"")</f>
        <v>81.093736038910151</v>
      </c>
    </row>
    <row r="110" spans="1:3" x14ac:dyDescent="0.2">
      <c r="A110">
        <v>523168</v>
      </c>
      <c r="B110" t="s">
        <v>67</v>
      </c>
      <c r="C110" s="129">
        <f>IFERROR(INDEX(PGA!FB:FB,MATCH(B110,PGA!A:A,0)),"")</f>
        <v>86.431336346279124</v>
      </c>
    </row>
    <row r="111" spans="1:3" x14ac:dyDescent="0.2">
      <c r="A111">
        <v>702985</v>
      </c>
      <c r="B111" t="s">
        <v>183</v>
      </c>
      <c r="C111" s="129">
        <f>IFERROR(INDEX(PGA!FB:FB,MATCH(B111,PGA!A:A,0)),"")</f>
        <v>5.5448756986352761</v>
      </c>
    </row>
    <row r="112" spans="1:3" x14ac:dyDescent="0.2">
      <c r="A112">
        <v>1680</v>
      </c>
      <c r="B112" t="s">
        <v>116</v>
      </c>
      <c r="C112" s="129">
        <f>IFERROR(INDEX(PGA!FB:FB,MATCH(B112,PGA!A:A,0)),"")</f>
        <v>61.793894139386083</v>
      </c>
    </row>
    <row r="113" spans="1:3" x14ac:dyDescent="0.2">
      <c r="A113">
        <v>698025</v>
      </c>
      <c r="B113" t="s">
        <v>96</v>
      </c>
      <c r="C113" s="129">
        <f>IFERROR(INDEX(PGA!FB:FB,MATCH(B113,PGA!A:A,0)),"")</f>
        <v>43.218221564378538</v>
      </c>
    </row>
    <row r="114" spans="1:3" x14ac:dyDescent="0.2">
      <c r="A114">
        <v>765444</v>
      </c>
      <c r="B114" t="s">
        <v>89</v>
      </c>
      <c r="C114" s="129">
        <f>IFERROR(INDEX(PGA!FB:FB,MATCH(B114,PGA!A:A,0)),"")</f>
        <v>81.955611178244141</v>
      </c>
    </row>
    <row r="115" spans="1:3" x14ac:dyDescent="0.2">
      <c r="A115">
        <v>2044</v>
      </c>
      <c r="B115" t="s">
        <v>195</v>
      </c>
      <c r="C115" s="129" t="str">
        <f>IFERROR(INDEX(PGA!FB:FB,MATCH(B115,PGA!A:A,0)),"")</f>
        <v/>
      </c>
    </row>
    <row r="116" spans="1:3" x14ac:dyDescent="0.2">
      <c r="A116">
        <v>2055</v>
      </c>
      <c r="B116" t="s">
        <v>162</v>
      </c>
      <c r="C116" s="129">
        <f>IFERROR(INDEX(PGA!FB:FB,MATCH(B116,PGA!A:A,0)),"")</f>
        <v>15.539231851121732</v>
      </c>
    </row>
    <row r="117" spans="1:3" x14ac:dyDescent="0.2">
      <c r="A117">
        <v>1890</v>
      </c>
      <c r="B117" t="s">
        <v>138</v>
      </c>
      <c r="C117" s="129">
        <f>IFERROR(INDEX(PGA!FB:FB,MATCH(B117,PGA!A:A,0)),"")</f>
        <v>43.507989298932337</v>
      </c>
    </row>
    <row r="118" spans="1:3" x14ac:dyDescent="0.2">
      <c r="A118">
        <v>699433</v>
      </c>
      <c r="B118" t="s">
        <v>90</v>
      </c>
      <c r="C118" s="129">
        <f>IFERROR(INDEX(PGA!FB:FB,MATCH(B118,PGA!A:A,0)),"")</f>
        <v>65.906988979100291</v>
      </c>
    </row>
    <row r="119" spans="1:3" x14ac:dyDescent="0.2">
      <c r="A119">
        <v>755457</v>
      </c>
      <c r="B119" t="s">
        <v>132</v>
      </c>
      <c r="C119" s="129">
        <f>IFERROR(INDEX(PGA!FB:FB,MATCH(B119,PGA!A:A,0)),"")</f>
        <v>46.850107662447371</v>
      </c>
    </row>
    <row r="120" spans="1:3" x14ac:dyDescent="0.2">
      <c r="A120">
        <v>2056</v>
      </c>
      <c r="B120" t="s">
        <v>87</v>
      </c>
      <c r="C120" s="129">
        <f>IFERROR(INDEX(PGA!FB:FB,MATCH(B120,PGA!A:A,0)),"")</f>
        <v>73.713046819199604</v>
      </c>
    </row>
    <row r="121" spans="1:3" x14ac:dyDescent="0.2">
      <c r="A121">
        <v>696563</v>
      </c>
      <c r="B121" t="s">
        <v>120</v>
      </c>
      <c r="C121" s="129">
        <f>IFERROR(INDEX(PGA!FB:FB,MATCH(B121,PGA!A:A,0)),"")</f>
        <v>64.50425561098163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PGA</vt:lpstr>
      <vt:lpstr>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Farnsworth</dc:creator>
  <cp:lastModifiedBy>Derek Farnsworth</cp:lastModifiedBy>
  <dcterms:created xsi:type="dcterms:W3CDTF">2023-03-21T19:25:12Z</dcterms:created>
  <dcterms:modified xsi:type="dcterms:W3CDTF">2023-03-21T19:45:39Z</dcterms:modified>
</cp:coreProperties>
</file>