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160" yWindow="0" windowWidth="15480" windowHeight="14520" tabRatio="889"/>
  </bookViews>
  <sheets>
    <sheet name="page1" sheetId="105" r:id="rId1"/>
  </sheets>
  <externalReferences>
    <externalReference r:id="rId2"/>
    <externalReference r:id="rId3"/>
  </externalReferences>
  <definedNames>
    <definedName name="_\K">#REF!</definedName>
    <definedName name="_New3">#REF!</definedName>
    <definedName name="_Regression_Int" localSheetId="0" hidden="1">1</definedName>
    <definedName name="\a" localSheetId="0">#REF!</definedName>
    <definedName name="\a">#REF!</definedName>
    <definedName name="\c">#REF!</definedName>
    <definedName name="\m" localSheetId="0">'[1]44'!#REF!</definedName>
    <definedName name="\m">#REF!</definedName>
    <definedName name="\s">#REF!</definedName>
    <definedName name="\v">#REF!</definedName>
    <definedName name="\x">#REF!</definedName>
    <definedName name="\z">#REF!</definedName>
    <definedName name="adv">#REF!</definedName>
    <definedName name="ag">#REF!</definedName>
    <definedName name="jjk">#REF!</definedName>
    <definedName name="love">#REF!</definedName>
    <definedName name="m">#REF!</definedName>
    <definedName name="nnnn">#REF!</definedName>
    <definedName name="_xlnm.Print_Area" localSheetId="0">page1!$A$1:$H$47</definedName>
    <definedName name="Print_Area_MI" localSheetId="0">page1!$A$6:$H$28</definedName>
    <definedName name="Print_Area_MI">#REF!</definedName>
    <definedName name="q" localSheetId="0">'[2]52 to 54'!#REF!</definedName>
    <definedName name="q">'[2]52 to 54'!#REF!</definedName>
    <definedName name="s">#REF!</definedName>
    <definedName name="t">#REF!</definedName>
    <definedName name="u">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0" i="105" l="1"/>
  <c r="J13" i="105"/>
  <c r="B10" i="105"/>
  <c r="K57" i="105"/>
  <c r="C10" i="105"/>
  <c r="D10" i="105"/>
  <c r="E10" i="105"/>
  <c r="F10" i="105"/>
  <c r="G10" i="105"/>
  <c r="K27" i="105"/>
</calcChain>
</file>

<file path=xl/sharedStrings.xml><?xml version="1.0" encoding="utf-8"?>
<sst xmlns="http://schemas.openxmlformats.org/spreadsheetml/2006/main" count="52" uniqueCount="43">
  <si>
    <t>FY</t>
  </si>
  <si>
    <t>February</t>
  </si>
  <si>
    <t>March</t>
  </si>
  <si>
    <t>September</t>
  </si>
  <si>
    <t>October</t>
  </si>
  <si>
    <t>November</t>
  </si>
  <si>
    <t>December</t>
  </si>
  <si>
    <t>April</t>
  </si>
  <si>
    <t>May</t>
  </si>
  <si>
    <t xml:space="preserve"> </t>
  </si>
  <si>
    <t>2013-2014</t>
  </si>
  <si>
    <t>January</t>
  </si>
  <si>
    <t>June</t>
  </si>
  <si>
    <t>July</t>
  </si>
  <si>
    <t>August</t>
  </si>
  <si>
    <t>Jade</t>
  </si>
  <si>
    <t xml:space="preserve">           -</t>
  </si>
  <si>
    <t xml:space="preserve">         -</t>
  </si>
  <si>
    <t>GEMS</t>
  </si>
  <si>
    <t>Rubies
(Carat)</t>
  </si>
  <si>
    <t xml:space="preserve"> Sapphire
(Carat)</t>
  </si>
  <si>
    <t>Spinel
(Carat)</t>
  </si>
  <si>
    <t>Peridot
(Carat)</t>
  </si>
  <si>
    <t>Total*
(Carat)</t>
  </si>
  <si>
    <t xml:space="preserve">    -</t>
  </si>
  <si>
    <t xml:space="preserve">2013-2014 
</t>
  </si>
  <si>
    <t xml:space="preserve">*Include Myanma Gems Enterprise.             </t>
  </si>
  <si>
    <t xml:space="preserve">Myanma  Pearl  Enterprise, Myanma Gems Enterprise,    </t>
  </si>
  <si>
    <t xml:space="preserve">                  </t>
  </si>
  <si>
    <t xml:space="preserve">Myanmar Ruby Enterprise (Gems &amp; Jewellery) Co.,Ltd,   </t>
  </si>
  <si>
    <t xml:space="preserve">Myanmar Imperial Jade (Gems &amp; Jewellery) Co.,Ltd.  </t>
  </si>
  <si>
    <t xml:space="preserve">**Pearls include joint venture production. </t>
  </si>
  <si>
    <t xml:space="preserve">   </t>
  </si>
  <si>
    <t>Pearls**
(Mommi)</t>
  </si>
  <si>
    <t xml:space="preserve"> Jade
(Kilogram)</t>
  </si>
  <si>
    <t xml:space="preserve">          -</t>
  </si>
  <si>
    <t>2014-2015</t>
  </si>
  <si>
    <t xml:space="preserve">2014-2015
</t>
  </si>
  <si>
    <t xml:space="preserve">  Sources:</t>
  </si>
  <si>
    <t>2015-2016
(April-February)</t>
  </si>
  <si>
    <t xml:space="preserve">2015-2016
(April-February)
</t>
  </si>
  <si>
    <t>2.5 PRODUCTION OF PRECIOUS MINERALS AND PEARLS</t>
  </si>
  <si>
    <t>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</si>
</sst>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70" formatCode="&quot;€&quot;\ #,##0;\-&quot;€&quot;\ #,##0"/>
    <numFmt numFmtId="171" formatCode="0.0"/>
    <numFmt numFmtId="172" formatCode="0.00_)"/>
    <numFmt numFmtId="173" formatCode="General_)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name val="Helvetica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rgb="FF002060"/>
      <name val="Arial"/>
      <family val="2"/>
    </font>
    <font>
      <sz val="10"/>
      <color theme="0"/>
      <name val="Arial"/>
      <family val="2"/>
    </font>
    <font>
      <sz val="22"/>
      <color theme="0"/>
      <name val="Arial"/>
      <family val="2"/>
    </font>
    <font>
      <sz val="12"/>
      <color theme="0"/>
      <name val="Helvetica"/>
    </font>
    <font>
      <sz val="10"/>
      <color theme="0"/>
      <name val="Zurich Ex B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2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0" fontId="6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8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1" fontId="3" fillId="0" borderId="0"/>
    <xf numFmtId="171" fontId="3" fillId="0" borderId="0"/>
    <xf numFmtId="171" fontId="3" fillId="0" borderId="0"/>
    <xf numFmtId="0" fontId="2" fillId="0" borderId="0"/>
    <xf numFmtId="0" fontId="1" fillId="0" borderId="0"/>
    <xf numFmtId="170" fontId="3" fillId="0" borderId="0"/>
  </cellStyleXfs>
  <cellXfs count="70">
    <xf numFmtId="0" fontId="0" fillId="0" borderId="0" xfId="0"/>
    <xf numFmtId="173" fontId="4" fillId="0" borderId="0" xfId="35" applyNumberFormat="1" applyFont="1" applyAlignment="1">
      <alignment vertical="center"/>
    </xf>
    <xf numFmtId="37" fontId="4" fillId="2" borderId="1" xfId="35" applyNumberFormat="1" applyFont="1" applyFill="1" applyBorder="1" applyAlignment="1" applyProtection="1">
      <alignment horizontal="right" vertical="center" indent="1"/>
    </xf>
    <xf numFmtId="3" fontId="4" fillId="2" borderId="1" xfId="35" applyNumberFormat="1" applyFont="1" applyFill="1" applyBorder="1" applyAlignment="1" applyProtection="1">
      <alignment horizontal="right" vertical="center" indent="1"/>
    </xf>
    <xf numFmtId="39" fontId="4" fillId="2" borderId="2" xfId="35" applyNumberFormat="1" applyFont="1" applyFill="1" applyBorder="1" applyAlignment="1" applyProtection="1">
      <alignment horizontal="right" vertical="center" indent="1"/>
    </xf>
    <xf numFmtId="173" fontId="4" fillId="0" borderId="0" xfId="35" applyNumberFormat="1" applyFont="1" applyAlignment="1">
      <alignment horizontal="center" vertical="center"/>
    </xf>
    <xf numFmtId="173" fontId="4" fillId="0" borderId="0" xfId="35" applyNumberFormat="1" applyFont="1" applyBorder="1" applyAlignment="1">
      <alignment vertical="center"/>
    </xf>
    <xf numFmtId="172" fontId="4" fillId="0" borderId="0" xfId="35" applyNumberFormat="1" applyFont="1" applyAlignment="1" applyProtection="1">
      <alignment vertical="center"/>
    </xf>
    <xf numFmtId="173" fontId="4" fillId="0" borderId="0" xfId="35" applyNumberFormat="1" applyFont="1" applyAlignment="1" applyProtection="1">
      <alignment horizontal="left" vertical="center"/>
    </xf>
    <xf numFmtId="172" fontId="4" fillId="0" borderId="0" xfId="35" applyNumberFormat="1" applyFont="1" applyAlignment="1" applyProtection="1"/>
    <xf numFmtId="49" fontId="4" fillId="0" borderId="0" xfId="35" applyNumberFormat="1" applyFont="1" applyAlignment="1" applyProtection="1">
      <alignment vertical="center"/>
    </xf>
    <xf numFmtId="173" fontId="11" fillId="3" borderId="0" xfId="35" applyNumberFormat="1" applyFont="1" applyFill="1" applyBorder="1" applyAlignment="1">
      <alignment horizontal="left" vertical="center" indent="1"/>
    </xf>
    <xf numFmtId="37" fontId="12" fillId="3" borderId="0" xfId="35" applyNumberFormat="1" applyFont="1" applyFill="1" applyBorder="1" applyAlignment="1" applyProtection="1">
      <alignment horizontal="right" vertical="center" indent="1"/>
    </xf>
    <xf numFmtId="39" fontId="12" fillId="3" borderId="0" xfId="35" applyNumberFormat="1" applyFont="1" applyFill="1" applyBorder="1" applyAlignment="1" applyProtection="1">
      <alignment horizontal="right" vertical="center" indent="1"/>
    </xf>
    <xf numFmtId="172" fontId="5" fillId="2" borderId="3" xfId="35" applyNumberFormat="1" applyFont="1" applyFill="1" applyBorder="1" applyAlignment="1" applyProtection="1">
      <alignment horizontal="left" vertical="center" indent="1"/>
    </xf>
    <xf numFmtId="37" fontId="4" fillId="2" borderId="4" xfId="35" applyNumberFormat="1" applyFont="1" applyFill="1" applyBorder="1" applyAlignment="1" applyProtection="1">
      <alignment horizontal="right" vertical="center" indent="1"/>
    </xf>
    <xf numFmtId="39" fontId="4" fillId="2" borderId="5" xfId="35" applyNumberFormat="1" applyFont="1" applyFill="1" applyBorder="1" applyAlignment="1" applyProtection="1">
      <alignment horizontal="right" vertical="center" indent="1"/>
    </xf>
    <xf numFmtId="172" fontId="5" fillId="4" borderId="3" xfId="35" applyNumberFormat="1" applyFont="1" applyFill="1" applyBorder="1" applyAlignment="1" applyProtection="1">
      <alignment horizontal="left" vertical="center" indent="1"/>
    </xf>
    <xf numFmtId="37" fontId="4" fillId="4" borderId="4" xfId="35" applyNumberFormat="1" applyFont="1" applyFill="1" applyBorder="1" applyAlignment="1" applyProtection="1">
      <alignment horizontal="right" vertical="center" indent="1"/>
    </xf>
    <xf numFmtId="39" fontId="4" fillId="4" borderId="5" xfId="35" applyNumberFormat="1" applyFont="1" applyFill="1" applyBorder="1" applyAlignment="1" applyProtection="1">
      <alignment horizontal="right" vertical="center" indent="1"/>
    </xf>
    <xf numFmtId="37" fontId="13" fillId="4" borderId="5" xfId="35" applyNumberFormat="1" applyFont="1" applyFill="1" applyBorder="1" applyAlignment="1" applyProtection="1">
      <alignment horizontal="center" vertical="center"/>
    </xf>
    <xf numFmtId="173" fontId="14" fillId="0" borderId="1" xfId="35" applyNumberFormat="1" applyFont="1" applyBorder="1" applyAlignment="1" applyProtection="1">
      <alignment horizontal="center" vertical="center" wrapText="1"/>
    </xf>
    <xf numFmtId="173" fontId="14" fillId="0" borderId="2" xfId="35" applyNumberFormat="1" applyFont="1" applyBorder="1" applyAlignment="1" applyProtection="1">
      <alignment horizontal="center" vertical="center" wrapText="1"/>
    </xf>
    <xf numFmtId="173" fontId="14" fillId="0" borderId="6" xfId="35" applyNumberFormat="1" applyFont="1" applyBorder="1" applyAlignment="1" applyProtection="1">
      <alignment horizontal="center" vertical="center" wrapText="1"/>
    </xf>
    <xf numFmtId="39" fontId="13" fillId="4" borderId="5" xfId="35" applyNumberFormat="1" applyFont="1" applyFill="1" applyBorder="1" applyAlignment="1" applyProtection="1">
      <alignment horizontal="right" vertical="center" indent="1"/>
    </xf>
    <xf numFmtId="49" fontId="5" fillId="2" borderId="3" xfId="46" applyNumberFormat="1" applyFont="1" applyFill="1" applyBorder="1" applyAlignment="1" applyProtection="1">
      <alignment horizontal="left" vertical="center" wrapText="1" indent="1"/>
    </xf>
    <xf numFmtId="49" fontId="5" fillId="4" borderId="3" xfId="35" applyNumberFormat="1" applyFont="1" applyFill="1" applyBorder="1" applyAlignment="1" applyProtection="1">
      <alignment horizontal="left" vertical="center" wrapText="1" indent="1"/>
    </xf>
    <xf numFmtId="173" fontId="14" fillId="0" borderId="2" xfId="35" applyNumberFormat="1" applyFont="1" applyBorder="1" applyAlignment="1" applyProtection="1">
      <alignment horizontal="center" vertical="center" wrapText="1"/>
    </xf>
    <xf numFmtId="37" fontId="4" fillId="2" borderId="2" xfId="35" applyNumberFormat="1" applyFont="1" applyFill="1" applyBorder="1" applyAlignment="1" applyProtection="1">
      <alignment horizontal="right" vertical="center" indent="1"/>
    </xf>
    <xf numFmtId="37" fontId="4" fillId="4" borderId="5" xfId="35" applyNumberFormat="1" applyFont="1" applyFill="1" applyBorder="1" applyAlignment="1" applyProtection="1">
      <alignment horizontal="right" vertical="center" indent="1"/>
    </xf>
    <xf numFmtId="37" fontId="4" fillId="2" borderId="5" xfId="35" applyNumberFormat="1" applyFont="1" applyFill="1" applyBorder="1" applyAlignment="1" applyProtection="1">
      <alignment horizontal="right" vertical="center" indent="1"/>
    </xf>
    <xf numFmtId="173" fontId="14" fillId="0" borderId="7" xfId="35" applyNumberFormat="1" applyFont="1" applyBorder="1" applyAlignment="1" applyProtection="1">
      <alignment horizontal="center" vertical="center" wrapText="1"/>
    </xf>
    <xf numFmtId="49" fontId="5" fillId="2" borderId="8" xfId="35" applyNumberFormat="1" applyFont="1" applyFill="1" applyBorder="1" applyAlignment="1" applyProtection="1">
      <alignment horizontal="left" vertical="center" indent="1"/>
    </xf>
    <xf numFmtId="172" fontId="4" fillId="0" borderId="0" xfId="35" applyNumberFormat="1" applyFont="1" applyBorder="1" applyAlignment="1" applyProtection="1">
      <alignment vertical="center"/>
    </xf>
    <xf numFmtId="49" fontId="5" fillId="0" borderId="0" xfId="35" applyNumberFormat="1" applyFont="1" applyBorder="1" applyAlignment="1" applyProtection="1">
      <alignment vertical="center"/>
    </xf>
    <xf numFmtId="49" fontId="4" fillId="0" borderId="0" xfId="35" applyNumberFormat="1" applyFont="1" applyBorder="1" applyAlignment="1" applyProtection="1">
      <alignment vertical="center"/>
    </xf>
    <xf numFmtId="173" fontId="4" fillId="0" borderId="0" xfId="35" applyNumberFormat="1" applyFont="1" applyBorder="1" applyAlignment="1" applyProtection="1">
      <alignment horizontal="left" vertical="center"/>
    </xf>
    <xf numFmtId="49" fontId="5" fillId="0" borderId="0" xfId="35" applyNumberFormat="1" applyFont="1" applyAlignment="1" applyProtection="1">
      <alignment horizontal="left" vertical="center"/>
    </xf>
    <xf numFmtId="173" fontId="5" fillId="0" borderId="0" xfId="35" applyNumberFormat="1" applyFont="1" applyAlignment="1">
      <alignment horizontal="left" vertical="center"/>
    </xf>
    <xf numFmtId="49" fontId="4" fillId="0" borderId="0" xfId="35" applyNumberFormat="1" applyFont="1" applyAlignment="1" applyProtection="1">
      <alignment horizontal="left" vertical="center"/>
    </xf>
    <xf numFmtId="39" fontId="13" fillId="2" borderId="5" xfId="35" applyNumberFormat="1" applyFont="1" applyFill="1" applyBorder="1" applyAlignment="1" applyProtection="1">
      <alignment horizontal="right" vertical="center" indent="1"/>
    </xf>
    <xf numFmtId="49" fontId="5" fillId="0" borderId="0" xfId="35" applyNumberFormat="1" applyFont="1" applyBorder="1" applyAlignment="1" applyProtection="1">
      <alignment horizontal="left" vertical="center"/>
    </xf>
    <xf numFmtId="37" fontId="13" fillId="4" borderId="4" xfId="35" applyNumberFormat="1" applyFont="1" applyFill="1" applyBorder="1" applyAlignment="1" applyProtection="1">
      <alignment horizontal="center" vertical="center"/>
    </xf>
    <xf numFmtId="37" fontId="4" fillId="2" borderId="4" xfId="35" applyNumberFormat="1" applyFont="1" applyFill="1" applyBorder="1" applyAlignment="1" applyProtection="1">
      <alignment horizontal="center" vertical="center"/>
    </xf>
    <xf numFmtId="39" fontId="4" fillId="4" borderId="5" xfId="35" applyNumberFormat="1" applyFont="1" applyFill="1" applyBorder="1" applyAlignment="1" applyProtection="1">
      <alignment horizontal="center" vertical="center"/>
    </xf>
    <xf numFmtId="37" fontId="13" fillId="2" borderId="5" xfId="35" applyNumberFormat="1" applyFont="1" applyFill="1" applyBorder="1" applyAlignment="1" applyProtection="1">
      <alignment horizontal="center" vertical="center"/>
    </xf>
    <xf numFmtId="37" fontId="13" fillId="2" borderId="4" xfId="35" applyNumberFormat="1" applyFont="1" applyFill="1" applyBorder="1" applyAlignment="1" applyProtection="1">
      <alignment horizontal="right" vertical="center" indent="2"/>
    </xf>
    <xf numFmtId="172" fontId="5" fillId="2" borderId="9" xfId="35" applyNumberFormat="1" applyFont="1" applyFill="1" applyBorder="1" applyAlignment="1" applyProtection="1">
      <alignment horizontal="left" vertical="center" indent="1"/>
    </xf>
    <xf numFmtId="37" fontId="4" fillId="2" borderId="10" xfId="35" applyNumberFormat="1" applyFont="1" applyFill="1" applyBorder="1" applyAlignment="1" applyProtection="1">
      <alignment horizontal="right" vertical="center" indent="1"/>
    </xf>
    <xf numFmtId="37" fontId="4" fillId="2" borderId="11" xfId="35" applyNumberFormat="1" applyFont="1" applyFill="1" applyBorder="1" applyAlignment="1" applyProtection="1">
      <alignment horizontal="right" vertical="center" indent="1"/>
    </xf>
    <xf numFmtId="39" fontId="4" fillId="2" borderId="10" xfId="35" applyNumberFormat="1" applyFont="1" applyFill="1" applyBorder="1" applyAlignment="1" applyProtection="1">
      <alignment horizontal="center" vertical="center"/>
    </xf>
    <xf numFmtId="37" fontId="13" fillId="2" borderId="11" xfId="35" applyNumberFormat="1" applyFont="1" applyFill="1" applyBorder="1" applyAlignment="1" applyProtection="1">
      <alignment horizontal="right" vertical="center" indent="2"/>
    </xf>
    <xf numFmtId="173" fontId="15" fillId="0" borderId="0" xfId="35" applyNumberFormat="1" applyFont="1" applyAlignment="1">
      <alignment vertical="center"/>
    </xf>
    <xf numFmtId="173" fontId="15" fillId="0" borderId="0" xfId="35" applyNumberFormat="1" applyFont="1" applyAlignment="1">
      <alignment horizontal="center" vertical="center"/>
    </xf>
    <xf numFmtId="173" fontId="16" fillId="0" borderId="0" xfId="35" applyNumberFormat="1" applyFont="1" applyAlignment="1">
      <alignment vertical="center"/>
    </xf>
    <xf numFmtId="173" fontId="17" fillId="0" borderId="0" xfId="55" applyNumberFormat="1" applyFont="1"/>
    <xf numFmtId="49" fontId="18" fillId="0" borderId="0" xfId="55" applyNumberFormat="1" applyFont="1" applyAlignment="1" applyProtection="1">
      <alignment horizontal="left" vertical="top" wrapText="1"/>
    </xf>
    <xf numFmtId="37" fontId="15" fillId="4" borderId="0" xfId="35" applyNumberFormat="1" applyFont="1" applyFill="1" applyBorder="1" applyAlignment="1" applyProtection="1">
      <alignment horizontal="right" vertical="center" indent="1"/>
    </xf>
    <xf numFmtId="39" fontId="15" fillId="4" borderId="0" xfId="35" applyNumberFormat="1" applyFont="1" applyFill="1" applyBorder="1" applyAlignment="1" applyProtection="1">
      <alignment horizontal="right" vertical="center" indent="1"/>
    </xf>
    <xf numFmtId="37" fontId="15" fillId="4" borderId="0" xfId="35" applyNumberFormat="1" applyFont="1" applyFill="1" applyBorder="1" applyAlignment="1" applyProtection="1">
      <alignment horizontal="center" vertical="center"/>
    </xf>
    <xf numFmtId="173" fontId="4" fillId="0" borderId="0" xfId="35" applyNumberFormat="1" applyFont="1" applyAlignment="1">
      <alignment horizontal="right" vertical="center"/>
    </xf>
    <xf numFmtId="173" fontId="14" fillId="0" borderId="8" xfId="35" applyNumberFormat="1" applyFont="1" applyBorder="1" applyAlignment="1">
      <alignment horizontal="center" vertical="center"/>
    </xf>
    <xf numFmtId="173" fontId="14" fillId="0" borderId="3" xfId="35" applyNumberFormat="1" applyFont="1" applyBorder="1" applyAlignment="1">
      <alignment horizontal="center" vertical="center"/>
    </xf>
    <xf numFmtId="173" fontId="14" fillId="0" borderId="12" xfId="35" applyNumberFormat="1" applyFont="1" applyBorder="1" applyAlignment="1" applyProtection="1">
      <alignment horizontal="center" vertical="center"/>
    </xf>
    <xf numFmtId="173" fontId="14" fillId="0" borderId="13" xfId="35" applyNumberFormat="1" applyFont="1" applyBorder="1" applyAlignment="1" applyProtection="1">
      <alignment horizontal="center" vertical="center"/>
    </xf>
    <xf numFmtId="173" fontId="14" fillId="0" borderId="2" xfId="35" applyNumberFormat="1" applyFont="1" applyBorder="1" applyAlignment="1" applyProtection="1">
      <alignment horizontal="center" vertical="center" wrapText="1"/>
    </xf>
    <xf numFmtId="173" fontId="14" fillId="0" borderId="5" xfId="35" applyNumberFormat="1" applyFont="1" applyBorder="1" applyAlignment="1" applyProtection="1">
      <alignment horizontal="center" vertical="center" wrapText="1"/>
    </xf>
    <xf numFmtId="173" fontId="14" fillId="0" borderId="10" xfId="35" applyNumberFormat="1" applyFont="1" applyBorder="1" applyAlignment="1" applyProtection="1">
      <alignment horizontal="center" vertical="center" wrapText="1"/>
    </xf>
    <xf numFmtId="173" fontId="10" fillId="0" borderId="0" xfId="35" quotePrefix="1" applyNumberFormat="1" applyFont="1" applyAlignment="1">
      <alignment horizontal="center" vertical="center"/>
    </xf>
    <xf numFmtId="173" fontId="10" fillId="0" borderId="0" xfId="35" applyNumberFormat="1" applyFont="1" applyAlignment="1">
      <alignment horizontal="center" vertical="center"/>
    </xf>
  </cellXfs>
  <cellStyles count="62">
    <cellStyle name="Comma 2" xfId="1"/>
    <cellStyle name="Comma 2 2" xfId="2"/>
    <cellStyle name="Comma 3" xfId="3"/>
    <cellStyle name="Comma 3 2" xfId="4"/>
    <cellStyle name="Comma 4" xfId="5"/>
    <cellStyle name="Comma 5" xfId="6"/>
    <cellStyle name="Comma 6" xfId="7"/>
    <cellStyle name="Normal" xfId="0" builtinId="0"/>
    <cellStyle name="Normal 10" xfId="8"/>
    <cellStyle name="Normal 11" xfId="9"/>
    <cellStyle name="Normal 12" xfId="10"/>
    <cellStyle name="Normal 13" xfId="11"/>
    <cellStyle name="Normal 14" xfId="12"/>
    <cellStyle name="Normal 15" xfId="13"/>
    <cellStyle name="Normal 16" xfId="14"/>
    <cellStyle name="Normal 17" xfId="15"/>
    <cellStyle name="Normal 18" xfId="16"/>
    <cellStyle name="Normal 19" xfId="17"/>
    <cellStyle name="Normal 2" xfId="18"/>
    <cellStyle name="Normal 2 2" xfId="19"/>
    <cellStyle name="Normal 2 2 2" xfId="20"/>
    <cellStyle name="Normal 2 3" xfId="21"/>
    <cellStyle name="Normal 2 3 2" xfId="22"/>
    <cellStyle name="Normal 2 3_Feb(indicator)" xfId="23"/>
    <cellStyle name="Normal 2 4" xfId="24"/>
    <cellStyle name="Normal 2_P-88 to 94(Social)29-10-13(Last)" xfId="25"/>
    <cellStyle name="Normal 20" xfId="26"/>
    <cellStyle name="Normal 21" xfId="27"/>
    <cellStyle name="Normal 22" xfId="28"/>
    <cellStyle name="Normal 23" xfId="29"/>
    <cellStyle name="Normal 24" xfId="30"/>
    <cellStyle name="Normal 25" xfId="31"/>
    <cellStyle name="Normal 26" xfId="32"/>
    <cellStyle name="Normal 27" xfId="33"/>
    <cellStyle name="Normal 28" xfId="34"/>
    <cellStyle name="Normal 29" xfId="35"/>
    <cellStyle name="Normal 3" xfId="36"/>
    <cellStyle name="Normal 30" xfId="37"/>
    <cellStyle name="Normal 31" xfId="38"/>
    <cellStyle name="Normal 32" xfId="39"/>
    <cellStyle name="Normal 33" xfId="40"/>
    <cellStyle name="Normal 34" xfId="41"/>
    <cellStyle name="Normal 35" xfId="42"/>
    <cellStyle name="Normal 36" xfId="43"/>
    <cellStyle name="Normal 37" xfId="44"/>
    <cellStyle name="Normal 38" xfId="45"/>
    <cellStyle name="Normal 39" xfId="46"/>
    <cellStyle name="Normal 4" xfId="47"/>
    <cellStyle name="Normal 40" xfId="48"/>
    <cellStyle name="Normal 41" xfId="49"/>
    <cellStyle name="Normal 42" xfId="50"/>
    <cellStyle name="Normal 43" xfId="51"/>
    <cellStyle name="Normal 44" xfId="52"/>
    <cellStyle name="Normal 45" xfId="53"/>
    <cellStyle name="Normal 46" xfId="54"/>
    <cellStyle name="Normal 47" xfId="55"/>
    <cellStyle name="Normal 5" xfId="56"/>
    <cellStyle name="Normal 6" xfId="57"/>
    <cellStyle name="Normal 7" xfId="58"/>
    <cellStyle name="Normal 8" xfId="59"/>
    <cellStyle name="Normal 8 2" xfId="60"/>
    <cellStyle name="Normal 9" xfId="6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242599027348302"/>
          <c:y val="0.0753429196015378"/>
          <c:w val="0.953165226816284"/>
          <c:h val="0.6811359262930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page1!$K$54</c:f>
              <c:strCache>
                <c:ptCount val="1"/>
                <c:pt idx="0">
                  <c:v>Jade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page1!$J$55:$J$57</c:f>
              <c:strCache>
                <c:ptCount val="3"/>
                <c:pt idx="0">
                  <c:v>2013-2014 _x000d_</c:v>
                </c:pt>
                <c:pt idx="1">
                  <c:v>2014-2015_x000d_</c:v>
                </c:pt>
                <c:pt idx="2">
                  <c:v>2015-2016_x000d_(April-February)_x000d_</c:v>
                </c:pt>
              </c:strCache>
            </c:strRef>
          </c:cat>
          <c:val>
            <c:numRef>
              <c:f>page1!$K$55:$K$57</c:f>
              <c:numCache>
                <c:formatCode>#,##0_);\(#,##0\)</c:formatCode>
                <c:ptCount val="3"/>
                <c:pt idx="0">
                  <c:v>1.5061927E7</c:v>
                </c:pt>
                <c:pt idx="1">
                  <c:v>1.6684386E7</c:v>
                </c:pt>
                <c:pt idx="2">
                  <c:v>3.1002996E7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9"/>
        <c:axId val="-2128402056"/>
        <c:axId val="-2128399992"/>
      </c:barChart>
      <c:catAx>
        <c:axId val="-21284020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n-US" b="1">
                <a:latin typeface="Arial Narrow" pitchFamily="34" charset="0"/>
              </a:defRPr>
            </a:pPr>
            <a:endParaRPr lang="en-US"/>
          </a:p>
        </c:txPr>
        <c:crossAx val="-2128399992"/>
        <c:crosses val="autoZero"/>
        <c:auto val="1"/>
        <c:lblAlgn val="ctr"/>
        <c:lblOffset val="100"/>
        <c:noMultiLvlLbl val="0"/>
      </c:catAx>
      <c:valAx>
        <c:axId val="-2128399992"/>
        <c:scaling>
          <c:orientation val="minMax"/>
          <c:max val="3.3E7"/>
          <c:min val="0.0"/>
        </c:scaling>
        <c:delete val="1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_);\(#,##0\)" sourceLinked="1"/>
        <c:majorTickMark val="out"/>
        <c:minorTickMark val="none"/>
        <c:tickLblPos val="nextTo"/>
        <c:crossAx val="-2128402056"/>
        <c:crosses val="autoZero"/>
        <c:crossBetween val="between"/>
        <c:majorUnit val="3.0E6"/>
        <c:minorUnit val="500000.0"/>
      </c:valAx>
      <c:spPr>
        <a:solidFill>
          <a:srgbClr val="D9D9D9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468652037617555"/>
          <c:y val="0.881149154511424"/>
          <c:w val="0.0595611285266458"/>
          <c:h val="0.06557377049180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D9D9D9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5" l="0.700000000000001" r="0.700000000000001" t="0.750000000000015" header="0.3" footer="0.3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63500</xdr:rowOff>
    </xdr:from>
    <xdr:to>
      <xdr:col>8</xdr:col>
      <xdr:colOff>0</xdr:colOff>
      <xdr:row>46</xdr:row>
      <xdr:rowOff>0</xdr:rowOff>
    </xdr:to>
    <xdr:graphicFrame macro="">
      <xdr:nvGraphicFramePr>
        <xdr:cNvPr id="102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0.01777</cdr:x>
      <cdr:y>0.88799</cdr:y>
    </cdr:from>
    <cdr:to>
      <cdr:x>0.12904</cdr:x>
      <cdr:y>0.95526</cdr:y>
    </cdr:to>
    <cdr:sp macro="" textlink="">
      <cdr:nvSpPr>
        <cdr:cNvPr id="135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2813" y="2866572"/>
          <a:ext cx="781423" cy="2388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27432" bIns="0" anchor="t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Kilogram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SMEI%202012-2013,2014(NewVersersion)/SMEI(Itali)NewVersion(2015)/SMEI%20(For%20April)Cover%20-%20May%202015(Blank)/Production(April)/Production%20l(P-43%20to%20P-58)Tes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MEI%20CSO/SMEI%20New%20Ver/Dec%2052%20FDI%20by%20sector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52 other -graph"/>
      <sheetName val="52 tran -graph"/>
      <sheetName val="52 mining-graph"/>
      <sheetName val="52 other"/>
      <sheetName val="52 tran"/>
      <sheetName val="52 mining"/>
      <sheetName val="52 graph"/>
      <sheetName val="52 to 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B42" transitionEvaluation="1" enableFormatConditionsCalculation="0">
    <pageSetUpPr autoPageBreaks="0"/>
  </sheetPr>
  <dimension ref="A1:K57"/>
  <sheetViews>
    <sheetView showGridLines="0" tabSelected="1" topLeftCell="AB42" zoomScaleSheetLayoutView="100" workbookViewId="0">
      <selection activeCell="AO78" sqref="AO78"/>
    </sheetView>
  </sheetViews>
  <sheetFormatPr baseColWidth="10" defaultColWidth="8.5" defaultRowHeight="12" x14ac:dyDescent="0"/>
  <cols>
    <col min="1" max="1" width="19.33203125" style="1" customWidth="1"/>
    <col min="2" max="2" width="14.5" style="1" customWidth="1"/>
    <col min="3" max="3" width="11" style="1" customWidth="1"/>
    <col min="4" max="4" width="11.1640625" style="1" customWidth="1"/>
    <col min="5" max="5" width="11.83203125" style="5" customWidth="1"/>
    <col min="6" max="6" width="11.5" style="1" customWidth="1"/>
    <col min="7" max="7" width="13.1640625" style="1" customWidth="1"/>
    <col min="8" max="8" width="13.83203125" style="1" customWidth="1"/>
    <col min="9" max="9" width="8.5" style="1"/>
    <col min="10" max="10" width="17.5" style="52" customWidth="1"/>
    <col min="11" max="11" width="15" style="52" customWidth="1"/>
    <col min="12" max="16384" width="8.5" style="1"/>
  </cols>
  <sheetData>
    <row r="1" spans="1:11">
      <c r="H1" s="60" t="s">
        <v>42</v>
      </c>
    </row>
    <row r="3" spans="1:11">
      <c r="A3" s="68" t="s">
        <v>41</v>
      </c>
      <c r="B3" s="69"/>
      <c r="C3" s="69"/>
      <c r="D3" s="69"/>
      <c r="E3" s="69"/>
      <c r="F3" s="69"/>
      <c r="G3" s="69"/>
      <c r="H3" s="69"/>
    </row>
    <row r="4" spans="1:11">
      <c r="A4" s="69"/>
      <c r="B4" s="69"/>
      <c r="C4" s="69"/>
      <c r="D4" s="69"/>
      <c r="E4" s="69"/>
      <c r="F4" s="69"/>
      <c r="G4" s="69"/>
      <c r="H4" s="69"/>
    </row>
    <row r="6" spans="1:11" ht="21.75" customHeight="1">
      <c r="A6" s="61" t="s">
        <v>0</v>
      </c>
      <c r="B6" s="65" t="s">
        <v>34</v>
      </c>
      <c r="C6" s="63" t="s">
        <v>18</v>
      </c>
      <c r="D6" s="64"/>
      <c r="E6" s="64"/>
      <c r="F6" s="64"/>
      <c r="G6" s="64"/>
      <c r="H6" s="65" t="s">
        <v>33</v>
      </c>
    </row>
    <row r="7" spans="1:11" ht="52.5" customHeight="1">
      <c r="A7" s="62"/>
      <c r="B7" s="67"/>
      <c r="C7" s="31" t="s">
        <v>19</v>
      </c>
      <c r="D7" s="21" t="s">
        <v>20</v>
      </c>
      <c r="E7" s="23" t="s">
        <v>21</v>
      </c>
      <c r="F7" s="22" t="s">
        <v>22</v>
      </c>
      <c r="G7" s="27" t="s">
        <v>23</v>
      </c>
      <c r="H7" s="66"/>
    </row>
    <row r="8" spans="1:11" ht="20" customHeight="1">
      <c r="A8" s="32" t="s">
        <v>10</v>
      </c>
      <c r="B8" s="28">
        <v>15061927</v>
      </c>
      <c r="C8" s="28">
        <v>443510</v>
      </c>
      <c r="D8" s="2">
        <v>1142291</v>
      </c>
      <c r="E8" s="2">
        <v>446138</v>
      </c>
      <c r="F8" s="3">
        <v>384200</v>
      </c>
      <c r="G8" s="28">
        <v>16310221</v>
      </c>
      <c r="H8" s="4">
        <v>351641.49</v>
      </c>
      <c r="J8" s="53"/>
      <c r="K8" s="54"/>
    </row>
    <row r="9" spans="1:11" ht="20" customHeight="1">
      <c r="A9" s="26" t="s">
        <v>36</v>
      </c>
      <c r="B9" s="29">
        <v>16684386</v>
      </c>
      <c r="C9" s="29">
        <v>496945</v>
      </c>
      <c r="D9" s="18">
        <v>1214687</v>
      </c>
      <c r="E9" s="18">
        <v>525594</v>
      </c>
      <c r="F9" s="18">
        <v>354500</v>
      </c>
      <c r="G9" s="29">
        <v>13631510</v>
      </c>
      <c r="H9" s="19">
        <v>424628.01</v>
      </c>
    </row>
    <row r="10" spans="1:11" ht="33.75" customHeight="1">
      <c r="A10" s="25" t="s">
        <v>39</v>
      </c>
      <c r="B10" s="30">
        <f>SUM(B13:B24)</f>
        <v>31002996</v>
      </c>
      <c r="C10" s="30">
        <f t="shared" ref="C10:H10" si="0">SUM(C13:C24)</f>
        <v>269852</v>
      </c>
      <c r="D10" s="30">
        <f t="shared" si="0"/>
        <v>745315</v>
      </c>
      <c r="E10" s="30">
        <f t="shared" si="0"/>
        <v>292717</v>
      </c>
      <c r="F10" s="30">
        <f t="shared" si="0"/>
        <v>336200</v>
      </c>
      <c r="G10" s="30">
        <f t="shared" si="0"/>
        <v>13848372</v>
      </c>
      <c r="H10" s="16">
        <f t="shared" si="0"/>
        <v>433388.76</v>
      </c>
    </row>
    <row r="11" spans="1:11" ht="20" customHeight="1">
      <c r="A11" s="11">
        <v>2015</v>
      </c>
      <c r="B11" s="12"/>
      <c r="C11" s="12"/>
      <c r="D11" s="12"/>
      <c r="E11" s="12"/>
      <c r="F11" s="12"/>
      <c r="G11" s="12"/>
      <c r="H11" s="13"/>
      <c r="I11" s="6"/>
      <c r="K11" s="58">
        <v>138930.1</v>
      </c>
    </row>
    <row r="12" spans="1:11" ht="20" customHeight="1">
      <c r="A12" s="14" t="s">
        <v>2</v>
      </c>
      <c r="B12" s="30">
        <v>3491543</v>
      </c>
      <c r="C12" s="30">
        <v>41914</v>
      </c>
      <c r="D12" s="15">
        <v>66231</v>
      </c>
      <c r="E12" s="15">
        <v>37826</v>
      </c>
      <c r="F12" s="43">
        <v>50300</v>
      </c>
      <c r="G12" s="30">
        <v>1709602</v>
      </c>
      <c r="H12" s="45" t="s">
        <v>16</v>
      </c>
      <c r="I12" s="6"/>
      <c r="K12" s="58">
        <v>16812.150000000001</v>
      </c>
    </row>
    <row r="13" spans="1:11" ht="20" customHeight="1">
      <c r="A13" s="17" t="s">
        <v>7</v>
      </c>
      <c r="B13" s="29">
        <v>4836358</v>
      </c>
      <c r="C13" s="29">
        <v>44235</v>
      </c>
      <c r="D13" s="18">
        <v>42155</v>
      </c>
      <c r="E13" s="18">
        <v>34824</v>
      </c>
      <c r="F13" s="42">
        <v>50600</v>
      </c>
      <c r="G13" s="29">
        <v>973750</v>
      </c>
      <c r="H13" s="44" t="s">
        <v>16</v>
      </c>
      <c r="I13" s="6"/>
      <c r="J13" s="52">
        <f>SUM(H13:H24)</f>
        <v>433388.76</v>
      </c>
      <c r="K13" s="58">
        <v>34293.599999999999</v>
      </c>
    </row>
    <row r="14" spans="1:11" ht="20" customHeight="1">
      <c r="A14" s="14" t="s">
        <v>8</v>
      </c>
      <c r="B14" s="30">
        <v>5293921</v>
      </c>
      <c r="C14" s="30">
        <v>41825</v>
      </c>
      <c r="D14" s="15">
        <v>99811</v>
      </c>
      <c r="E14" s="15">
        <v>39862</v>
      </c>
      <c r="F14" s="46" t="s">
        <v>35</v>
      </c>
      <c r="G14" s="30">
        <v>1608347</v>
      </c>
      <c r="H14" s="45" t="s">
        <v>16</v>
      </c>
      <c r="I14" s="6"/>
      <c r="K14" s="58">
        <v>42086.82</v>
      </c>
    </row>
    <row r="15" spans="1:11" ht="20" customHeight="1">
      <c r="A15" s="17" t="s">
        <v>12</v>
      </c>
      <c r="B15" s="29">
        <v>2694095</v>
      </c>
      <c r="C15" s="29">
        <v>39250</v>
      </c>
      <c r="D15" s="18">
        <v>32068</v>
      </c>
      <c r="E15" s="18">
        <v>42192</v>
      </c>
      <c r="F15" s="42">
        <v>99400</v>
      </c>
      <c r="G15" s="29">
        <v>1403164</v>
      </c>
      <c r="H15" s="20" t="s">
        <v>16</v>
      </c>
      <c r="I15" s="6"/>
      <c r="K15" s="59" t="s">
        <v>24</v>
      </c>
    </row>
    <row r="16" spans="1:11" ht="20" customHeight="1">
      <c r="A16" s="14" t="s">
        <v>13</v>
      </c>
      <c r="B16" s="30">
        <v>1367803</v>
      </c>
      <c r="C16" s="30">
        <v>44340</v>
      </c>
      <c r="D16" s="15">
        <v>102114</v>
      </c>
      <c r="E16" s="15">
        <v>28036</v>
      </c>
      <c r="F16" s="46" t="s">
        <v>35</v>
      </c>
      <c r="G16" s="30">
        <v>1771580</v>
      </c>
      <c r="H16" s="45" t="s">
        <v>16</v>
      </c>
      <c r="I16" s="6"/>
      <c r="K16" s="59"/>
    </row>
    <row r="17" spans="1:11" ht="20" customHeight="1">
      <c r="A17" s="17" t="s">
        <v>14</v>
      </c>
      <c r="B17" s="29">
        <v>634701</v>
      </c>
      <c r="C17" s="29">
        <v>41238</v>
      </c>
      <c r="D17" s="18">
        <v>166907</v>
      </c>
      <c r="E17" s="18">
        <v>20632</v>
      </c>
      <c r="F17" s="42">
        <v>62000</v>
      </c>
      <c r="G17" s="29">
        <v>1549619</v>
      </c>
      <c r="H17" s="24">
        <v>40061.82</v>
      </c>
      <c r="I17" s="6"/>
      <c r="K17" s="59"/>
    </row>
    <row r="18" spans="1:11" ht="20" customHeight="1">
      <c r="A18" s="14" t="s">
        <v>3</v>
      </c>
      <c r="B18" s="30">
        <v>834610</v>
      </c>
      <c r="C18" s="30">
        <v>17249</v>
      </c>
      <c r="D18" s="15">
        <v>91877</v>
      </c>
      <c r="E18" s="15">
        <v>36681</v>
      </c>
      <c r="F18" s="46" t="s">
        <v>17</v>
      </c>
      <c r="G18" s="30">
        <v>1578481</v>
      </c>
      <c r="H18" s="40">
        <v>120827.15</v>
      </c>
      <c r="I18" s="6"/>
      <c r="K18" s="59"/>
    </row>
    <row r="19" spans="1:11" ht="20" customHeight="1">
      <c r="A19" s="17" t="s">
        <v>4</v>
      </c>
      <c r="B19" s="29">
        <v>965698</v>
      </c>
      <c r="C19" s="29">
        <v>2347</v>
      </c>
      <c r="D19" s="18">
        <v>47301</v>
      </c>
      <c r="E19" s="18">
        <v>15652</v>
      </c>
      <c r="F19" s="42">
        <v>49800</v>
      </c>
      <c r="G19" s="29">
        <v>852680</v>
      </c>
      <c r="H19" s="24">
        <v>9589.4500000000007</v>
      </c>
      <c r="I19" s="6"/>
      <c r="K19" s="59"/>
    </row>
    <row r="20" spans="1:11" ht="20" customHeight="1">
      <c r="A20" s="14" t="s">
        <v>5</v>
      </c>
      <c r="B20" s="30">
        <v>1420596</v>
      </c>
      <c r="C20" s="30">
        <v>2558</v>
      </c>
      <c r="D20" s="15">
        <v>14544</v>
      </c>
      <c r="E20" s="15">
        <v>8198</v>
      </c>
      <c r="F20" s="46" t="s">
        <v>17</v>
      </c>
      <c r="G20" s="30">
        <v>898850</v>
      </c>
      <c r="H20" s="40">
        <v>79093.899999999994</v>
      </c>
      <c r="I20" s="6"/>
      <c r="K20" s="59"/>
    </row>
    <row r="21" spans="1:11" ht="20" customHeight="1">
      <c r="A21" s="17" t="s">
        <v>6</v>
      </c>
      <c r="B21" s="29">
        <v>3364194</v>
      </c>
      <c r="C21" s="29">
        <v>13596</v>
      </c>
      <c r="D21" s="18">
        <v>67875</v>
      </c>
      <c r="E21" s="18">
        <v>27941</v>
      </c>
      <c r="F21" s="42">
        <v>48800</v>
      </c>
      <c r="G21" s="29">
        <v>1006483</v>
      </c>
      <c r="H21" s="24">
        <v>29483.599999999999</v>
      </c>
      <c r="I21" s="6"/>
      <c r="K21" s="59"/>
    </row>
    <row r="22" spans="1:11" ht="20" customHeight="1">
      <c r="A22" s="11">
        <v>2016</v>
      </c>
      <c r="B22" s="12"/>
      <c r="C22" s="12"/>
      <c r="D22" s="12"/>
      <c r="E22" s="12"/>
      <c r="F22" s="12"/>
      <c r="G22" s="12"/>
      <c r="H22" s="13"/>
      <c r="I22" s="6"/>
      <c r="K22" s="59"/>
    </row>
    <row r="23" spans="1:11" ht="20" customHeight="1">
      <c r="A23" s="17" t="s">
        <v>11</v>
      </c>
      <c r="B23" s="29">
        <v>4014464</v>
      </c>
      <c r="C23" s="29">
        <v>11643</v>
      </c>
      <c r="D23" s="18">
        <v>52253</v>
      </c>
      <c r="E23" s="18">
        <v>23446</v>
      </c>
      <c r="F23" s="42">
        <v>25600</v>
      </c>
      <c r="G23" s="29">
        <v>908783</v>
      </c>
      <c r="H23" s="44" t="s">
        <v>16</v>
      </c>
      <c r="I23" s="6"/>
      <c r="K23" s="59"/>
    </row>
    <row r="24" spans="1:11" ht="20" customHeight="1">
      <c r="A24" s="47" t="s">
        <v>1</v>
      </c>
      <c r="B24" s="48">
        <v>5576556</v>
      </c>
      <c r="C24" s="48">
        <v>11571</v>
      </c>
      <c r="D24" s="49">
        <v>28410</v>
      </c>
      <c r="E24" s="49">
        <v>15253</v>
      </c>
      <c r="F24" s="51" t="s">
        <v>17</v>
      </c>
      <c r="G24" s="48">
        <v>1296635</v>
      </c>
      <c r="H24" s="50">
        <v>154332.84</v>
      </c>
      <c r="I24" s="6"/>
      <c r="K24" s="58">
        <v>135762.29999999999</v>
      </c>
    </row>
    <row r="25" spans="1:11" ht="21.5" customHeight="1">
      <c r="A25" s="8" t="s">
        <v>26</v>
      </c>
      <c r="B25" s="6"/>
      <c r="C25" s="33"/>
      <c r="D25" s="41" t="s">
        <v>38</v>
      </c>
      <c r="E25" s="34" t="s">
        <v>27</v>
      </c>
      <c r="H25" s="35"/>
      <c r="I25" s="35"/>
      <c r="K25" s="59" t="s">
        <v>24</v>
      </c>
    </row>
    <row r="26" spans="1:11" ht="15" customHeight="1">
      <c r="A26" s="36" t="s">
        <v>31</v>
      </c>
      <c r="B26" s="7"/>
      <c r="C26" s="7"/>
      <c r="E26" s="37" t="s">
        <v>29</v>
      </c>
      <c r="F26" s="10"/>
      <c r="H26" s="10"/>
      <c r="I26" s="10"/>
    </row>
    <row r="27" spans="1:11" ht="15" customHeight="1">
      <c r="B27" s="7"/>
      <c r="C27" s="7"/>
      <c r="E27" s="38" t="s">
        <v>30</v>
      </c>
      <c r="F27" s="10"/>
      <c r="G27" s="10"/>
      <c r="H27" s="10"/>
      <c r="I27" s="39"/>
      <c r="K27" s="52">
        <f>SUM(K11:K25)</f>
        <v>367884.97</v>
      </c>
    </row>
    <row r="28" spans="1:11" ht="15.75" customHeight="1">
      <c r="A28" s="8"/>
      <c r="B28" s="7"/>
      <c r="C28" s="7"/>
      <c r="F28" s="9" t="s">
        <v>28</v>
      </c>
      <c r="G28" s="9"/>
      <c r="H28" s="9"/>
      <c r="I28" s="9"/>
    </row>
    <row r="29" spans="1:11" ht="15.75" customHeight="1"/>
    <row r="30" spans="1:11" ht="15.75" customHeight="1"/>
    <row r="31" spans="1:11" ht="15.75" customHeight="1"/>
    <row r="32" spans="1:11" ht="15.75" customHeight="1"/>
    <row r="33" spans="3:8" ht="15.75" customHeight="1"/>
    <row r="34" spans="3:8" ht="15.75" customHeight="1"/>
    <row r="35" spans="3:8" ht="15.75" customHeight="1"/>
    <row r="36" spans="3:8" ht="15.75" customHeight="1"/>
    <row r="37" spans="3:8" ht="15.75" customHeight="1"/>
    <row r="38" spans="3:8" ht="15.75" customHeight="1"/>
    <row r="39" spans="3:8" ht="15.75" customHeight="1"/>
    <row r="40" spans="3:8" ht="15.75" customHeight="1"/>
    <row r="41" spans="3:8" ht="15.75" customHeight="1"/>
    <row r="42" spans="3:8" ht="15.75" customHeight="1"/>
    <row r="43" spans="3:8" ht="15.75" customHeight="1"/>
    <row r="44" spans="3:8" ht="15.75" customHeight="1">
      <c r="C44" s="1" t="s">
        <v>9</v>
      </c>
      <c r="H44" s="1" t="s">
        <v>32</v>
      </c>
    </row>
    <row r="54" spans="10:11" ht="13">
      <c r="J54" s="55"/>
      <c r="K54" s="55" t="s">
        <v>15</v>
      </c>
    </row>
    <row r="55" spans="10:11" ht="26">
      <c r="J55" s="56" t="s">
        <v>25</v>
      </c>
      <c r="K55" s="57">
        <v>15061927</v>
      </c>
    </row>
    <row r="56" spans="10:11" ht="26">
      <c r="J56" s="56" t="s">
        <v>37</v>
      </c>
      <c r="K56" s="57">
        <v>16684386</v>
      </c>
    </row>
    <row r="57" spans="10:11" ht="27" customHeight="1">
      <c r="J57" s="56" t="s">
        <v>40</v>
      </c>
      <c r="K57" s="57">
        <f>B10</f>
        <v>31002996</v>
      </c>
    </row>
  </sheetData>
  <mergeCells count="5">
    <mergeCell ref="A6:A7"/>
    <mergeCell ref="C6:G6"/>
    <mergeCell ref="H6:H7"/>
    <mergeCell ref="B6:B7"/>
    <mergeCell ref="A3:H4"/>
  </mergeCells>
  <printOptions horizontalCentered="1" verticalCentered="1"/>
  <pageMargins left="0" right="0" top="0" bottom="0" header="0" footer="0"/>
  <pageSetup paperSize="9" scale="94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Emma Irwin</cp:lastModifiedBy>
  <cp:lastPrinted>2016-06-16T04:12:32Z</cp:lastPrinted>
  <dcterms:created xsi:type="dcterms:W3CDTF">2014-06-06T07:24:11Z</dcterms:created>
  <dcterms:modified xsi:type="dcterms:W3CDTF">2016-10-24T15:21:12Z</dcterms:modified>
</cp:coreProperties>
</file>