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195" windowHeight="8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Sheet1!$A$1:$F$45</definedName>
  </definedNames>
  <calcPr calcId="145621"/>
</workbook>
</file>

<file path=xl/calcChain.xml><?xml version="1.0" encoding="utf-8"?>
<calcChain xmlns="http://schemas.openxmlformats.org/spreadsheetml/2006/main">
  <c r="F9" i="1" l="1"/>
  <c r="F8" i="1" l="1"/>
  <c r="F7" i="1" l="1"/>
  <c r="E18" i="1" l="1"/>
  <c r="F6" i="1"/>
  <c r="B18" i="1"/>
  <c r="C18" i="1"/>
  <c r="D1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F18" i="1" l="1"/>
</calcChain>
</file>

<file path=xl/sharedStrings.xml><?xml version="1.0" encoding="utf-8"?>
<sst xmlns="http://schemas.openxmlformats.org/spreadsheetml/2006/main" count="9" uniqueCount="9">
  <si>
    <t>St. Boniface Episcopal Church</t>
  </si>
  <si>
    <t>Month</t>
  </si>
  <si>
    <t>Totals</t>
  </si>
  <si>
    <t>Budgeted Operating Income</t>
  </si>
  <si>
    <t>Operating Income Received</t>
  </si>
  <si>
    <t>Budgeted Operating Expenses</t>
  </si>
  <si>
    <t>Actual Operating Expenses</t>
  </si>
  <si>
    <t>Income/(Expense) Difference</t>
  </si>
  <si>
    <t>2019 Operating Income/Operating Expenses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</si>
</sst>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mmm"/>
  </numFmts>
  <fonts count="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 wrapText="1"/>
    </xf>
    <xf numFmtId="5" fontId="5" fillId="0" borderId="0" xfId="0" applyNumberFormat="1" applyFont="1" applyAlignment="1">
      <alignment horizontal="center"/>
    </xf>
    <xf numFmtId="5" fontId="5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7" fillId="0" borderId="0" xfId="0" applyFont="1"/>
    <xf numFmtId="6" fontId="4" fillId="0" borderId="0" xfId="0" applyNumberFormat="1" applyFont="1" applyAlignment="1">
      <alignment horizontal="center"/>
    </xf>
    <xf numFmtId="5" fontId="5" fillId="0" borderId="0" xfId="0" applyNumberFormat="1" applyFont="1"/>
    <xf numFmtId="164" fontId="5" fillId="0" borderId="0" xfId="0" applyNumberFormat="1" applyFont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
Operating Income/Operating Expenses by Month</a:t>
            </a:r>
          </a:p>
        </c:rich>
      </c:tx>
      <c:layout>
        <c:manualLayout>
          <c:xMode val="edge"/>
          <c:yMode val="edge"/>
          <c:x val="0.26881762763525524"/>
          <c:y val="3.1746031746031744E-2"/>
        </c:manualLayout>
      </c:layout>
      <c:overlay val="0"/>
      <c:spPr>
        <a:noFill/>
        <a:ln w="25400">
          <a:noFill/>
        </a:ln>
      </c:spPr>
    </c:title>
    <c:autoTitleDeleted val="0"/>
    <c:view3D>
      <c:rotX val="21"/>
      <c:hPercent val="82"/>
      <c:rotY val="34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580740429609311E-2"/>
          <c:y val="0.13756649296899018"/>
          <c:w val="0.43010809143472184"/>
          <c:h val="0.735451635488062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Budgeted Operating Income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</c:numCache>
            </c:numRef>
          </c:cat>
          <c:val>
            <c:numRef>
              <c:f>Sheet1!$B$6:$B$9</c:f>
              <c:numCache>
                <c:formatCode>"$"#,##0</c:formatCode>
                <c:ptCount val="4"/>
                <c:pt idx="0">
                  <c:v>11767.083333333299</c:v>
                </c:pt>
                <c:pt idx="1">
                  <c:v>11767.083333333299</c:v>
                </c:pt>
                <c:pt idx="2">
                  <c:v>11767.083333333299</c:v>
                </c:pt>
                <c:pt idx="3">
                  <c:v>11767.083333333299</c:v>
                </c:pt>
              </c:numCache>
            </c:numRef>
          </c: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Operating Income Received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</c:numCache>
            </c:numRef>
          </c:cat>
          <c:val>
            <c:numRef>
              <c:f>Sheet1!$C$6:$C$9</c:f>
              <c:numCache>
                <c:formatCode>"$"#,##0</c:formatCode>
                <c:ptCount val="4"/>
                <c:pt idx="0">
                  <c:v>9932</c:v>
                </c:pt>
                <c:pt idx="1">
                  <c:v>12740.66</c:v>
                </c:pt>
                <c:pt idx="2">
                  <c:v>17643.099999999999</c:v>
                </c:pt>
                <c:pt idx="3">
                  <c:v>12461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Budgeted Operating Expenses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</c:numCache>
            </c:numRef>
          </c:cat>
          <c:val>
            <c:numRef>
              <c:f>Sheet1!$D$6:$D$9</c:f>
              <c:numCache>
                <c:formatCode>"$"#,##0</c:formatCode>
                <c:ptCount val="4"/>
                <c:pt idx="0">
                  <c:v>11916.715</c:v>
                </c:pt>
                <c:pt idx="1">
                  <c:v>11916.715</c:v>
                </c:pt>
                <c:pt idx="2">
                  <c:v>11916.715</c:v>
                </c:pt>
                <c:pt idx="3">
                  <c:v>11916.715</c:v>
                </c:pt>
              </c:numCache>
            </c:numRef>
          </c:val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Actual Operating Expenses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</c:numCache>
            </c:numRef>
          </c:cat>
          <c:val>
            <c:numRef>
              <c:f>Sheet1!$E$6:$E$9</c:f>
              <c:numCache>
                <c:formatCode>"$"#,##0</c:formatCode>
                <c:ptCount val="4"/>
                <c:pt idx="0">
                  <c:v>12026.02</c:v>
                </c:pt>
                <c:pt idx="1">
                  <c:v>12620.45</c:v>
                </c:pt>
                <c:pt idx="2">
                  <c:v>13163.91</c:v>
                </c:pt>
                <c:pt idx="3">
                  <c:v>10273.68</c:v>
                </c:pt>
              </c:numCache>
            </c:numRef>
          </c:val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Income/(Expense) Difference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</c:numCache>
            </c:numRef>
          </c:cat>
          <c:val>
            <c:numRef>
              <c:f>Sheet1!$F$6:$F$9</c:f>
              <c:numCache>
                <c:formatCode>"$"#,##0_);\("$"#,##0\)</c:formatCode>
                <c:ptCount val="4"/>
                <c:pt idx="0">
                  <c:v>-2094.0200000000004</c:v>
                </c:pt>
                <c:pt idx="1">
                  <c:v>120.20999999999913</c:v>
                </c:pt>
                <c:pt idx="2">
                  <c:v>4479.1899999999987</c:v>
                </c:pt>
                <c:pt idx="3">
                  <c:v>2187.3199999999997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97083392"/>
        <c:axId val="97084928"/>
        <c:axId val="0"/>
      </c:bar3DChart>
      <c:dateAx>
        <c:axId val="9708339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84928"/>
        <c:crosses val="autoZero"/>
        <c:auto val="1"/>
        <c:lblOffset val="100"/>
        <c:baseTimeUnit val="months"/>
      </c:dateAx>
      <c:valAx>
        <c:axId val="9708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83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4633533711512"/>
          <c:y val="0.41534502631615494"/>
          <c:w val="0.26478522845934582"/>
          <c:h val="0.280424113652460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4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21</xdr:row>
      <xdr:rowOff>0</xdr:rowOff>
    </xdr:from>
    <xdr:to>
      <xdr:col>5</xdr:col>
      <xdr:colOff>1381125</xdr:colOff>
      <xdr:row>43</xdr:row>
      <xdr:rowOff>38100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6" workbookViewId="0">
      <selection activeCell="C9" sqref="C9"/>
    </sheetView>
  </sheetViews>
  <sheetFormatPr defaultRowHeight="12.75" x14ac:dyDescent="0.2"/>
  <cols>
    <col min="1" max="1" width="8.140625" style="18" bestFit="1" customWidth="1"/>
    <col min="2" max="2" width="20.42578125" customWidth="1"/>
    <col min="3" max="3" width="20.5703125" customWidth="1"/>
    <col min="4" max="4" width="23.7109375" customWidth="1"/>
    <col min="5" max="5" width="20.42578125" customWidth="1"/>
    <col min="6" max="6" width="22.5703125" customWidth="1"/>
    <col min="7" max="7" width="9.7109375" bestFit="1" customWidth="1"/>
    <col min="9" max="9" width="9.5703125" bestFit="1" customWidth="1"/>
  </cols>
  <sheetData>
    <row r="1" spans="1:9" ht="18" x14ac:dyDescent="0.25">
      <c r="A1" s="22" t="s">
        <v>0</v>
      </c>
      <c r="B1" s="22"/>
      <c r="C1" s="22"/>
      <c r="D1" s="22"/>
      <c r="E1" s="22"/>
      <c r="F1" s="23"/>
    </row>
    <row r="2" spans="1:9" ht="18" x14ac:dyDescent="0.25">
      <c r="A2" s="24" t="s">
        <v>8</v>
      </c>
      <c r="B2" s="24"/>
      <c r="C2" s="24"/>
      <c r="D2" s="24"/>
      <c r="E2" s="24"/>
      <c r="F2" s="23"/>
    </row>
    <row r="3" spans="1:9" x14ac:dyDescent="0.2">
      <c r="A3" s="16"/>
      <c r="B3" s="1"/>
      <c r="D3" s="1"/>
      <c r="F3" s="1"/>
    </row>
    <row r="4" spans="1:9" s="5" customFormat="1" ht="29.85" customHeight="1" x14ac:dyDescent="0.25">
      <c r="A4" s="2" t="s">
        <v>1</v>
      </c>
      <c r="B4" s="3" t="s">
        <v>3</v>
      </c>
      <c r="C4" s="4" t="s">
        <v>4</v>
      </c>
      <c r="D4" s="3" t="s">
        <v>5</v>
      </c>
      <c r="E4" s="3" t="s">
        <v>6</v>
      </c>
      <c r="F4" s="11" t="s">
        <v>7</v>
      </c>
    </row>
    <row r="5" spans="1:9" s="5" customFormat="1" ht="15.75" x14ac:dyDescent="0.25">
      <c r="A5" s="17"/>
      <c r="B5" s="15"/>
      <c r="C5" s="15"/>
      <c r="D5" s="15"/>
      <c r="E5" s="15"/>
      <c r="F5" s="15"/>
    </row>
    <row r="6" spans="1:9" s="5" customFormat="1" ht="15.75" x14ac:dyDescent="0.25">
      <c r="A6" s="14">
        <v>39814</v>
      </c>
      <c r="B6" s="9">
        <v>11767.083333333299</v>
      </c>
      <c r="C6" s="6">
        <v>9932</v>
      </c>
      <c r="D6" s="9">
        <v>11916.715</v>
      </c>
      <c r="E6" s="9">
        <v>12026.02</v>
      </c>
      <c r="F6" s="13">
        <f t="shared" ref="F6:F9" si="0">C6-E6</f>
        <v>-2094.0200000000004</v>
      </c>
      <c r="I6" s="21"/>
    </row>
    <row r="7" spans="1:9" s="5" customFormat="1" ht="15.75" x14ac:dyDescent="0.25">
      <c r="A7" s="10">
        <f>A6+31</f>
        <v>39845</v>
      </c>
      <c r="B7" s="9">
        <v>11767.083333333299</v>
      </c>
      <c r="C7" s="6">
        <v>12740.66</v>
      </c>
      <c r="D7" s="9">
        <v>11916.715</v>
      </c>
      <c r="E7" s="6">
        <v>12620.45</v>
      </c>
      <c r="F7" s="13">
        <f t="shared" si="0"/>
        <v>120.20999999999913</v>
      </c>
      <c r="I7" s="21"/>
    </row>
    <row r="8" spans="1:9" s="5" customFormat="1" ht="15.75" x14ac:dyDescent="0.25">
      <c r="A8" s="10">
        <f>A7+28</f>
        <v>39873</v>
      </c>
      <c r="B8" s="9">
        <v>11767.083333333299</v>
      </c>
      <c r="C8" s="6">
        <v>17643.099999999999</v>
      </c>
      <c r="D8" s="9">
        <v>11916.715</v>
      </c>
      <c r="E8" s="6">
        <v>13163.91</v>
      </c>
      <c r="F8" s="13">
        <f t="shared" si="0"/>
        <v>4479.1899999999987</v>
      </c>
      <c r="I8" s="21"/>
    </row>
    <row r="9" spans="1:9" s="5" customFormat="1" ht="15.75" x14ac:dyDescent="0.25">
      <c r="A9" s="10">
        <f>A8+31</f>
        <v>39904</v>
      </c>
      <c r="B9" s="9">
        <v>11767.083333333299</v>
      </c>
      <c r="C9" s="6">
        <v>12461</v>
      </c>
      <c r="D9" s="9">
        <v>11916.715</v>
      </c>
      <c r="E9" s="9">
        <v>10273.68</v>
      </c>
      <c r="F9" s="13">
        <f t="shared" si="0"/>
        <v>2187.3199999999997</v>
      </c>
      <c r="I9" s="21"/>
    </row>
    <row r="10" spans="1:9" s="5" customFormat="1" ht="15.75" x14ac:dyDescent="0.25">
      <c r="A10" s="10">
        <f>A9+30</f>
        <v>39934</v>
      </c>
      <c r="B10" s="9">
        <v>11767.083333333299</v>
      </c>
      <c r="C10" s="6"/>
      <c r="D10" s="9">
        <v>11916.715</v>
      </c>
      <c r="E10" s="9"/>
      <c r="F10" s="13"/>
      <c r="I10" s="21"/>
    </row>
    <row r="11" spans="1:9" s="5" customFormat="1" ht="15.75" x14ac:dyDescent="0.25">
      <c r="A11" s="10">
        <f>A10+31</f>
        <v>39965</v>
      </c>
      <c r="B11" s="9">
        <v>11767.083333333299</v>
      </c>
      <c r="C11" s="6"/>
      <c r="D11" s="9">
        <v>11916.715</v>
      </c>
      <c r="E11" s="9"/>
      <c r="F11" s="13"/>
      <c r="I11" s="21"/>
    </row>
    <row r="12" spans="1:9" s="5" customFormat="1" ht="15.75" x14ac:dyDescent="0.25">
      <c r="A12" s="10">
        <f>A11+30</f>
        <v>39995</v>
      </c>
      <c r="B12" s="9">
        <v>11767.083333333299</v>
      </c>
      <c r="C12" s="6"/>
      <c r="D12" s="9">
        <v>11916.715</v>
      </c>
      <c r="E12" s="9"/>
      <c r="F12" s="12"/>
      <c r="I12" s="21"/>
    </row>
    <row r="13" spans="1:9" s="5" customFormat="1" ht="15.75" x14ac:dyDescent="0.25">
      <c r="A13" s="10">
        <f>A12+31</f>
        <v>40026</v>
      </c>
      <c r="B13" s="9">
        <v>11767.083333333299</v>
      </c>
      <c r="C13" s="6"/>
      <c r="D13" s="9">
        <v>11916.715</v>
      </c>
      <c r="E13" s="9"/>
      <c r="F13" s="12"/>
      <c r="I13" s="21"/>
    </row>
    <row r="14" spans="1:9" s="5" customFormat="1" ht="15.75" x14ac:dyDescent="0.25">
      <c r="A14" s="10">
        <f>A13+31</f>
        <v>40057</v>
      </c>
      <c r="B14" s="9">
        <v>11767.083333333299</v>
      </c>
      <c r="C14" s="9"/>
      <c r="D14" s="9">
        <v>11916.715</v>
      </c>
      <c r="E14" s="9"/>
      <c r="F14" s="12"/>
    </row>
    <row r="15" spans="1:9" s="5" customFormat="1" ht="15.75" x14ac:dyDescent="0.25">
      <c r="A15" s="10">
        <f>A14+31</f>
        <v>40088</v>
      </c>
      <c r="B15" s="9">
        <v>11767.083333333299</v>
      </c>
      <c r="C15" s="9"/>
      <c r="D15" s="9">
        <v>11916.715</v>
      </c>
      <c r="E15" s="9"/>
      <c r="F15" s="12"/>
    </row>
    <row r="16" spans="1:9" s="5" customFormat="1" ht="15.75" x14ac:dyDescent="0.25">
      <c r="A16" s="10">
        <f>A15+31</f>
        <v>40119</v>
      </c>
      <c r="B16" s="9">
        <v>11767.083333333299</v>
      </c>
      <c r="C16" s="9"/>
      <c r="D16" s="9">
        <v>11916.715</v>
      </c>
      <c r="E16" s="9"/>
      <c r="F16" s="12"/>
    </row>
    <row r="17" spans="1:7" s="5" customFormat="1" ht="15.75" x14ac:dyDescent="0.25">
      <c r="A17" s="10">
        <f>A16+31</f>
        <v>40150</v>
      </c>
      <c r="B17" s="9">
        <v>11767.083333333299</v>
      </c>
      <c r="C17" s="9"/>
      <c r="D17" s="9">
        <v>11916.715</v>
      </c>
      <c r="E17" s="9"/>
      <c r="F17" s="12"/>
      <c r="G17" s="20"/>
    </row>
    <row r="18" spans="1:7" s="7" customFormat="1" ht="15.75" x14ac:dyDescent="0.25">
      <c r="A18" s="7" t="s">
        <v>2</v>
      </c>
      <c r="B18" s="8">
        <f>SUM(B6:B17)</f>
        <v>141204.99999999959</v>
      </c>
      <c r="C18" s="8">
        <f>SUM(C6:C17)</f>
        <v>52776.759999999995</v>
      </c>
      <c r="D18" s="8">
        <f>SUM(D6:D17)</f>
        <v>143000.57999999999</v>
      </c>
      <c r="E18" s="8">
        <f>SUM(E6:E17)</f>
        <v>48084.060000000005</v>
      </c>
      <c r="F18" s="19">
        <f>SUM(F6:F17)</f>
        <v>4692.6999999999971</v>
      </c>
    </row>
    <row r="19" spans="1:7" ht="15.75" x14ac:dyDescent="0.25">
      <c r="C19" s="6"/>
      <c r="E19" s="7"/>
    </row>
    <row r="20" spans="1:7" ht="15.75" x14ac:dyDescent="0.25">
      <c r="C20" s="7"/>
    </row>
  </sheetData>
  <mergeCells count="2">
    <mergeCell ref="A1:F1"/>
    <mergeCell ref="A2:F2"/>
  </mergeCells>
  <phoneticPr fontId="3" type="noConversion"/>
  <printOptions horizontalCentered="1"/>
  <pageMargins left="0.56000000000000005" right="0.56999999999999995" top="1" bottom="1" header="0.5" footer="0.5"/>
  <pageSetup scale="82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Rod's Desktop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 W. Mason</dc:creator>
  <cp:lastModifiedBy>Roderick W. Mason</cp:lastModifiedBy>
  <cp:lastPrinted>2019-05-18T16:17:09Z</cp:lastPrinted>
  <dcterms:created xsi:type="dcterms:W3CDTF">2009-02-03T18:59:10Z</dcterms:created>
  <dcterms:modified xsi:type="dcterms:W3CDTF">2019-05-18T18:37:24Z</dcterms:modified>
</cp:coreProperties>
</file>