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wner\Documents\Kids\Cross Country\2022\"/>
    </mc:Choice>
  </mc:AlternateContent>
  <xr:revisionPtr revIDLastSave="0" documentId="13_ncr:1_{B885771F-6227-44F6-B13A-7BBDFBA178ED}" xr6:coauthVersionLast="47" xr6:coauthVersionMax="47" xr10:uidLastSave="{00000000-0000-0000-0000-000000000000}"/>
  <bookViews>
    <workbookView xWindow="-120" yWindow="-120" windowWidth="28095" windowHeight="16440" activeTab="6" xr2:uid="{00000000-000D-0000-FFFF-FFFF00000000}"/>
  </bookViews>
  <sheets>
    <sheet name="Girls 3-4" sheetId="1" r:id="rId1"/>
    <sheet name="Boys 3-4" sheetId="2" r:id="rId2"/>
    <sheet name="Girls 5-6" sheetId="3" r:id="rId3"/>
    <sheet name="Boys 5-6" sheetId="4" r:id="rId4"/>
    <sheet name="Girls 7-8" sheetId="5" r:id="rId5"/>
    <sheet name="Boys 7-8" sheetId="6" r:id="rId6"/>
    <sheet name="Total Team Points" sheetId="7" r:id="rId7"/>
    <sheet name="A-Assumption" sheetId="8" r:id="rId8"/>
    <sheet name="T-Holy Trinity" sheetId="12" r:id="rId9"/>
    <sheet name="M-OLMC" sheetId="16" r:id="rId10"/>
    <sheet name="X-Our Lady of Sorrows" sheetId="19" r:id="rId11"/>
    <sheet name="H-OLP" sheetId="14" r:id="rId12"/>
    <sheet name="C-Saint Cassian" sheetId="9" r:id="rId13"/>
    <sheet name="E-Saint Elizabeth" sheetId="10" r:id="rId14"/>
    <sheet name="G-St John the Apostle" sheetId="22" r:id="rId15"/>
    <sheet name="J-Saint James" sheetId="13" r:id="rId16"/>
    <sheet name="P-Saint Patrick" sheetId="17" r:id="rId17"/>
    <sheet name="V-St Vincent Martyr" sheetId="20" r:id="rId18"/>
  </sheets>
  <definedNames>
    <definedName name="maxnonscoring">'Girls 3-4'!#REF!</definedName>
  </definedName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9" i="1" l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" i="1"/>
  <c r="G8" i="1"/>
  <c r="C71" i="6"/>
  <c r="D71" i="6"/>
  <c r="E71" i="6"/>
  <c r="G71" i="6"/>
  <c r="C72" i="6"/>
  <c r="D72" i="6"/>
  <c r="E72" i="6"/>
  <c r="G72" i="6"/>
  <c r="C73" i="6"/>
  <c r="D73" i="6"/>
  <c r="E73" i="6"/>
  <c r="G73" i="6"/>
  <c r="C74" i="6"/>
  <c r="D74" i="6"/>
  <c r="E74" i="6"/>
  <c r="G74" i="6"/>
  <c r="C75" i="6"/>
  <c r="D75" i="6"/>
  <c r="E75" i="6"/>
  <c r="G75" i="6"/>
  <c r="C76" i="6"/>
  <c r="D76" i="6"/>
  <c r="E76" i="6"/>
  <c r="G76" i="6"/>
  <c r="C77" i="6"/>
  <c r="D77" i="6"/>
  <c r="E77" i="6"/>
  <c r="G77" i="6"/>
  <c r="C9" i="6"/>
  <c r="D9" i="6"/>
  <c r="E9" i="6"/>
  <c r="C10" i="6"/>
  <c r="D10" i="6"/>
  <c r="E10" i="6"/>
  <c r="C11" i="6"/>
  <c r="D11" i="6"/>
  <c r="E11" i="6"/>
  <c r="C12" i="6"/>
  <c r="D12" i="6"/>
  <c r="E12" i="6"/>
  <c r="C13" i="6"/>
  <c r="D13" i="6"/>
  <c r="E13" i="6"/>
  <c r="C14" i="6"/>
  <c r="D14" i="6"/>
  <c r="E14" i="6"/>
  <c r="C15" i="6"/>
  <c r="D15" i="6"/>
  <c r="E15" i="6"/>
  <c r="C16" i="6"/>
  <c r="D16" i="6"/>
  <c r="E16" i="6"/>
  <c r="C17" i="6"/>
  <c r="D17" i="6"/>
  <c r="E17" i="6"/>
  <c r="C18" i="6"/>
  <c r="D18" i="6"/>
  <c r="E18" i="6"/>
  <c r="C19" i="6"/>
  <c r="D19" i="6"/>
  <c r="E19" i="6"/>
  <c r="C20" i="6"/>
  <c r="D20" i="6"/>
  <c r="E20" i="6"/>
  <c r="C21" i="6"/>
  <c r="D21" i="6"/>
  <c r="E21" i="6"/>
  <c r="C22" i="6"/>
  <c r="D22" i="6"/>
  <c r="E22" i="6"/>
  <c r="C23" i="6"/>
  <c r="D23" i="6"/>
  <c r="E23" i="6"/>
  <c r="C24" i="6"/>
  <c r="D24" i="6"/>
  <c r="E24" i="6"/>
  <c r="C25" i="6"/>
  <c r="D25" i="6"/>
  <c r="E25" i="6"/>
  <c r="C26" i="6"/>
  <c r="D26" i="6"/>
  <c r="E26" i="6"/>
  <c r="C27" i="6"/>
  <c r="D27" i="6"/>
  <c r="E27" i="6"/>
  <c r="C28" i="6"/>
  <c r="D28" i="6"/>
  <c r="E28" i="6"/>
  <c r="C29" i="6"/>
  <c r="D29" i="6"/>
  <c r="E29" i="6"/>
  <c r="C30" i="6"/>
  <c r="D30" i="6"/>
  <c r="E30" i="6"/>
  <c r="C31" i="6"/>
  <c r="D31" i="6"/>
  <c r="E31" i="6"/>
  <c r="C32" i="6"/>
  <c r="D32" i="6"/>
  <c r="E32" i="6"/>
  <c r="C33" i="6"/>
  <c r="D33" i="6"/>
  <c r="E33" i="6"/>
  <c r="C34" i="6"/>
  <c r="D34" i="6"/>
  <c r="E34" i="6"/>
  <c r="C35" i="6"/>
  <c r="D35" i="6"/>
  <c r="E35" i="6"/>
  <c r="C36" i="6"/>
  <c r="D36" i="6"/>
  <c r="E36" i="6"/>
  <c r="C37" i="6"/>
  <c r="D37" i="6"/>
  <c r="E37" i="6"/>
  <c r="C38" i="6"/>
  <c r="D38" i="6"/>
  <c r="E38" i="6"/>
  <c r="C39" i="6"/>
  <c r="D39" i="6"/>
  <c r="E39" i="6"/>
  <c r="C40" i="6"/>
  <c r="D40" i="6"/>
  <c r="E40" i="6"/>
  <c r="C41" i="6"/>
  <c r="D41" i="6"/>
  <c r="E41" i="6"/>
  <c r="C42" i="6"/>
  <c r="D42" i="6"/>
  <c r="E42" i="6"/>
  <c r="C43" i="6"/>
  <c r="D43" i="6"/>
  <c r="E43" i="6"/>
  <c r="C44" i="6"/>
  <c r="D44" i="6"/>
  <c r="E44" i="6"/>
  <c r="C45" i="6"/>
  <c r="D45" i="6"/>
  <c r="E45" i="6"/>
  <c r="C46" i="6"/>
  <c r="D46" i="6"/>
  <c r="E46" i="6"/>
  <c r="C47" i="6"/>
  <c r="D47" i="6"/>
  <c r="E47" i="6"/>
  <c r="C48" i="6"/>
  <c r="D48" i="6"/>
  <c r="E48" i="6"/>
  <c r="C49" i="6"/>
  <c r="D49" i="6"/>
  <c r="E49" i="6"/>
  <c r="C50" i="6"/>
  <c r="D50" i="6"/>
  <c r="E50" i="6"/>
  <c r="C51" i="6"/>
  <c r="D51" i="6"/>
  <c r="E51" i="6"/>
  <c r="C52" i="6"/>
  <c r="D52" i="6"/>
  <c r="E52" i="6"/>
  <c r="C53" i="6"/>
  <c r="D53" i="6"/>
  <c r="E53" i="6"/>
  <c r="C54" i="6"/>
  <c r="D54" i="6"/>
  <c r="E54" i="6"/>
  <c r="C55" i="6"/>
  <c r="D55" i="6"/>
  <c r="E55" i="6"/>
  <c r="C56" i="6"/>
  <c r="D56" i="6"/>
  <c r="E56" i="6"/>
  <c r="C57" i="6"/>
  <c r="D57" i="6"/>
  <c r="E57" i="6"/>
  <c r="C58" i="6"/>
  <c r="D58" i="6"/>
  <c r="E58" i="6"/>
  <c r="C59" i="6"/>
  <c r="D59" i="6"/>
  <c r="E59" i="6"/>
  <c r="C60" i="6"/>
  <c r="D60" i="6"/>
  <c r="E60" i="6"/>
  <c r="C61" i="6"/>
  <c r="D61" i="6"/>
  <c r="E61" i="6"/>
  <c r="C62" i="6"/>
  <c r="D62" i="6"/>
  <c r="E62" i="6"/>
  <c r="C63" i="6"/>
  <c r="D63" i="6"/>
  <c r="E63" i="6"/>
  <c r="C64" i="6"/>
  <c r="D64" i="6"/>
  <c r="E64" i="6"/>
  <c r="C65" i="6"/>
  <c r="D65" i="6"/>
  <c r="E65" i="6"/>
  <c r="C66" i="6"/>
  <c r="D66" i="6"/>
  <c r="E66" i="6"/>
  <c r="C67" i="6"/>
  <c r="D67" i="6"/>
  <c r="E67" i="6"/>
  <c r="C68" i="6"/>
  <c r="D68" i="6"/>
  <c r="E68" i="6"/>
  <c r="C69" i="6"/>
  <c r="D69" i="6"/>
  <c r="E69" i="6"/>
  <c r="C70" i="6"/>
  <c r="D70" i="6"/>
  <c r="E70" i="6"/>
  <c r="E8" i="6"/>
  <c r="D8" i="6"/>
  <c r="C8" i="6"/>
  <c r="C9" i="4"/>
  <c r="D9" i="4"/>
  <c r="E9" i="4"/>
  <c r="C10" i="4"/>
  <c r="D10" i="4"/>
  <c r="E10" i="4"/>
  <c r="C11" i="4"/>
  <c r="D11" i="4"/>
  <c r="E11" i="4"/>
  <c r="C12" i="4"/>
  <c r="D12" i="4"/>
  <c r="E12" i="4"/>
  <c r="C13" i="4"/>
  <c r="D13" i="4"/>
  <c r="E13" i="4"/>
  <c r="C14" i="4"/>
  <c r="D14" i="4"/>
  <c r="E14" i="4"/>
  <c r="C15" i="4"/>
  <c r="D15" i="4"/>
  <c r="E15" i="4"/>
  <c r="C16" i="4"/>
  <c r="D16" i="4"/>
  <c r="E16" i="4"/>
  <c r="C17" i="4"/>
  <c r="D17" i="4"/>
  <c r="E17" i="4"/>
  <c r="C18" i="4"/>
  <c r="D18" i="4"/>
  <c r="E18" i="4"/>
  <c r="C19" i="4"/>
  <c r="D19" i="4"/>
  <c r="E19" i="4"/>
  <c r="C20" i="4"/>
  <c r="D20" i="4"/>
  <c r="E20" i="4"/>
  <c r="C21" i="4"/>
  <c r="D21" i="4"/>
  <c r="E21" i="4"/>
  <c r="C22" i="4"/>
  <c r="D22" i="4"/>
  <c r="E22" i="4"/>
  <c r="C23" i="4"/>
  <c r="D23" i="4"/>
  <c r="E23" i="4"/>
  <c r="C24" i="4"/>
  <c r="D24" i="4"/>
  <c r="E24" i="4"/>
  <c r="C25" i="4"/>
  <c r="D25" i="4"/>
  <c r="E25" i="4"/>
  <c r="C26" i="4"/>
  <c r="D26" i="4"/>
  <c r="E26" i="4"/>
  <c r="C27" i="4"/>
  <c r="D27" i="4"/>
  <c r="E27" i="4"/>
  <c r="C28" i="4"/>
  <c r="D28" i="4"/>
  <c r="E28" i="4"/>
  <c r="C29" i="4"/>
  <c r="D29" i="4"/>
  <c r="E29" i="4"/>
  <c r="C30" i="4"/>
  <c r="D30" i="4"/>
  <c r="E30" i="4"/>
  <c r="C31" i="4"/>
  <c r="D31" i="4"/>
  <c r="E31" i="4"/>
  <c r="C32" i="4"/>
  <c r="D32" i="4"/>
  <c r="E32" i="4"/>
  <c r="C33" i="4"/>
  <c r="D33" i="4"/>
  <c r="E33" i="4"/>
  <c r="C34" i="4"/>
  <c r="D34" i="4"/>
  <c r="E34" i="4"/>
  <c r="C35" i="4"/>
  <c r="D35" i="4"/>
  <c r="E35" i="4"/>
  <c r="C36" i="4"/>
  <c r="D36" i="4"/>
  <c r="E36" i="4"/>
  <c r="C37" i="4"/>
  <c r="D37" i="4"/>
  <c r="E37" i="4"/>
  <c r="C38" i="4"/>
  <c r="D38" i="4"/>
  <c r="E38" i="4"/>
  <c r="C39" i="4"/>
  <c r="D39" i="4"/>
  <c r="E39" i="4"/>
  <c r="C40" i="4"/>
  <c r="D40" i="4"/>
  <c r="E40" i="4"/>
  <c r="C41" i="4"/>
  <c r="D41" i="4"/>
  <c r="E41" i="4"/>
  <c r="C42" i="4"/>
  <c r="D42" i="4"/>
  <c r="E42" i="4"/>
  <c r="C43" i="4"/>
  <c r="D43" i="4"/>
  <c r="E43" i="4"/>
  <c r="C44" i="4"/>
  <c r="D44" i="4"/>
  <c r="E44" i="4"/>
  <c r="C45" i="4"/>
  <c r="D45" i="4"/>
  <c r="E45" i="4"/>
  <c r="C46" i="4"/>
  <c r="D46" i="4"/>
  <c r="E46" i="4"/>
  <c r="C47" i="4"/>
  <c r="D47" i="4"/>
  <c r="E47" i="4"/>
  <c r="C48" i="4"/>
  <c r="D48" i="4"/>
  <c r="E48" i="4"/>
  <c r="C49" i="4"/>
  <c r="D49" i="4"/>
  <c r="E49" i="4"/>
  <c r="C50" i="4"/>
  <c r="D50" i="4"/>
  <c r="E50" i="4"/>
  <c r="C51" i="4"/>
  <c r="D51" i="4"/>
  <c r="E51" i="4"/>
  <c r="C52" i="4"/>
  <c r="D52" i="4"/>
  <c r="E52" i="4"/>
  <c r="C53" i="4"/>
  <c r="D53" i="4"/>
  <c r="E53" i="4"/>
  <c r="C54" i="4"/>
  <c r="D54" i="4"/>
  <c r="E54" i="4"/>
  <c r="C55" i="4"/>
  <c r="D55" i="4"/>
  <c r="E55" i="4"/>
  <c r="C56" i="4"/>
  <c r="D56" i="4"/>
  <c r="E56" i="4"/>
  <c r="C57" i="4"/>
  <c r="D57" i="4"/>
  <c r="E57" i="4"/>
  <c r="C58" i="4"/>
  <c r="D58" i="4"/>
  <c r="E58" i="4"/>
  <c r="C59" i="4"/>
  <c r="D59" i="4"/>
  <c r="E59" i="4"/>
  <c r="C60" i="4"/>
  <c r="D60" i="4"/>
  <c r="E60" i="4"/>
  <c r="C61" i="4"/>
  <c r="D61" i="4"/>
  <c r="E61" i="4"/>
  <c r="C62" i="4"/>
  <c r="D62" i="4"/>
  <c r="E62" i="4"/>
  <c r="C63" i="4"/>
  <c r="D63" i="4"/>
  <c r="E63" i="4"/>
  <c r="C64" i="4"/>
  <c r="D64" i="4"/>
  <c r="E64" i="4"/>
  <c r="C65" i="4"/>
  <c r="D65" i="4"/>
  <c r="E65" i="4"/>
  <c r="C66" i="4"/>
  <c r="D66" i="4"/>
  <c r="E66" i="4"/>
  <c r="C67" i="4"/>
  <c r="D67" i="4"/>
  <c r="E67" i="4"/>
  <c r="C68" i="4"/>
  <c r="D68" i="4"/>
  <c r="E68" i="4"/>
  <c r="C69" i="4"/>
  <c r="D69" i="4"/>
  <c r="E69" i="4"/>
  <c r="C70" i="4"/>
  <c r="D70" i="4"/>
  <c r="E70" i="4"/>
  <c r="C71" i="4"/>
  <c r="D71" i="4"/>
  <c r="E71" i="4"/>
  <c r="C72" i="4"/>
  <c r="D72" i="4"/>
  <c r="E72" i="4"/>
  <c r="C73" i="4"/>
  <c r="D73" i="4"/>
  <c r="E73" i="4"/>
  <c r="C74" i="4"/>
  <c r="D74" i="4"/>
  <c r="E74" i="4"/>
  <c r="C75" i="4"/>
  <c r="D75" i="4"/>
  <c r="E75" i="4"/>
  <c r="C76" i="4"/>
  <c r="D76" i="4"/>
  <c r="E76" i="4"/>
  <c r="C77" i="4"/>
  <c r="D77" i="4"/>
  <c r="E77" i="4"/>
  <c r="C78" i="4"/>
  <c r="D78" i="4"/>
  <c r="E78" i="4"/>
  <c r="C79" i="4"/>
  <c r="D79" i="4"/>
  <c r="E79" i="4"/>
  <c r="C80" i="4"/>
  <c r="D80" i="4"/>
  <c r="E80" i="4"/>
  <c r="C81" i="4"/>
  <c r="D81" i="4"/>
  <c r="E81" i="4"/>
  <c r="C82" i="4"/>
  <c r="D82" i="4"/>
  <c r="E82" i="4"/>
  <c r="C83" i="4"/>
  <c r="D83" i="4"/>
  <c r="E83" i="4"/>
  <c r="C84" i="4"/>
  <c r="D84" i="4"/>
  <c r="E84" i="4"/>
  <c r="C85" i="4"/>
  <c r="D85" i="4"/>
  <c r="E85" i="4"/>
  <c r="E8" i="4"/>
  <c r="D8" i="4"/>
  <c r="C8" i="4"/>
  <c r="C9" i="3"/>
  <c r="D9" i="3"/>
  <c r="E9" i="3"/>
  <c r="C10" i="3"/>
  <c r="D10" i="3"/>
  <c r="E10" i="3"/>
  <c r="C11" i="3"/>
  <c r="D11" i="3"/>
  <c r="E11" i="3"/>
  <c r="C12" i="3"/>
  <c r="D12" i="3"/>
  <c r="E12" i="3"/>
  <c r="C13" i="3"/>
  <c r="D13" i="3"/>
  <c r="E13" i="3"/>
  <c r="C14" i="3"/>
  <c r="D14" i="3"/>
  <c r="E14" i="3"/>
  <c r="C15" i="3"/>
  <c r="D15" i="3"/>
  <c r="E15" i="3"/>
  <c r="C16" i="3"/>
  <c r="D16" i="3"/>
  <c r="E16" i="3"/>
  <c r="C17" i="3"/>
  <c r="D17" i="3"/>
  <c r="E17" i="3"/>
  <c r="C18" i="3"/>
  <c r="D18" i="3"/>
  <c r="E18" i="3"/>
  <c r="C19" i="3"/>
  <c r="D19" i="3"/>
  <c r="E19" i="3"/>
  <c r="C20" i="3"/>
  <c r="D20" i="3"/>
  <c r="E20" i="3"/>
  <c r="C21" i="3"/>
  <c r="D21" i="3"/>
  <c r="E21" i="3"/>
  <c r="C22" i="3"/>
  <c r="D22" i="3"/>
  <c r="E22" i="3"/>
  <c r="C23" i="3"/>
  <c r="D23" i="3"/>
  <c r="E23" i="3"/>
  <c r="C24" i="3"/>
  <c r="D24" i="3"/>
  <c r="E24" i="3"/>
  <c r="C25" i="3"/>
  <c r="D25" i="3"/>
  <c r="E25" i="3"/>
  <c r="C26" i="3"/>
  <c r="D26" i="3"/>
  <c r="E26" i="3"/>
  <c r="C27" i="3"/>
  <c r="D27" i="3"/>
  <c r="E27" i="3"/>
  <c r="C28" i="3"/>
  <c r="D28" i="3"/>
  <c r="E28" i="3"/>
  <c r="C29" i="3"/>
  <c r="D29" i="3"/>
  <c r="E29" i="3"/>
  <c r="C30" i="3"/>
  <c r="D30" i="3"/>
  <c r="E30" i="3"/>
  <c r="C31" i="3"/>
  <c r="D31" i="3"/>
  <c r="E31" i="3"/>
  <c r="C32" i="3"/>
  <c r="D32" i="3"/>
  <c r="E32" i="3"/>
  <c r="C33" i="3"/>
  <c r="D33" i="3"/>
  <c r="E33" i="3"/>
  <c r="C34" i="3"/>
  <c r="D34" i="3"/>
  <c r="E34" i="3"/>
  <c r="C35" i="3"/>
  <c r="D35" i="3"/>
  <c r="E35" i="3"/>
  <c r="C36" i="3"/>
  <c r="D36" i="3"/>
  <c r="E36" i="3"/>
  <c r="C37" i="3"/>
  <c r="D37" i="3"/>
  <c r="E37" i="3"/>
  <c r="C38" i="3"/>
  <c r="D38" i="3"/>
  <c r="E38" i="3"/>
  <c r="C39" i="3"/>
  <c r="D39" i="3"/>
  <c r="E39" i="3"/>
  <c r="C40" i="3"/>
  <c r="D40" i="3"/>
  <c r="E40" i="3"/>
  <c r="C41" i="3"/>
  <c r="D41" i="3"/>
  <c r="E41" i="3"/>
  <c r="C42" i="3"/>
  <c r="D42" i="3"/>
  <c r="E42" i="3"/>
  <c r="C43" i="3"/>
  <c r="D43" i="3"/>
  <c r="E43" i="3"/>
  <c r="C44" i="3"/>
  <c r="D44" i="3"/>
  <c r="E44" i="3"/>
  <c r="C45" i="3"/>
  <c r="D45" i="3"/>
  <c r="E45" i="3"/>
  <c r="C46" i="3"/>
  <c r="D46" i="3"/>
  <c r="E46" i="3"/>
  <c r="C47" i="3"/>
  <c r="D47" i="3"/>
  <c r="E47" i="3"/>
  <c r="C48" i="3"/>
  <c r="D48" i="3"/>
  <c r="E48" i="3"/>
  <c r="C49" i="3"/>
  <c r="D49" i="3"/>
  <c r="E49" i="3"/>
  <c r="C50" i="3"/>
  <c r="D50" i="3"/>
  <c r="E50" i="3"/>
  <c r="C51" i="3"/>
  <c r="D51" i="3"/>
  <c r="E51" i="3"/>
  <c r="C52" i="3"/>
  <c r="D52" i="3"/>
  <c r="E52" i="3"/>
  <c r="C53" i="3"/>
  <c r="D53" i="3"/>
  <c r="E53" i="3"/>
  <c r="C54" i="3"/>
  <c r="D54" i="3"/>
  <c r="E54" i="3"/>
  <c r="C55" i="3"/>
  <c r="D55" i="3"/>
  <c r="E55" i="3"/>
  <c r="C56" i="3"/>
  <c r="D56" i="3"/>
  <c r="E56" i="3"/>
  <c r="C57" i="3"/>
  <c r="D57" i="3"/>
  <c r="E57" i="3"/>
  <c r="C58" i="3"/>
  <c r="D58" i="3"/>
  <c r="E58" i="3"/>
  <c r="C59" i="3"/>
  <c r="D59" i="3"/>
  <c r="E59" i="3"/>
  <c r="C60" i="3"/>
  <c r="D60" i="3"/>
  <c r="E60" i="3"/>
  <c r="C61" i="3"/>
  <c r="D61" i="3"/>
  <c r="E61" i="3"/>
  <c r="C62" i="3"/>
  <c r="D62" i="3"/>
  <c r="E62" i="3"/>
  <c r="C63" i="3"/>
  <c r="D63" i="3"/>
  <c r="E63" i="3"/>
  <c r="C64" i="3"/>
  <c r="D64" i="3"/>
  <c r="E64" i="3"/>
  <c r="C65" i="3"/>
  <c r="D65" i="3"/>
  <c r="E65" i="3"/>
  <c r="C66" i="3"/>
  <c r="D66" i="3"/>
  <c r="E66" i="3"/>
  <c r="C67" i="3"/>
  <c r="D67" i="3"/>
  <c r="E67" i="3"/>
  <c r="C68" i="3"/>
  <c r="D68" i="3"/>
  <c r="E68" i="3"/>
  <c r="C69" i="3"/>
  <c r="D69" i="3"/>
  <c r="E69" i="3"/>
  <c r="C70" i="3"/>
  <c r="D70" i="3"/>
  <c r="E70" i="3"/>
  <c r="C71" i="3"/>
  <c r="D71" i="3"/>
  <c r="E71" i="3"/>
  <c r="C72" i="3"/>
  <c r="D72" i="3"/>
  <c r="E72" i="3"/>
  <c r="C73" i="3"/>
  <c r="D73" i="3"/>
  <c r="E73" i="3"/>
  <c r="C74" i="3"/>
  <c r="D74" i="3"/>
  <c r="E74" i="3"/>
  <c r="C75" i="3"/>
  <c r="D75" i="3"/>
  <c r="E75" i="3"/>
  <c r="C76" i="3"/>
  <c r="D76" i="3"/>
  <c r="E76" i="3"/>
  <c r="C77" i="3"/>
  <c r="D77" i="3"/>
  <c r="E77" i="3"/>
  <c r="C78" i="3"/>
  <c r="D78" i="3"/>
  <c r="E78" i="3"/>
  <c r="C79" i="3"/>
  <c r="D79" i="3"/>
  <c r="E79" i="3"/>
  <c r="C80" i="3"/>
  <c r="D80" i="3"/>
  <c r="E80" i="3"/>
  <c r="C81" i="3"/>
  <c r="D81" i="3"/>
  <c r="E81" i="3"/>
  <c r="C82" i="3"/>
  <c r="D82" i="3"/>
  <c r="E82" i="3"/>
  <c r="C83" i="3"/>
  <c r="D83" i="3"/>
  <c r="E83" i="3"/>
  <c r="C84" i="3"/>
  <c r="D84" i="3"/>
  <c r="E84" i="3"/>
  <c r="C85" i="3"/>
  <c r="D85" i="3"/>
  <c r="E85" i="3"/>
  <c r="C86" i="3"/>
  <c r="D86" i="3"/>
  <c r="E86" i="3"/>
  <c r="C87" i="3"/>
  <c r="D87" i="3"/>
  <c r="E87" i="3"/>
  <c r="C88" i="3"/>
  <c r="D88" i="3"/>
  <c r="E88" i="3"/>
  <c r="C89" i="3"/>
  <c r="D89" i="3"/>
  <c r="E89" i="3"/>
  <c r="C90" i="3"/>
  <c r="D90" i="3"/>
  <c r="E90" i="3"/>
  <c r="C91" i="3"/>
  <c r="D91" i="3"/>
  <c r="E91" i="3"/>
  <c r="C92" i="3"/>
  <c r="D92" i="3"/>
  <c r="E92" i="3"/>
  <c r="E8" i="3"/>
  <c r="D8" i="3"/>
  <c r="C8" i="3"/>
  <c r="C9" i="2"/>
  <c r="D9" i="2"/>
  <c r="E9" i="2"/>
  <c r="C10" i="2"/>
  <c r="D10" i="2"/>
  <c r="E10" i="2"/>
  <c r="C11" i="2"/>
  <c r="D11" i="2"/>
  <c r="E11" i="2"/>
  <c r="C12" i="2"/>
  <c r="D12" i="2"/>
  <c r="E12" i="2"/>
  <c r="C13" i="2"/>
  <c r="D13" i="2"/>
  <c r="E13" i="2"/>
  <c r="C14" i="2"/>
  <c r="D14" i="2"/>
  <c r="E14" i="2"/>
  <c r="C15" i="2"/>
  <c r="D15" i="2"/>
  <c r="E15" i="2"/>
  <c r="C16" i="2"/>
  <c r="D16" i="2"/>
  <c r="E16" i="2"/>
  <c r="C17" i="2"/>
  <c r="D17" i="2"/>
  <c r="E17" i="2"/>
  <c r="C18" i="2"/>
  <c r="D18" i="2"/>
  <c r="E18" i="2"/>
  <c r="C19" i="2"/>
  <c r="D19" i="2"/>
  <c r="E19" i="2"/>
  <c r="C20" i="2"/>
  <c r="D20" i="2"/>
  <c r="E20" i="2"/>
  <c r="C21" i="2"/>
  <c r="D21" i="2"/>
  <c r="E21" i="2"/>
  <c r="C22" i="2"/>
  <c r="D22" i="2"/>
  <c r="E22" i="2"/>
  <c r="C23" i="2"/>
  <c r="D23" i="2"/>
  <c r="E23" i="2"/>
  <c r="C24" i="2"/>
  <c r="D24" i="2"/>
  <c r="E24" i="2"/>
  <c r="C25" i="2"/>
  <c r="D25" i="2"/>
  <c r="E25" i="2"/>
  <c r="C26" i="2"/>
  <c r="D26" i="2"/>
  <c r="E26" i="2"/>
  <c r="C27" i="2"/>
  <c r="D27" i="2"/>
  <c r="E27" i="2"/>
  <c r="C28" i="2"/>
  <c r="D28" i="2"/>
  <c r="E28" i="2"/>
  <c r="C29" i="2"/>
  <c r="D29" i="2"/>
  <c r="E29" i="2"/>
  <c r="C30" i="2"/>
  <c r="D30" i="2"/>
  <c r="E30" i="2"/>
  <c r="C31" i="2"/>
  <c r="D31" i="2"/>
  <c r="E31" i="2"/>
  <c r="C32" i="2"/>
  <c r="D32" i="2"/>
  <c r="E32" i="2"/>
  <c r="C33" i="2"/>
  <c r="D33" i="2"/>
  <c r="E33" i="2"/>
  <c r="C34" i="2"/>
  <c r="D34" i="2"/>
  <c r="E34" i="2"/>
  <c r="C35" i="2"/>
  <c r="D35" i="2"/>
  <c r="E35" i="2"/>
  <c r="C36" i="2"/>
  <c r="D36" i="2"/>
  <c r="E36" i="2"/>
  <c r="C37" i="2"/>
  <c r="D37" i="2"/>
  <c r="E37" i="2"/>
  <c r="C38" i="2"/>
  <c r="D38" i="2"/>
  <c r="E38" i="2"/>
  <c r="C39" i="2"/>
  <c r="D39" i="2"/>
  <c r="E39" i="2"/>
  <c r="C40" i="2"/>
  <c r="D40" i="2"/>
  <c r="E40" i="2"/>
  <c r="C41" i="2"/>
  <c r="D41" i="2"/>
  <c r="E41" i="2"/>
  <c r="C42" i="2"/>
  <c r="D42" i="2"/>
  <c r="E42" i="2"/>
  <c r="C43" i="2"/>
  <c r="D43" i="2"/>
  <c r="E43" i="2"/>
  <c r="C44" i="2"/>
  <c r="D44" i="2"/>
  <c r="E44" i="2"/>
  <c r="C45" i="2"/>
  <c r="D45" i="2"/>
  <c r="E45" i="2"/>
  <c r="C46" i="2"/>
  <c r="D46" i="2"/>
  <c r="E46" i="2"/>
  <c r="C47" i="2"/>
  <c r="D47" i="2"/>
  <c r="E47" i="2"/>
  <c r="C48" i="2"/>
  <c r="D48" i="2"/>
  <c r="E48" i="2"/>
  <c r="C49" i="2"/>
  <c r="D49" i="2"/>
  <c r="E49" i="2"/>
  <c r="C50" i="2"/>
  <c r="D50" i="2"/>
  <c r="E50" i="2"/>
  <c r="C51" i="2"/>
  <c r="D51" i="2"/>
  <c r="E51" i="2"/>
  <c r="C52" i="2"/>
  <c r="D52" i="2"/>
  <c r="E52" i="2"/>
  <c r="C53" i="2"/>
  <c r="D53" i="2"/>
  <c r="E53" i="2"/>
  <c r="C54" i="2"/>
  <c r="D54" i="2"/>
  <c r="E54" i="2"/>
  <c r="C55" i="2"/>
  <c r="D55" i="2"/>
  <c r="E55" i="2"/>
  <c r="C56" i="2"/>
  <c r="D56" i="2"/>
  <c r="E56" i="2"/>
  <c r="C57" i="2"/>
  <c r="D57" i="2"/>
  <c r="E57" i="2"/>
  <c r="C58" i="2"/>
  <c r="D58" i="2"/>
  <c r="E58" i="2"/>
  <c r="C59" i="2"/>
  <c r="D59" i="2"/>
  <c r="E59" i="2"/>
  <c r="C60" i="2"/>
  <c r="D60" i="2"/>
  <c r="E60" i="2"/>
  <c r="C61" i="2"/>
  <c r="D61" i="2"/>
  <c r="E61" i="2"/>
  <c r="C62" i="2"/>
  <c r="D62" i="2"/>
  <c r="E62" i="2"/>
  <c r="C63" i="2"/>
  <c r="D63" i="2"/>
  <c r="E63" i="2"/>
  <c r="C64" i="2"/>
  <c r="D64" i="2"/>
  <c r="E64" i="2"/>
  <c r="C65" i="2"/>
  <c r="D65" i="2"/>
  <c r="E65" i="2"/>
  <c r="C66" i="2"/>
  <c r="D66" i="2"/>
  <c r="E66" i="2"/>
  <c r="C67" i="2"/>
  <c r="D67" i="2"/>
  <c r="E67" i="2"/>
  <c r="C68" i="2"/>
  <c r="D68" i="2"/>
  <c r="E68" i="2"/>
  <c r="C69" i="2"/>
  <c r="D69" i="2"/>
  <c r="E69" i="2"/>
  <c r="C70" i="2"/>
  <c r="D70" i="2"/>
  <c r="E70" i="2"/>
  <c r="C71" i="2"/>
  <c r="D71" i="2"/>
  <c r="E71" i="2"/>
  <c r="C72" i="2"/>
  <c r="D72" i="2"/>
  <c r="E72" i="2"/>
  <c r="C73" i="2"/>
  <c r="D73" i="2"/>
  <c r="E73" i="2"/>
  <c r="C74" i="2"/>
  <c r="D74" i="2"/>
  <c r="E74" i="2"/>
  <c r="C75" i="2"/>
  <c r="D75" i="2"/>
  <c r="E75" i="2"/>
  <c r="C76" i="2"/>
  <c r="D76" i="2"/>
  <c r="E76" i="2"/>
  <c r="C77" i="2"/>
  <c r="D77" i="2"/>
  <c r="E77" i="2"/>
  <c r="C78" i="2"/>
  <c r="D78" i="2"/>
  <c r="E78" i="2"/>
  <c r="C79" i="2"/>
  <c r="D79" i="2"/>
  <c r="E79" i="2"/>
  <c r="C80" i="2"/>
  <c r="D80" i="2"/>
  <c r="E80" i="2"/>
  <c r="C81" i="2"/>
  <c r="D81" i="2"/>
  <c r="E81" i="2"/>
  <c r="C82" i="2"/>
  <c r="D82" i="2"/>
  <c r="E82" i="2"/>
  <c r="C83" i="2"/>
  <c r="D83" i="2"/>
  <c r="E83" i="2"/>
  <c r="C84" i="2"/>
  <c r="D84" i="2"/>
  <c r="E84" i="2"/>
  <c r="C85" i="2"/>
  <c r="D85" i="2"/>
  <c r="E85" i="2"/>
  <c r="C86" i="2"/>
  <c r="D86" i="2"/>
  <c r="E86" i="2"/>
  <c r="C87" i="2"/>
  <c r="D87" i="2"/>
  <c r="E87" i="2"/>
  <c r="C88" i="2"/>
  <c r="D88" i="2"/>
  <c r="E88" i="2"/>
  <c r="C89" i="2"/>
  <c r="D89" i="2"/>
  <c r="E89" i="2"/>
  <c r="C90" i="2"/>
  <c r="D90" i="2"/>
  <c r="E90" i="2"/>
  <c r="C91" i="2"/>
  <c r="D91" i="2"/>
  <c r="E91" i="2"/>
  <c r="C92" i="2"/>
  <c r="D92" i="2"/>
  <c r="E92" i="2"/>
  <c r="C93" i="2"/>
  <c r="D93" i="2"/>
  <c r="E93" i="2"/>
  <c r="C94" i="2"/>
  <c r="D94" i="2"/>
  <c r="E94" i="2"/>
  <c r="C95" i="2"/>
  <c r="D95" i="2"/>
  <c r="E95" i="2"/>
  <c r="C96" i="2"/>
  <c r="D96" i="2"/>
  <c r="E96" i="2"/>
  <c r="C97" i="2"/>
  <c r="D97" i="2"/>
  <c r="E97" i="2"/>
  <c r="C98" i="2"/>
  <c r="D98" i="2"/>
  <c r="E98" i="2"/>
  <c r="C99" i="2"/>
  <c r="D99" i="2"/>
  <c r="E99" i="2"/>
  <c r="C100" i="2"/>
  <c r="D100" i="2"/>
  <c r="E100" i="2"/>
  <c r="C101" i="2"/>
  <c r="D101" i="2"/>
  <c r="E101" i="2"/>
  <c r="C102" i="2"/>
  <c r="D102" i="2"/>
  <c r="E102" i="2"/>
  <c r="C103" i="2"/>
  <c r="D103" i="2"/>
  <c r="E103" i="2"/>
  <c r="C104" i="2"/>
  <c r="D104" i="2"/>
  <c r="E104" i="2"/>
  <c r="C105" i="2"/>
  <c r="D105" i="2"/>
  <c r="E105" i="2"/>
  <c r="C106" i="2"/>
  <c r="D106" i="2"/>
  <c r="E106" i="2"/>
  <c r="C107" i="2"/>
  <c r="D107" i="2"/>
  <c r="E107" i="2"/>
  <c r="C108" i="2"/>
  <c r="D108" i="2"/>
  <c r="E108" i="2"/>
  <c r="C109" i="2"/>
  <c r="D109" i="2"/>
  <c r="E109" i="2"/>
  <c r="C110" i="2"/>
  <c r="D110" i="2"/>
  <c r="E110" i="2"/>
  <c r="C111" i="2"/>
  <c r="D111" i="2"/>
  <c r="E111" i="2"/>
  <c r="C112" i="2"/>
  <c r="D112" i="2"/>
  <c r="E112" i="2"/>
  <c r="C113" i="2"/>
  <c r="D113" i="2"/>
  <c r="E113" i="2"/>
  <c r="C114" i="2"/>
  <c r="D114" i="2"/>
  <c r="E114" i="2"/>
  <c r="C115" i="2"/>
  <c r="D115" i="2"/>
  <c r="E115" i="2"/>
  <c r="C116" i="2"/>
  <c r="D116" i="2"/>
  <c r="E116" i="2"/>
  <c r="C117" i="2"/>
  <c r="D117" i="2"/>
  <c r="E117" i="2"/>
  <c r="C118" i="2"/>
  <c r="D118" i="2"/>
  <c r="E118" i="2"/>
  <c r="C119" i="2"/>
  <c r="D119" i="2"/>
  <c r="E119" i="2"/>
  <c r="C120" i="2"/>
  <c r="D120" i="2"/>
  <c r="E120" i="2"/>
  <c r="C121" i="2"/>
  <c r="D121" i="2"/>
  <c r="E121" i="2"/>
  <c r="C122" i="2"/>
  <c r="D122" i="2"/>
  <c r="E122" i="2"/>
  <c r="C123" i="2"/>
  <c r="D123" i="2"/>
  <c r="E123" i="2"/>
  <c r="C124" i="2"/>
  <c r="D124" i="2"/>
  <c r="E124" i="2"/>
  <c r="C125" i="2"/>
  <c r="D125" i="2"/>
  <c r="E125" i="2"/>
  <c r="C126" i="2"/>
  <c r="D126" i="2"/>
  <c r="E126" i="2"/>
  <c r="E8" i="2"/>
  <c r="D8" i="2"/>
  <c r="C8" i="2"/>
  <c r="G58" i="6"/>
  <c r="G59" i="6"/>
  <c r="G60" i="6"/>
  <c r="G61" i="6"/>
  <c r="G62" i="6"/>
  <c r="G63" i="6"/>
  <c r="G64" i="6"/>
  <c r="G65" i="6"/>
  <c r="G66" i="6"/>
  <c r="G67" i="6"/>
  <c r="G68" i="6"/>
  <c r="G69" i="6"/>
  <c r="G70" i="6"/>
  <c r="C58" i="5"/>
  <c r="D58" i="5"/>
  <c r="E58" i="5"/>
  <c r="G58" i="5"/>
  <c r="C59" i="5"/>
  <c r="D59" i="5"/>
  <c r="E59" i="5"/>
  <c r="G59" i="5"/>
  <c r="C60" i="5"/>
  <c r="D60" i="5"/>
  <c r="E60" i="5"/>
  <c r="G60" i="5"/>
  <c r="C61" i="5"/>
  <c r="D61" i="5"/>
  <c r="E61" i="5"/>
  <c r="G61" i="5"/>
  <c r="C62" i="5"/>
  <c r="D62" i="5"/>
  <c r="E62" i="5"/>
  <c r="G62" i="5"/>
  <c r="C63" i="5"/>
  <c r="D63" i="5"/>
  <c r="E63" i="5"/>
  <c r="G63" i="5"/>
  <c r="C64" i="5"/>
  <c r="D64" i="5"/>
  <c r="E64" i="5"/>
  <c r="G64" i="5"/>
  <c r="C65" i="5"/>
  <c r="D65" i="5"/>
  <c r="E65" i="5"/>
  <c r="G65" i="5"/>
  <c r="C66" i="5"/>
  <c r="D66" i="5"/>
  <c r="E66" i="5"/>
  <c r="G66" i="5"/>
  <c r="C67" i="5"/>
  <c r="D67" i="5"/>
  <c r="E67" i="5"/>
  <c r="G67" i="5"/>
  <c r="G58" i="4"/>
  <c r="G59" i="4"/>
  <c r="G60" i="4"/>
  <c r="G61" i="4"/>
  <c r="G62" i="4"/>
  <c r="G63" i="4"/>
  <c r="G64" i="4"/>
  <c r="G65" i="4"/>
  <c r="G66" i="4"/>
  <c r="G67" i="4"/>
  <c r="G68" i="4"/>
  <c r="G69" i="4"/>
  <c r="G70" i="4"/>
  <c r="G71" i="4"/>
  <c r="G72" i="4"/>
  <c r="G73" i="4"/>
  <c r="G74" i="4"/>
  <c r="G75" i="4"/>
  <c r="G76" i="4"/>
  <c r="G77" i="4"/>
  <c r="G78" i="4"/>
  <c r="G79" i="4"/>
  <c r="G80" i="4"/>
  <c r="G81" i="4"/>
  <c r="G82" i="4"/>
  <c r="G83" i="4"/>
  <c r="G84" i="4"/>
  <c r="G85" i="4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G83" i="3"/>
  <c r="G84" i="3"/>
  <c r="G85" i="3"/>
  <c r="G86" i="3"/>
  <c r="G87" i="3"/>
  <c r="G88" i="3"/>
  <c r="G89" i="3"/>
  <c r="G90" i="3"/>
  <c r="G91" i="3"/>
  <c r="G92" i="3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110" i="2"/>
  <c r="G111" i="2"/>
  <c r="G112" i="2"/>
  <c r="G113" i="2"/>
  <c r="G114" i="2"/>
  <c r="G115" i="2"/>
  <c r="G116" i="2"/>
  <c r="G117" i="2"/>
  <c r="G118" i="2"/>
  <c r="G119" i="2"/>
  <c r="G120" i="2"/>
  <c r="G121" i="2"/>
  <c r="G122" i="2"/>
  <c r="G123" i="2"/>
  <c r="G124" i="2"/>
  <c r="G125" i="2"/>
  <c r="G126" i="2"/>
  <c r="M2" i="6" l="1"/>
  <c r="L7" i="7" s="1"/>
  <c r="M2" i="3"/>
  <c r="L4" i="7" s="1"/>
  <c r="M2" i="4"/>
  <c r="L5" i="7" s="1"/>
  <c r="M2" i="2"/>
  <c r="L3" i="7" s="1"/>
  <c r="M2" i="1"/>
  <c r="L2" i="7" s="1"/>
  <c r="I2" i="6"/>
  <c r="F2" i="6"/>
  <c r="E7" i="7" s="1"/>
  <c r="J2" i="6"/>
  <c r="I7" i="7" s="1"/>
  <c r="C2" i="6"/>
  <c r="B7" i="7" s="1"/>
  <c r="G2" i="6"/>
  <c r="F7" i="7" s="1"/>
  <c r="K2" i="6"/>
  <c r="J7" i="7" s="1"/>
  <c r="D2" i="6"/>
  <c r="C7" i="7" s="1"/>
  <c r="H2" i="6"/>
  <c r="G7" i="7" s="1"/>
  <c r="L2" i="6"/>
  <c r="K7" i="7" s="1"/>
  <c r="E2" i="6"/>
  <c r="D7" i="7" s="1"/>
  <c r="K2" i="4"/>
  <c r="J5" i="7" s="1"/>
  <c r="D2" i="4"/>
  <c r="C5" i="7" s="1"/>
  <c r="H2" i="4"/>
  <c r="G5" i="7" s="1"/>
  <c r="L2" i="4"/>
  <c r="K5" i="7" s="1"/>
  <c r="E2" i="4"/>
  <c r="D5" i="7" s="1"/>
  <c r="I2" i="4"/>
  <c r="H5" i="7" s="1"/>
  <c r="F2" i="4"/>
  <c r="E5" i="7" s="1"/>
  <c r="J2" i="4"/>
  <c r="I5" i="7" s="1"/>
  <c r="C2" i="4"/>
  <c r="B5" i="7" s="1"/>
  <c r="G2" i="4"/>
  <c r="F5" i="7" s="1"/>
  <c r="L2" i="3"/>
  <c r="K4" i="7" s="1"/>
  <c r="E2" i="3"/>
  <c r="D4" i="7" s="1"/>
  <c r="I2" i="3"/>
  <c r="H4" i="7" s="1"/>
  <c r="F2" i="3"/>
  <c r="E4" i="7" s="1"/>
  <c r="J2" i="3"/>
  <c r="I4" i="7" s="1"/>
  <c r="C2" i="3"/>
  <c r="B4" i="7" s="1"/>
  <c r="G2" i="3"/>
  <c r="F4" i="7" s="1"/>
  <c r="K2" i="3"/>
  <c r="J4" i="7" s="1"/>
  <c r="D2" i="3"/>
  <c r="C4" i="7" s="1"/>
  <c r="H2" i="3"/>
  <c r="G4" i="7" s="1"/>
  <c r="F2" i="2"/>
  <c r="J2" i="2"/>
  <c r="I3" i="7" s="1"/>
  <c r="I2" i="2"/>
  <c r="H3" i="7" s="1"/>
  <c r="C2" i="2"/>
  <c r="B3" i="7" s="1"/>
  <c r="G2" i="2"/>
  <c r="F3" i="7" s="1"/>
  <c r="K2" i="2"/>
  <c r="J3" i="7" s="1"/>
  <c r="D2" i="2"/>
  <c r="C3" i="7" s="1"/>
  <c r="H2" i="2"/>
  <c r="G3" i="7" s="1"/>
  <c r="L2" i="2"/>
  <c r="K3" i="7" s="1"/>
  <c r="E2" i="2"/>
  <c r="D3" i="7" s="1"/>
  <c r="F2" i="1"/>
  <c r="I2" i="1"/>
  <c r="H7" i="7"/>
  <c r="E3" i="7"/>
  <c r="G82" i="1"/>
  <c r="G83" i="1"/>
  <c r="G84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A2" i="6" l="1"/>
  <c r="A2" i="2"/>
  <c r="A2" i="4"/>
  <c r="A2" i="3"/>
  <c r="C9" i="5"/>
  <c r="D9" i="5"/>
  <c r="E9" i="5"/>
  <c r="C10" i="5"/>
  <c r="D10" i="5"/>
  <c r="E10" i="5"/>
  <c r="C11" i="5"/>
  <c r="D11" i="5"/>
  <c r="E11" i="5"/>
  <c r="C12" i="5"/>
  <c r="D12" i="5"/>
  <c r="E12" i="5"/>
  <c r="C13" i="5"/>
  <c r="D13" i="5"/>
  <c r="E13" i="5"/>
  <c r="C14" i="5"/>
  <c r="D14" i="5"/>
  <c r="E14" i="5"/>
  <c r="C15" i="5"/>
  <c r="D15" i="5"/>
  <c r="E15" i="5"/>
  <c r="C16" i="5"/>
  <c r="D16" i="5"/>
  <c r="E16" i="5"/>
  <c r="C17" i="5"/>
  <c r="D17" i="5"/>
  <c r="E17" i="5"/>
  <c r="C18" i="5"/>
  <c r="D18" i="5"/>
  <c r="E18" i="5"/>
  <c r="C19" i="5"/>
  <c r="D19" i="5"/>
  <c r="E19" i="5"/>
  <c r="C20" i="5"/>
  <c r="D20" i="5"/>
  <c r="E20" i="5"/>
  <c r="C21" i="5"/>
  <c r="D21" i="5"/>
  <c r="E21" i="5"/>
  <c r="C22" i="5"/>
  <c r="D22" i="5"/>
  <c r="E22" i="5"/>
  <c r="C23" i="5"/>
  <c r="D23" i="5"/>
  <c r="E23" i="5"/>
  <c r="C24" i="5"/>
  <c r="D24" i="5"/>
  <c r="E24" i="5"/>
  <c r="C25" i="5"/>
  <c r="D25" i="5"/>
  <c r="E25" i="5"/>
  <c r="C26" i="5"/>
  <c r="D26" i="5"/>
  <c r="E26" i="5"/>
  <c r="C27" i="5"/>
  <c r="D27" i="5"/>
  <c r="E27" i="5"/>
  <c r="C28" i="5"/>
  <c r="D28" i="5"/>
  <c r="E28" i="5"/>
  <c r="C29" i="5"/>
  <c r="D29" i="5"/>
  <c r="E29" i="5"/>
  <c r="C30" i="5"/>
  <c r="D30" i="5"/>
  <c r="E30" i="5"/>
  <c r="C31" i="5"/>
  <c r="D31" i="5"/>
  <c r="E31" i="5"/>
  <c r="C32" i="5"/>
  <c r="D32" i="5"/>
  <c r="E32" i="5"/>
  <c r="C33" i="5"/>
  <c r="D33" i="5"/>
  <c r="E33" i="5"/>
  <c r="C34" i="5"/>
  <c r="D34" i="5"/>
  <c r="E34" i="5"/>
  <c r="C35" i="5"/>
  <c r="D35" i="5"/>
  <c r="E35" i="5"/>
  <c r="C36" i="5"/>
  <c r="D36" i="5"/>
  <c r="E36" i="5"/>
  <c r="C37" i="5"/>
  <c r="D37" i="5"/>
  <c r="E37" i="5"/>
  <c r="C38" i="5"/>
  <c r="D38" i="5"/>
  <c r="E38" i="5"/>
  <c r="C39" i="5"/>
  <c r="D39" i="5"/>
  <c r="E39" i="5"/>
  <c r="C40" i="5"/>
  <c r="D40" i="5"/>
  <c r="E40" i="5"/>
  <c r="C41" i="5"/>
  <c r="D41" i="5"/>
  <c r="E41" i="5"/>
  <c r="C42" i="5"/>
  <c r="D42" i="5"/>
  <c r="E42" i="5"/>
  <c r="C43" i="5"/>
  <c r="D43" i="5"/>
  <c r="E43" i="5"/>
  <c r="C44" i="5"/>
  <c r="D44" i="5"/>
  <c r="E44" i="5"/>
  <c r="C45" i="5"/>
  <c r="D45" i="5"/>
  <c r="E45" i="5"/>
  <c r="C46" i="5"/>
  <c r="D46" i="5"/>
  <c r="E46" i="5"/>
  <c r="C47" i="5"/>
  <c r="D47" i="5"/>
  <c r="E47" i="5"/>
  <c r="C48" i="5"/>
  <c r="D48" i="5"/>
  <c r="E48" i="5"/>
  <c r="C49" i="5"/>
  <c r="D49" i="5"/>
  <c r="E49" i="5"/>
  <c r="C50" i="5"/>
  <c r="D50" i="5"/>
  <c r="E50" i="5"/>
  <c r="C51" i="5"/>
  <c r="D51" i="5"/>
  <c r="E51" i="5"/>
  <c r="C52" i="5"/>
  <c r="D52" i="5"/>
  <c r="E52" i="5"/>
  <c r="C53" i="5"/>
  <c r="D53" i="5"/>
  <c r="E53" i="5"/>
  <c r="C54" i="5"/>
  <c r="D54" i="5"/>
  <c r="E54" i="5"/>
  <c r="C55" i="5"/>
  <c r="D55" i="5"/>
  <c r="E55" i="5"/>
  <c r="C56" i="5"/>
  <c r="D56" i="5"/>
  <c r="E56" i="5"/>
  <c r="C57" i="5"/>
  <c r="D57" i="5"/>
  <c r="E57" i="5"/>
  <c r="E8" i="5"/>
  <c r="D8" i="5"/>
  <c r="C8" i="5"/>
  <c r="M2" i="5" l="1"/>
  <c r="L6" i="7" s="1"/>
  <c r="L8" i="7" s="1"/>
  <c r="J2" i="5"/>
  <c r="I6" i="7" s="1"/>
  <c r="F2" i="5"/>
  <c r="E6" i="7" s="1"/>
  <c r="I2" i="5"/>
  <c r="H6" i="7" s="1"/>
  <c r="E2" i="5"/>
  <c r="D6" i="7" s="1"/>
  <c r="L2" i="5"/>
  <c r="K6" i="7" s="1"/>
  <c r="H2" i="5"/>
  <c r="G6" i="7" s="1"/>
  <c r="D2" i="5"/>
  <c r="C6" i="7" s="1"/>
  <c r="K2" i="5"/>
  <c r="J6" i="7" s="1"/>
  <c r="G2" i="5"/>
  <c r="F6" i="7" s="1"/>
  <c r="C2" i="5"/>
  <c r="B6" i="7" s="1"/>
  <c r="L2" i="1"/>
  <c r="K2" i="7" s="1"/>
  <c r="H2" i="7"/>
  <c r="H2" i="1"/>
  <c r="G2" i="7" s="1"/>
  <c r="G8" i="7" s="1"/>
  <c r="G2" i="1"/>
  <c r="F2" i="7" s="1"/>
  <c r="K2" i="1"/>
  <c r="J2" i="7" s="1"/>
  <c r="E2" i="7"/>
  <c r="D2" i="1"/>
  <c r="C2" i="7" s="1"/>
  <c r="C2" i="1"/>
  <c r="B2" i="7" s="1"/>
  <c r="F8" i="7" l="1"/>
  <c r="H8" i="7"/>
  <c r="C8" i="7"/>
  <c r="K8" i="7"/>
  <c r="E8" i="7"/>
  <c r="J8" i="7"/>
  <c r="A2" i="5"/>
  <c r="G57" i="6"/>
  <c r="G56" i="6"/>
  <c r="G55" i="6"/>
  <c r="G54" i="6"/>
  <c r="G53" i="6"/>
  <c r="G52" i="6"/>
  <c r="G51" i="6"/>
  <c r="G50" i="6"/>
  <c r="G49" i="6"/>
  <c r="G48" i="6"/>
  <c r="G47" i="6"/>
  <c r="G46" i="6"/>
  <c r="G45" i="6"/>
  <c r="G44" i="6"/>
  <c r="G43" i="6"/>
  <c r="G42" i="6"/>
  <c r="G41" i="6"/>
  <c r="G40" i="6"/>
  <c r="G39" i="6"/>
  <c r="G38" i="6"/>
  <c r="G37" i="6"/>
  <c r="G36" i="6"/>
  <c r="G35" i="6"/>
  <c r="G34" i="6"/>
  <c r="G33" i="6"/>
  <c r="G32" i="6"/>
  <c r="G31" i="6"/>
  <c r="G30" i="6"/>
  <c r="G29" i="6"/>
  <c r="G28" i="6"/>
  <c r="G27" i="6"/>
  <c r="G26" i="6"/>
  <c r="G25" i="6"/>
  <c r="G24" i="6"/>
  <c r="G23" i="6"/>
  <c r="G22" i="6"/>
  <c r="G21" i="6"/>
  <c r="G20" i="6"/>
  <c r="A20" i="6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G19" i="6"/>
  <c r="G18" i="6"/>
  <c r="G17" i="6"/>
  <c r="G16" i="6"/>
  <c r="G15" i="6"/>
  <c r="G14" i="6"/>
  <c r="G13" i="6"/>
  <c r="G12" i="6"/>
  <c r="G11" i="6"/>
  <c r="G10" i="6"/>
  <c r="G9" i="6"/>
  <c r="G8" i="6"/>
  <c r="G57" i="5"/>
  <c r="G56" i="5"/>
  <c r="G55" i="5"/>
  <c r="G54" i="5"/>
  <c r="G53" i="5"/>
  <c r="G52" i="5"/>
  <c r="G51" i="5"/>
  <c r="G50" i="5"/>
  <c r="G49" i="5"/>
  <c r="G48" i="5"/>
  <c r="G47" i="5"/>
  <c r="G46" i="5"/>
  <c r="G45" i="5"/>
  <c r="G44" i="5"/>
  <c r="G43" i="5"/>
  <c r="G42" i="5"/>
  <c r="G41" i="5"/>
  <c r="G40" i="5"/>
  <c r="G39" i="5"/>
  <c r="G38" i="5"/>
  <c r="G37" i="5"/>
  <c r="G36" i="5"/>
  <c r="G35" i="5"/>
  <c r="G34" i="5"/>
  <c r="G33" i="5"/>
  <c r="G32" i="5"/>
  <c r="G31" i="5"/>
  <c r="G30" i="5"/>
  <c r="G29" i="5"/>
  <c r="G28" i="5"/>
  <c r="G27" i="5"/>
  <c r="G26" i="5"/>
  <c r="G25" i="5"/>
  <c r="G24" i="5"/>
  <c r="G23" i="5"/>
  <c r="G22" i="5"/>
  <c r="G21" i="5"/>
  <c r="G20" i="5"/>
  <c r="A20" i="5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G19" i="5"/>
  <c r="G18" i="5"/>
  <c r="G17" i="5"/>
  <c r="G16" i="5"/>
  <c r="G15" i="5"/>
  <c r="G14" i="5"/>
  <c r="G13" i="5"/>
  <c r="G12" i="5"/>
  <c r="G11" i="5"/>
  <c r="G10" i="5"/>
  <c r="G9" i="5"/>
  <c r="G8" i="5"/>
  <c r="G57" i="4"/>
  <c r="G56" i="4"/>
  <c r="G55" i="4"/>
  <c r="G54" i="4"/>
  <c r="G53" i="4"/>
  <c r="G52" i="4"/>
  <c r="G51" i="4"/>
  <c r="G50" i="4"/>
  <c r="G49" i="4"/>
  <c r="G48" i="4"/>
  <c r="G47" i="4"/>
  <c r="G46" i="4"/>
  <c r="G45" i="4"/>
  <c r="G44" i="4"/>
  <c r="G43" i="4"/>
  <c r="G42" i="4"/>
  <c r="G41" i="4"/>
  <c r="G40" i="4"/>
  <c r="G39" i="4"/>
  <c r="G38" i="4"/>
  <c r="G37" i="4"/>
  <c r="G36" i="4"/>
  <c r="G35" i="4"/>
  <c r="G34" i="4"/>
  <c r="G33" i="4"/>
  <c r="G32" i="4"/>
  <c r="G31" i="4"/>
  <c r="G30" i="4"/>
  <c r="G29" i="4"/>
  <c r="G28" i="4"/>
  <c r="G27" i="4"/>
  <c r="G26" i="4"/>
  <c r="G25" i="4"/>
  <c r="G24" i="4"/>
  <c r="G23" i="4"/>
  <c r="G22" i="4"/>
  <c r="G21" i="4"/>
  <c r="G20" i="4"/>
  <c r="A20" i="4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G19" i="4"/>
  <c r="G18" i="4"/>
  <c r="G17" i="4"/>
  <c r="G16" i="4"/>
  <c r="G15" i="4"/>
  <c r="G14" i="4"/>
  <c r="G13" i="4"/>
  <c r="G12" i="4"/>
  <c r="G11" i="4"/>
  <c r="G10" i="4"/>
  <c r="G9" i="4"/>
  <c r="G8" i="4"/>
  <c r="G57" i="3"/>
  <c r="G56" i="3"/>
  <c r="G55" i="3"/>
  <c r="G54" i="3"/>
  <c r="G53" i="3"/>
  <c r="G52" i="3"/>
  <c r="G51" i="3"/>
  <c r="G50" i="3"/>
  <c r="G49" i="3"/>
  <c r="G48" i="3"/>
  <c r="G47" i="3"/>
  <c r="G46" i="3"/>
  <c r="G45" i="3"/>
  <c r="G44" i="3"/>
  <c r="G43" i="3"/>
  <c r="G42" i="3"/>
  <c r="G41" i="3"/>
  <c r="G40" i="3"/>
  <c r="G39" i="3"/>
  <c r="G38" i="3"/>
  <c r="G37" i="3"/>
  <c r="G36" i="3"/>
  <c r="G35" i="3"/>
  <c r="G34" i="3"/>
  <c r="G33" i="3"/>
  <c r="G32" i="3"/>
  <c r="G31" i="3"/>
  <c r="G30" i="3"/>
  <c r="G29" i="3"/>
  <c r="G28" i="3"/>
  <c r="G27" i="3"/>
  <c r="G26" i="3"/>
  <c r="G25" i="3"/>
  <c r="G24" i="3"/>
  <c r="G23" i="3"/>
  <c r="G22" i="3"/>
  <c r="G21" i="3"/>
  <c r="G20" i="3"/>
  <c r="A20" i="3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G19" i="3"/>
  <c r="G18" i="3"/>
  <c r="G17" i="3"/>
  <c r="G16" i="3"/>
  <c r="G15" i="3"/>
  <c r="G14" i="3"/>
  <c r="G13" i="3"/>
  <c r="G12" i="3"/>
  <c r="G11" i="3"/>
  <c r="G10" i="3"/>
  <c r="G9" i="3"/>
  <c r="G8" i="3"/>
  <c r="G57" i="2"/>
  <c r="G56" i="2"/>
  <c r="G55" i="2"/>
  <c r="G54" i="2"/>
  <c r="G53" i="2"/>
  <c r="G52" i="2"/>
  <c r="G51" i="2"/>
  <c r="G50" i="2"/>
  <c r="G49" i="2"/>
  <c r="G48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A20" i="2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G19" i="2"/>
  <c r="G18" i="2"/>
  <c r="G17" i="2"/>
  <c r="G16" i="2"/>
  <c r="G15" i="2"/>
  <c r="G14" i="2"/>
  <c r="G13" i="2"/>
  <c r="G12" i="2"/>
  <c r="G11" i="2"/>
  <c r="G10" i="2"/>
  <c r="G9" i="2"/>
  <c r="G8" i="2"/>
  <c r="J2" i="1"/>
  <c r="I2" i="7" s="1"/>
  <c r="I8" i="7" s="1"/>
  <c r="E2" i="1"/>
  <c r="D2" i="7" s="1"/>
  <c r="D8" i="7" s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A20" i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2" i="1" l="1"/>
  <c r="B8" i="7" l="1"/>
</calcChain>
</file>

<file path=xl/sharedStrings.xml><?xml version="1.0" encoding="utf-8"?>
<sst xmlns="http://schemas.openxmlformats.org/spreadsheetml/2006/main" count="4311" uniqueCount="1534">
  <si>
    <t>Place</t>
  </si>
  <si>
    <t>Last</t>
  </si>
  <si>
    <t>First</t>
  </si>
  <si>
    <t>School</t>
  </si>
  <si>
    <t>Points</t>
  </si>
  <si>
    <t>Converted Mile Pace</t>
  </si>
  <si>
    <t>Number</t>
  </si>
  <si>
    <t>Time</t>
  </si>
  <si>
    <t>OLMC</t>
  </si>
  <si>
    <t>Total Points (55)</t>
  </si>
  <si>
    <t>STE</t>
  </si>
  <si>
    <t>Total Points (330)</t>
  </si>
  <si>
    <t>Girls 3-4</t>
  </si>
  <si>
    <t>Boys 3-4</t>
  </si>
  <si>
    <t>Girls 5-6</t>
  </si>
  <si>
    <t>Boys 5-6</t>
  </si>
  <si>
    <t>Girls 7-8</t>
  </si>
  <si>
    <t>Boys 7-8</t>
  </si>
  <si>
    <t>Rosters</t>
  </si>
  <si>
    <t>Grade</t>
  </si>
  <si>
    <t>Gender</t>
  </si>
  <si>
    <t>Team</t>
  </si>
  <si>
    <t>Stephanie</t>
  </si>
  <si>
    <t>Farmer</t>
  </si>
  <si>
    <t>Isabella</t>
  </si>
  <si>
    <t>Emma</t>
  </si>
  <si>
    <t>Madelyn</t>
  </si>
  <si>
    <t>Mulhearn</t>
  </si>
  <si>
    <t>Emily</t>
  </si>
  <si>
    <t>Kayla</t>
  </si>
  <si>
    <t>Zienowicz</t>
  </si>
  <si>
    <t>Grace</t>
  </si>
  <si>
    <t>Lauren</t>
  </si>
  <si>
    <t>Dischinger</t>
  </si>
  <si>
    <t>Sara</t>
  </si>
  <si>
    <t>Karpack</t>
  </si>
  <si>
    <t>Mary</t>
  </si>
  <si>
    <t>McEnroe</t>
  </si>
  <si>
    <t>Mikayla</t>
  </si>
  <si>
    <t>Niemczyk</t>
  </si>
  <si>
    <t>Caroline</t>
  </si>
  <si>
    <t>Thomas</t>
  </si>
  <si>
    <t>Young</t>
  </si>
  <si>
    <t>James</t>
  </si>
  <si>
    <t>M</t>
  </si>
  <si>
    <t>ASP</t>
  </si>
  <si>
    <t>F</t>
  </si>
  <si>
    <t>Declan</t>
  </si>
  <si>
    <t>Sam</t>
  </si>
  <si>
    <t>Robert</t>
  </si>
  <si>
    <t>Lincoln</t>
  </si>
  <si>
    <t>Charles</t>
  </si>
  <si>
    <t>Nicholas</t>
  </si>
  <si>
    <t>Joshua</t>
  </si>
  <si>
    <t>Rossano</t>
  </si>
  <si>
    <t>Matthew</t>
  </si>
  <si>
    <t>Crowley</t>
  </si>
  <si>
    <t>Davis</t>
  </si>
  <si>
    <t>Xavier</t>
  </si>
  <si>
    <t>Ryan</t>
  </si>
  <si>
    <t>MacDonald</t>
  </si>
  <si>
    <t>Owen</t>
  </si>
  <si>
    <t>Christopher</t>
  </si>
  <si>
    <t>Logan</t>
  </si>
  <si>
    <t>Sodono</t>
  </si>
  <si>
    <t>Emanuele</t>
  </si>
  <si>
    <t>Vinti</t>
  </si>
  <si>
    <t>Henry</t>
  </si>
  <si>
    <t>Collins</t>
  </si>
  <si>
    <t>Brendan</t>
  </si>
  <si>
    <t>Andrew</t>
  </si>
  <si>
    <t>Ava</t>
  </si>
  <si>
    <t>Sarah</t>
  </si>
  <si>
    <t>Libby</t>
  </si>
  <si>
    <t>Luke</t>
  </si>
  <si>
    <t>Carter</t>
  </si>
  <si>
    <t>Joseph</t>
  </si>
  <si>
    <t>Charlie</t>
  </si>
  <si>
    <t>John</t>
  </si>
  <si>
    <t>Christian</t>
  </si>
  <si>
    <t>Avery</t>
  </si>
  <si>
    <t>Jackson</t>
  </si>
  <si>
    <t>Lynch</t>
  </si>
  <si>
    <t>Dudley</t>
  </si>
  <si>
    <t>Seaman</t>
  </si>
  <si>
    <t>Alexa</t>
  </si>
  <si>
    <t>Perez</t>
  </si>
  <si>
    <t>Cole</t>
  </si>
  <si>
    <t>Byrne</t>
  </si>
  <si>
    <t>Dominic</t>
  </si>
  <si>
    <t>Sharkey</t>
  </si>
  <si>
    <t>Addison</t>
  </si>
  <si>
    <t>Sofia</t>
  </si>
  <si>
    <t>Desimone</t>
  </si>
  <si>
    <t>Sophia</t>
  </si>
  <si>
    <t>Connor</t>
  </si>
  <si>
    <t>Post</t>
  </si>
  <si>
    <t>Katie</t>
  </si>
  <si>
    <t>Segal</t>
  </si>
  <si>
    <t>Natalie</t>
  </si>
  <si>
    <t>Tangreti</t>
  </si>
  <si>
    <t>Valentina</t>
  </si>
  <si>
    <t>Halliez</t>
  </si>
  <si>
    <t>Jacob</t>
  </si>
  <si>
    <t>Schlegel</t>
  </si>
  <si>
    <t>Victoria</t>
  </si>
  <si>
    <t>Taylor</t>
  </si>
  <si>
    <t>Dugan</t>
  </si>
  <si>
    <t>Natalia</t>
  </si>
  <si>
    <t>Bruzzichesi</t>
  </si>
  <si>
    <t>Lake</t>
  </si>
  <si>
    <t>Heinze</t>
  </si>
  <si>
    <t>Claire</t>
  </si>
  <si>
    <t>Johnson</t>
  </si>
  <si>
    <t>Joelle</t>
  </si>
  <si>
    <t>Paolino</t>
  </si>
  <si>
    <t>Karla</t>
  </si>
  <si>
    <t>Pye</t>
  </si>
  <si>
    <t>Paige</t>
  </si>
  <si>
    <t>Travers</t>
  </si>
  <si>
    <t>Alex</t>
  </si>
  <si>
    <t>Annese</t>
  </si>
  <si>
    <t>Eddie</t>
  </si>
  <si>
    <t>Johnny</t>
  </si>
  <si>
    <t>DiDomenico</t>
  </si>
  <si>
    <t>Bentley</t>
  </si>
  <si>
    <t>Liam</t>
  </si>
  <si>
    <t>Tommy</t>
  </si>
  <si>
    <t>Malloy</t>
  </si>
  <si>
    <t>Mason</t>
  </si>
  <si>
    <t>Mendez</t>
  </si>
  <si>
    <t>Kaden</t>
  </si>
  <si>
    <t>Roberts</t>
  </si>
  <si>
    <t>Colin</t>
  </si>
  <si>
    <t>Scott</t>
  </si>
  <si>
    <t>Olivia</t>
  </si>
  <si>
    <t>Ella</t>
  </si>
  <si>
    <t>Garcia</t>
  </si>
  <si>
    <t>Julia</t>
  </si>
  <si>
    <t>Emerson</t>
  </si>
  <si>
    <t>Mania</t>
  </si>
  <si>
    <t>Dylan</t>
  </si>
  <si>
    <t>Jack</t>
  </si>
  <si>
    <t>Falcone</t>
  </si>
  <si>
    <t>Howell</t>
  </si>
  <si>
    <t>Karuitha</t>
  </si>
  <si>
    <t>Cristoforo</t>
  </si>
  <si>
    <t>Milelli</t>
  </si>
  <si>
    <t>Stropoli</t>
  </si>
  <si>
    <t>Evelyn</t>
  </si>
  <si>
    <t>Jillian</t>
  </si>
  <si>
    <t>Michael</t>
  </si>
  <si>
    <t>Sean</t>
  </si>
  <si>
    <t>Griffin</t>
  </si>
  <si>
    <t>Chase</t>
  </si>
  <si>
    <t>Sheehan</t>
  </si>
  <si>
    <t>Aidan</t>
  </si>
  <si>
    <t>Boler</t>
  </si>
  <si>
    <t>Sherer</t>
  </si>
  <si>
    <t>Pignatello</t>
  </si>
  <si>
    <t>Cormier</t>
  </si>
  <si>
    <t>Kvesic</t>
  </si>
  <si>
    <t>Ross</t>
  </si>
  <si>
    <t>Alexandra</t>
  </si>
  <si>
    <t>Sophie</t>
  </si>
  <si>
    <t>JOSEPH</t>
  </si>
  <si>
    <t>KEITH</t>
  </si>
  <si>
    <t>AGNES</t>
  </si>
  <si>
    <t>HENRY</t>
  </si>
  <si>
    <t>LILLY</t>
  </si>
  <si>
    <t>BALAN</t>
  </si>
  <si>
    <t>GREENMAN</t>
  </si>
  <si>
    <t>MARTINSON</t>
  </si>
  <si>
    <t>VAN FLEET</t>
  </si>
  <si>
    <t>MACDONALD</t>
  </si>
  <si>
    <t>HOFF</t>
  </si>
  <si>
    <t>Greer</t>
  </si>
  <si>
    <t>Will</t>
  </si>
  <si>
    <t>Mike Ashton (m.ashton@enduringinvestments.com)</t>
  </si>
  <si>
    <t>Last Name</t>
  </si>
  <si>
    <t>First Name</t>
  </si>
  <si>
    <t>A12</t>
  </si>
  <si>
    <t>A13</t>
  </si>
  <si>
    <t>A14</t>
  </si>
  <si>
    <t>A15</t>
  </si>
  <si>
    <t>Gaglani</t>
  </si>
  <si>
    <t>Melvin Jocher</t>
  </si>
  <si>
    <t>Kathleen</t>
  </si>
  <si>
    <t>Daniel</t>
  </si>
  <si>
    <t>A10</t>
  </si>
  <si>
    <t>A11</t>
  </si>
  <si>
    <t>Luca</t>
  </si>
  <si>
    <t>Porras</t>
  </si>
  <si>
    <t>Marcel</t>
  </si>
  <si>
    <t>A16</t>
  </si>
  <si>
    <t>A17</t>
  </si>
  <si>
    <t>A20</t>
  </si>
  <si>
    <t>A22</t>
  </si>
  <si>
    <t>Giansanti</t>
  </si>
  <si>
    <t>Thad</t>
  </si>
  <si>
    <t>A18</t>
  </si>
  <si>
    <t>A19</t>
  </si>
  <si>
    <t>A21</t>
  </si>
  <si>
    <t>A24</t>
  </si>
  <si>
    <t>A25</t>
  </si>
  <si>
    <t>A26</t>
  </si>
  <si>
    <t>A28</t>
  </si>
  <si>
    <t>A29</t>
  </si>
  <si>
    <t>A30</t>
  </si>
  <si>
    <t>A32</t>
  </si>
  <si>
    <t>A23</t>
  </si>
  <si>
    <t>A27</t>
  </si>
  <si>
    <t>A31</t>
  </si>
  <si>
    <t>A36</t>
  </si>
  <si>
    <t>Minoia</t>
  </si>
  <si>
    <t>A37</t>
  </si>
  <si>
    <t>A38</t>
  </si>
  <si>
    <t>A41</t>
  </si>
  <si>
    <t>A42</t>
  </si>
  <si>
    <t>A33</t>
  </si>
  <si>
    <t>A34</t>
  </si>
  <si>
    <t>A35</t>
  </si>
  <si>
    <t>A39</t>
  </si>
  <si>
    <t>A40</t>
  </si>
  <si>
    <t>A43</t>
  </si>
  <si>
    <t>A52</t>
  </si>
  <si>
    <t>A44</t>
  </si>
  <si>
    <t>Paguirigan</t>
  </si>
  <si>
    <t>A46</t>
  </si>
  <si>
    <t>A48</t>
  </si>
  <si>
    <t>A45</t>
  </si>
  <si>
    <t>Alexander</t>
  </si>
  <si>
    <t>A47</t>
  </si>
  <si>
    <t>A49</t>
  </si>
  <si>
    <t>A50</t>
  </si>
  <si>
    <t>A51</t>
  </si>
  <si>
    <t>Cat &amp; John Grube grube.johns@gmail.com, catgrube7@gmail.com</t>
  </si>
  <si>
    <t>Last name</t>
  </si>
  <si>
    <t>First name</t>
  </si>
  <si>
    <t>C32</t>
  </si>
  <si>
    <t>C16</t>
  </si>
  <si>
    <t>C18</t>
  </si>
  <si>
    <t>Llanes</t>
  </si>
  <si>
    <t>C25</t>
  </si>
  <si>
    <t>Manze</t>
  </si>
  <si>
    <t>C27</t>
  </si>
  <si>
    <t>Martinez-Roman</t>
  </si>
  <si>
    <t>C29</t>
  </si>
  <si>
    <t>Schielke</t>
  </si>
  <si>
    <t>C40</t>
  </si>
  <si>
    <t>Brayden</t>
  </si>
  <si>
    <t>C07</t>
  </si>
  <si>
    <t>C11</t>
  </si>
  <si>
    <t>C17</t>
  </si>
  <si>
    <t>C28</t>
  </si>
  <si>
    <t>C13</t>
  </si>
  <si>
    <t>Oess</t>
  </si>
  <si>
    <t>C33</t>
  </si>
  <si>
    <t>Alpago</t>
  </si>
  <si>
    <t>C01</t>
  </si>
  <si>
    <t>C12</t>
  </si>
  <si>
    <t>C19</t>
  </si>
  <si>
    <t>Perry</t>
  </si>
  <si>
    <t>C35</t>
  </si>
  <si>
    <t>Lucas</t>
  </si>
  <si>
    <t>C46</t>
  </si>
  <si>
    <t>Chilewitz</t>
  </si>
  <si>
    <t>Carlos</t>
  </si>
  <si>
    <t>C05</t>
  </si>
  <si>
    <t>C14</t>
  </si>
  <si>
    <t>Steven</t>
  </si>
  <si>
    <t>C26</t>
  </si>
  <si>
    <t>Ripley</t>
  </si>
  <si>
    <t>Finn</t>
  </si>
  <si>
    <t>C38</t>
  </si>
  <si>
    <t>Cohen</t>
  </si>
  <si>
    <t>C06</t>
  </si>
  <si>
    <t>Cruz</t>
  </si>
  <si>
    <t>C08</t>
  </si>
  <si>
    <t>Cudia</t>
  </si>
  <si>
    <t>C09</t>
  </si>
  <si>
    <t>Solorzano</t>
  </si>
  <si>
    <t>Eden</t>
  </si>
  <si>
    <t>C44</t>
  </si>
  <si>
    <t>Bedoya</t>
  </si>
  <si>
    <t>Ethan</t>
  </si>
  <si>
    <t>C03</t>
  </si>
  <si>
    <t>Meyers</t>
  </si>
  <si>
    <t>C30</t>
  </si>
  <si>
    <t>C45</t>
  </si>
  <si>
    <t>C34</t>
  </si>
  <si>
    <t>C20</t>
  </si>
  <si>
    <t>C02</t>
  </si>
  <si>
    <t>Alena</t>
  </si>
  <si>
    <t>C10</t>
  </si>
  <si>
    <t>Faherty</t>
  </si>
  <si>
    <t>Maggie</t>
  </si>
  <si>
    <t>C15</t>
  </si>
  <si>
    <t>Halaby</t>
  </si>
  <si>
    <t>Roshaun</t>
  </si>
  <si>
    <t>C22</t>
  </si>
  <si>
    <t>Picciano</t>
  </si>
  <si>
    <t>C36</t>
  </si>
  <si>
    <t>Isla</t>
  </si>
  <si>
    <t>C39</t>
  </si>
  <si>
    <t>Grube</t>
  </si>
  <si>
    <t>C21</t>
  </si>
  <si>
    <t>C23</t>
  </si>
  <si>
    <t>C31</t>
  </si>
  <si>
    <t>C37</t>
  </si>
  <si>
    <t>Pablo</t>
  </si>
  <si>
    <t>C41</t>
  </si>
  <si>
    <t>Aaron</t>
  </si>
  <si>
    <t>C47</t>
  </si>
  <si>
    <t>C43</t>
  </si>
  <si>
    <t>C04</t>
  </si>
  <si>
    <t>C24</t>
  </si>
  <si>
    <t>C42</t>
  </si>
  <si>
    <t>Hilary Dudley (stes.crosscountry@gmail.com)</t>
  </si>
  <si>
    <t>Gabriella</t>
  </si>
  <si>
    <t>Galeone</t>
  </si>
  <si>
    <t>Emiliana</t>
  </si>
  <si>
    <t>Landry</t>
  </si>
  <si>
    <t>Trinity</t>
  </si>
  <si>
    <t>Sawyer</t>
  </si>
  <si>
    <t>Molina</t>
  </si>
  <si>
    <t>Viktoria</t>
  </si>
  <si>
    <t>Dormo</t>
  </si>
  <si>
    <t>Harrison</t>
  </si>
  <si>
    <t>Tristan</t>
  </si>
  <si>
    <t>Blackwell</t>
  </si>
  <si>
    <t>Lucca</t>
  </si>
  <si>
    <t>Elizabeth</t>
  </si>
  <si>
    <t>Jalics</t>
  </si>
  <si>
    <t>Benedek</t>
  </si>
  <si>
    <t>Grande</t>
  </si>
  <si>
    <t>Nate</t>
  </si>
  <si>
    <t>Seraphina</t>
  </si>
  <si>
    <t>Shankman</t>
  </si>
  <si>
    <t>Colt</t>
  </si>
  <si>
    <t>Mannion</t>
  </si>
  <si>
    <t>Colby</t>
  </si>
  <si>
    <t>DeLuca</t>
  </si>
  <si>
    <t>Elijah</t>
  </si>
  <si>
    <t>Joan Lynaugh &lt;joanhlynaugh@hotmail.com&gt;</t>
  </si>
  <si>
    <t>Rogers</t>
  </si>
  <si>
    <t>Patrick</t>
  </si>
  <si>
    <t>Antonio</t>
  </si>
  <si>
    <t>Aberle</t>
  </si>
  <si>
    <t>Manger</t>
  </si>
  <si>
    <t>DeNoble</t>
  </si>
  <si>
    <t>H10</t>
  </si>
  <si>
    <t>Gosda</t>
  </si>
  <si>
    <t>H11</t>
  </si>
  <si>
    <t>McGuire</t>
  </si>
  <si>
    <t>Dursee</t>
  </si>
  <si>
    <t>Abby</t>
  </si>
  <si>
    <t>Bonsignore</t>
  </si>
  <si>
    <t>Carl</t>
  </si>
  <si>
    <t>Demetrick</t>
  </si>
  <si>
    <t>Payumo</t>
  </si>
  <si>
    <t>Aiden</t>
  </si>
  <si>
    <t>Jaxon</t>
  </si>
  <si>
    <t>Matthew Wizeman matthewwizeman@yahoo.com; Linda Johnson (linda.y.johnson@gmail.com)</t>
  </si>
  <si>
    <t>Michelle</t>
  </si>
  <si>
    <t>J01</t>
  </si>
  <si>
    <t>Kielczewski</t>
  </si>
  <si>
    <t>J02</t>
  </si>
  <si>
    <t>J03</t>
  </si>
  <si>
    <t>Naulty</t>
  </si>
  <si>
    <t>J04</t>
  </si>
  <si>
    <t>Pfistner</t>
  </si>
  <si>
    <t>J05</t>
  </si>
  <si>
    <t>Daus</t>
  </si>
  <si>
    <t>J66</t>
  </si>
  <si>
    <t>J67</t>
  </si>
  <si>
    <t>Andricopolous</t>
  </si>
  <si>
    <t>J06</t>
  </si>
  <si>
    <t>Andricopoulos</t>
  </si>
  <si>
    <t>Spiros</t>
  </si>
  <si>
    <t>J07</t>
  </si>
  <si>
    <t>Ben</t>
  </si>
  <si>
    <t>J08</t>
  </si>
  <si>
    <t>Cash</t>
  </si>
  <si>
    <t>J09</t>
  </si>
  <si>
    <t>J10</t>
  </si>
  <si>
    <t>Ronan</t>
  </si>
  <si>
    <t>J11</t>
  </si>
  <si>
    <t>J12</t>
  </si>
  <si>
    <t>J13</t>
  </si>
  <si>
    <t>J14</t>
  </si>
  <si>
    <t>J15</t>
  </si>
  <si>
    <t>Lawlor</t>
  </si>
  <si>
    <t>J68</t>
  </si>
  <si>
    <t>J16</t>
  </si>
  <si>
    <t>J17</t>
  </si>
  <si>
    <t>J18</t>
  </si>
  <si>
    <t>Nolan</t>
  </si>
  <si>
    <t>J19</t>
  </si>
  <si>
    <t>J20</t>
  </si>
  <si>
    <t>J21</t>
  </si>
  <si>
    <t>J69</t>
  </si>
  <si>
    <t>Maloney</t>
  </si>
  <si>
    <t>J70</t>
  </si>
  <si>
    <t>J71</t>
  </si>
  <si>
    <t>Battista</t>
  </si>
  <si>
    <t>J22</t>
  </si>
  <si>
    <t>J24</t>
  </si>
  <si>
    <t>J25</t>
  </si>
  <si>
    <t>J28</t>
  </si>
  <si>
    <t>Mack</t>
  </si>
  <si>
    <t>Noreen</t>
  </si>
  <si>
    <t>J29</t>
  </si>
  <si>
    <t>J30</t>
  </si>
  <si>
    <t>J31</t>
  </si>
  <si>
    <t>J72</t>
  </si>
  <si>
    <t>J23</t>
  </si>
  <si>
    <t>J26</t>
  </si>
  <si>
    <t>J27</t>
  </si>
  <si>
    <t>Peoples</t>
  </si>
  <si>
    <t>Kevin</t>
  </si>
  <si>
    <t>Sikorski</t>
  </si>
  <si>
    <t>Trace</t>
  </si>
  <si>
    <t>Vanderwesthuizen</t>
  </si>
  <si>
    <t>Mika</t>
  </si>
  <si>
    <t>J50</t>
  </si>
  <si>
    <t>J53</t>
  </si>
  <si>
    <t>J54</t>
  </si>
  <si>
    <t>J56</t>
  </si>
  <si>
    <t>J58</t>
  </si>
  <si>
    <t>J59</t>
  </si>
  <si>
    <t>J62</t>
  </si>
  <si>
    <t>J65</t>
  </si>
  <si>
    <t>J52</t>
  </si>
  <si>
    <t>J57</t>
  </si>
  <si>
    <t>J60</t>
  </si>
  <si>
    <t>J61</t>
  </si>
  <si>
    <t>J63</t>
  </si>
  <si>
    <t>J64</t>
  </si>
  <si>
    <t>Wright</t>
  </si>
  <si>
    <t>Fahy</t>
  </si>
  <si>
    <t>Gavin</t>
  </si>
  <si>
    <t>Bob Hoff &lt;rghoff_99@yahoo.com&gt;;  Dan Clavijo &lt;dclavijo@olmcboonton.org&gt;; Carmen &lt;carmlife1@gmail.com&gt;</t>
  </si>
  <si>
    <t>AROCHO</t>
  </si>
  <si>
    <t>ISABEL</t>
  </si>
  <si>
    <t>MARIELLE</t>
  </si>
  <si>
    <t>AUCAYLLE</t>
  </si>
  <si>
    <t>SMITH</t>
  </si>
  <si>
    <t>WATSON</t>
  </si>
  <si>
    <t>RICHARD</t>
  </si>
  <si>
    <t>MORA</t>
  </si>
  <si>
    <t>THOMAS</t>
  </si>
  <si>
    <t>MISA</t>
  </si>
  <si>
    <t>RAYMOND</t>
  </si>
  <si>
    <t>FUENTES</t>
  </si>
  <si>
    <t>BELLA</t>
  </si>
  <si>
    <t>MORROW</t>
  </si>
  <si>
    <t>PATRICK</t>
  </si>
  <si>
    <t>ELIANA</t>
  </si>
  <si>
    <t>REGINA</t>
  </si>
  <si>
    <t>WALSH</t>
  </si>
  <si>
    <t>KATHRYN</t>
  </si>
  <si>
    <t>JOSEPHSON</t>
  </si>
  <si>
    <t>RUBY</t>
  </si>
  <si>
    <t>ASHLYN</t>
  </si>
  <si>
    <t>JULIAN</t>
  </si>
  <si>
    <t>Greg Ross rossg10@verizon.net</t>
  </si>
  <si>
    <t>P12</t>
  </si>
  <si>
    <t>P10</t>
  </si>
  <si>
    <t>P11</t>
  </si>
  <si>
    <t>Cronin</t>
  </si>
  <si>
    <t>P13</t>
  </si>
  <si>
    <t>P14</t>
  </si>
  <si>
    <t>P15</t>
  </si>
  <si>
    <t>P18</t>
  </si>
  <si>
    <t>P19</t>
  </si>
  <si>
    <t>P20</t>
  </si>
  <si>
    <t>P16</t>
  </si>
  <si>
    <t>P17</t>
  </si>
  <si>
    <t>Shalhoub</t>
  </si>
  <si>
    <t>P22</t>
  </si>
  <si>
    <t>P23</t>
  </si>
  <si>
    <t>Szot</t>
  </si>
  <si>
    <t>Rodriguez</t>
  </si>
  <si>
    <t>Eli</t>
  </si>
  <si>
    <t>K</t>
  </si>
  <si>
    <t>Robert Burns &lt;yonkers_10705@verizon.net&gt;; Anne Schmidt (schmidts21@gmail.com)</t>
  </si>
  <si>
    <t>OLS</t>
  </si>
  <si>
    <t>McShane</t>
  </si>
  <si>
    <t>Ravano</t>
  </si>
  <si>
    <t>Gianluca</t>
  </si>
  <si>
    <t>Williams</t>
  </si>
  <si>
    <t>Schmidt</t>
  </si>
  <si>
    <t>D'Andrea</t>
  </si>
  <si>
    <t>Nora</t>
  </si>
  <si>
    <t>Paul</t>
  </si>
  <si>
    <t>Christina</t>
  </si>
  <si>
    <t>T10</t>
  </si>
  <si>
    <t>T11</t>
  </si>
  <si>
    <t>T12</t>
  </si>
  <si>
    <t>T14</t>
  </si>
  <si>
    <t>T13</t>
  </si>
  <si>
    <t>T15</t>
  </si>
  <si>
    <t>STC</t>
  </si>
  <si>
    <t>HT</t>
  </si>
  <si>
    <t>SJ</t>
  </si>
  <si>
    <t>SPS</t>
  </si>
  <si>
    <t>Rosie</t>
  </si>
  <si>
    <t>Costello</t>
  </si>
  <si>
    <t>A53</t>
  </si>
  <si>
    <t>St Cassian (STC)</t>
  </si>
  <si>
    <t>Assumption (ASP)</t>
  </si>
  <si>
    <t>St. Elizabeth (STE)</t>
  </si>
  <si>
    <t>Holy Trinity(HT)</t>
  </si>
  <si>
    <t>St. James (SJ)</t>
  </si>
  <si>
    <t>St. Patrick (SPS)</t>
  </si>
  <si>
    <t>A-Assumption-ASP</t>
  </si>
  <si>
    <t>C-St Cassian - STC</t>
  </si>
  <si>
    <t>E-St Elizabeth - STE</t>
  </si>
  <si>
    <t>H-Holy Trinity - HT</t>
  </si>
  <si>
    <t>J-St James - SJ</t>
  </si>
  <si>
    <t>O-Our Lady of Mount Carmel - OLMC</t>
  </si>
  <si>
    <t>P- St Patrick - SPS</t>
  </si>
  <si>
    <t>S-Our Lady of Sorrows - OLS</t>
  </si>
  <si>
    <t>J73</t>
  </si>
  <si>
    <t>J74</t>
  </si>
  <si>
    <t>Brucato</t>
  </si>
  <si>
    <t>Brusco</t>
  </si>
  <si>
    <t>Dorony</t>
  </si>
  <si>
    <t>Gundersdorf</t>
  </si>
  <si>
    <t>Jordyn</t>
  </si>
  <si>
    <t>Megan</t>
  </si>
  <si>
    <t>Lukaszyk</t>
  </si>
  <si>
    <t xml:space="preserve">SarahJane </t>
  </si>
  <si>
    <t>Mainardi</t>
  </si>
  <si>
    <t>John Paul</t>
  </si>
  <si>
    <t>Martinez</t>
  </si>
  <si>
    <t>JP</t>
  </si>
  <si>
    <t>Merrill</t>
  </si>
  <si>
    <t>Theo</t>
  </si>
  <si>
    <t>Shah</t>
  </si>
  <si>
    <t>Aagam</t>
  </si>
  <si>
    <t>Pedalino</t>
  </si>
  <si>
    <t>Matteo</t>
  </si>
  <si>
    <t>Ryans</t>
  </si>
  <si>
    <t>Isabell</t>
  </si>
  <si>
    <t>Hanlon</t>
  </si>
  <si>
    <t>Hughes</t>
  </si>
  <si>
    <t>McNeil</t>
  </si>
  <si>
    <t>Najjar</t>
  </si>
  <si>
    <t>Palumbo</t>
  </si>
  <si>
    <t xml:space="preserve">Rocco </t>
  </si>
  <si>
    <t>Zogby</t>
  </si>
  <si>
    <t>Ellery</t>
  </si>
  <si>
    <t>Robbie</t>
  </si>
  <si>
    <t>Kobi</t>
  </si>
  <si>
    <t>Potian</t>
  </si>
  <si>
    <t>Sturtz</t>
  </si>
  <si>
    <t>Varghis</t>
  </si>
  <si>
    <t>Stephen</t>
  </si>
  <si>
    <t>Tully</t>
  </si>
  <si>
    <t>Lanni</t>
  </si>
  <si>
    <t>Siena</t>
  </si>
  <si>
    <t>A-01</t>
  </si>
  <si>
    <t>A-02</t>
  </si>
  <si>
    <t>A-03</t>
  </si>
  <si>
    <t>A-04</t>
  </si>
  <si>
    <t>A-05</t>
  </si>
  <si>
    <t>A-06</t>
  </si>
  <si>
    <t>A-07</t>
  </si>
  <si>
    <t>A-08</t>
  </si>
  <si>
    <t>A-09</t>
  </si>
  <si>
    <t>A-10</t>
  </si>
  <si>
    <t>A-11</t>
  </si>
  <si>
    <t>A-12</t>
  </si>
  <si>
    <t>A-13</t>
  </si>
  <si>
    <t>A-14</t>
  </si>
  <si>
    <t>A-15</t>
  </si>
  <si>
    <t>A-16</t>
  </si>
  <si>
    <t>A-17</t>
  </si>
  <si>
    <t>A-18</t>
  </si>
  <si>
    <t>A-19</t>
  </si>
  <si>
    <t>A-20</t>
  </si>
  <si>
    <t>A-21</t>
  </si>
  <si>
    <t>A-22</t>
  </si>
  <si>
    <t>A-23</t>
  </si>
  <si>
    <t>A-24</t>
  </si>
  <si>
    <t>A-25</t>
  </si>
  <si>
    <t>A-26</t>
  </si>
  <si>
    <t>A-27</t>
  </si>
  <si>
    <t>A-28</t>
  </si>
  <si>
    <t>A-29</t>
  </si>
  <si>
    <t>A-30</t>
  </si>
  <si>
    <t>A-31</t>
  </si>
  <si>
    <t>A-32</t>
  </si>
  <si>
    <t>A-33</t>
  </si>
  <si>
    <t>A-34</t>
  </si>
  <si>
    <t>A-35</t>
  </si>
  <si>
    <t>A-36</t>
  </si>
  <si>
    <t>A-37</t>
  </si>
  <si>
    <t>A-38</t>
  </si>
  <si>
    <t>A-39</t>
  </si>
  <si>
    <t>A-40</t>
  </si>
  <si>
    <t>A-41</t>
  </si>
  <si>
    <t>A-42</t>
  </si>
  <si>
    <t>A-43</t>
  </si>
  <si>
    <t>A-44</t>
  </si>
  <si>
    <t>A-45</t>
  </si>
  <si>
    <t>A-46</t>
  </si>
  <si>
    <t>A-47</t>
  </si>
  <si>
    <t>A-48</t>
  </si>
  <si>
    <t>A-49</t>
  </si>
  <si>
    <t>A-50</t>
  </si>
  <si>
    <t>A-51</t>
  </si>
  <si>
    <t>A-52</t>
  </si>
  <si>
    <t>A-53</t>
  </si>
  <si>
    <t>Adams</t>
  </si>
  <si>
    <t>Elias</t>
  </si>
  <si>
    <t>Brennan</t>
  </si>
  <si>
    <t>Angelillo</t>
  </si>
  <si>
    <t>Madeline</t>
  </si>
  <si>
    <t>Morgan</t>
  </si>
  <si>
    <t>Tessa</t>
  </si>
  <si>
    <t>Boone</t>
  </si>
  <si>
    <t>Caldwell</t>
  </si>
  <si>
    <t>Benjamin</t>
  </si>
  <si>
    <t>Adeline</t>
  </si>
  <si>
    <t>Dombroski</t>
  </si>
  <si>
    <t>Fitzgerald</t>
  </si>
  <si>
    <t>Galvan</t>
  </si>
  <si>
    <t>Gibbs</t>
  </si>
  <si>
    <t>Davin</t>
  </si>
  <si>
    <t>Graham</t>
  </si>
  <si>
    <t>Izunieta-Poussia</t>
  </si>
  <si>
    <t>Maximiliano</t>
  </si>
  <si>
    <t>Krajewski</t>
  </si>
  <si>
    <t>Karl</t>
  </si>
  <si>
    <t>Manuel</t>
  </si>
  <si>
    <t>Mateo</t>
  </si>
  <si>
    <t>Marabella</t>
  </si>
  <si>
    <t>Miele</t>
  </si>
  <si>
    <t>Noelle</t>
  </si>
  <si>
    <t>Pantanilla</t>
  </si>
  <si>
    <t>Kyle</t>
  </si>
  <si>
    <t>Petrillo</t>
  </si>
  <si>
    <t>Anaïs</t>
  </si>
  <si>
    <t>Rémy</t>
  </si>
  <si>
    <t>Ramdass</t>
  </si>
  <si>
    <t>Rea</t>
  </si>
  <si>
    <t>Rosania</t>
  </si>
  <si>
    <t>Amelia</t>
  </si>
  <si>
    <t>Schestag</t>
  </si>
  <si>
    <t>Drew</t>
  </si>
  <si>
    <t>Valasa</t>
  </si>
  <si>
    <t>Mahika</t>
  </si>
  <si>
    <t>Vilas</t>
  </si>
  <si>
    <t>Steven John</t>
  </si>
  <si>
    <t>Villeda</t>
  </si>
  <si>
    <t>Whalen</t>
  </si>
  <si>
    <t>Zavala</t>
  </si>
  <si>
    <t>Julian</t>
  </si>
  <si>
    <t>C-01</t>
  </si>
  <si>
    <t>C-02</t>
  </si>
  <si>
    <t>C-03</t>
  </si>
  <si>
    <t>C-04</t>
  </si>
  <si>
    <t>C-05</t>
  </si>
  <si>
    <t>C-06</t>
  </si>
  <si>
    <t>C-07</t>
  </si>
  <si>
    <t>C-08</t>
  </si>
  <si>
    <t>C-09</t>
  </si>
  <si>
    <t>C-10</t>
  </si>
  <si>
    <t>C-11</t>
  </si>
  <si>
    <t>C-12</t>
  </si>
  <si>
    <t>C-13</t>
  </si>
  <si>
    <t>C-14</t>
  </si>
  <si>
    <t>C-15</t>
  </si>
  <si>
    <t>C-16</t>
  </si>
  <si>
    <t>C-17</t>
  </si>
  <si>
    <t>C-18</t>
  </si>
  <si>
    <t>C-19</t>
  </si>
  <si>
    <t>C-20</t>
  </si>
  <si>
    <t>C-21</t>
  </si>
  <si>
    <t>C-22</t>
  </si>
  <si>
    <t>C-23</t>
  </si>
  <si>
    <t>C-24</t>
  </si>
  <si>
    <t>C-25</t>
  </si>
  <si>
    <t>C-26</t>
  </si>
  <si>
    <t>C-27</t>
  </si>
  <si>
    <t>C-28</t>
  </si>
  <si>
    <t>C-29</t>
  </si>
  <si>
    <t>C-30</t>
  </si>
  <si>
    <t>C-31</t>
  </si>
  <si>
    <t>C-32</t>
  </si>
  <si>
    <t>C-33</t>
  </si>
  <si>
    <t>C-34</t>
  </si>
  <si>
    <t>C-35</t>
  </si>
  <si>
    <t>C-36</t>
  </si>
  <si>
    <t>C-37</t>
  </si>
  <si>
    <t>C-38</t>
  </si>
  <si>
    <t>C-39</t>
  </si>
  <si>
    <t>C-40</t>
  </si>
  <si>
    <t>C-41</t>
  </si>
  <si>
    <t>C-42</t>
  </si>
  <si>
    <t>C-43</t>
  </si>
  <si>
    <t>C-44</t>
  </si>
  <si>
    <t>C-45</t>
  </si>
  <si>
    <t>C-46</t>
  </si>
  <si>
    <t>C-47</t>
  </si>
  <si>
    <t>C-48</t>
  </si>
  <si>
    <t>C-49</t>
  </si>
  <si>
    <t>C-50</t>
  </si>
  <si>
    <t>C-51</t>
  </si>
  <si>
    <t>C-52</t>
  </si>
  <si>
    <t>C-53</t>
  </si>
  <si>
    <t>C-54</t>
  </si>
  <si>
    <t>C-55</t>
  </si>
  <si>
    <t>C-56</t>
  </si>
  <si>
    <t>C-57</t>
  </si>
  <si>
    <t>C-58</t>
  </si>
  <si>
    <t>C-59</t>
  </si>
  <si>
    <t>C-60</t>
  </si>
  <si>
    <t>C-61</t>
  </si>
  <si>
    <t>C-62</t>
  </si>
  <si>
    <t>Gill</t>
  </si>
  <si>
    <t>Gracyn</t>
  </si>
  <si>
    <t>Mahoney</t>
  </si>
  <si>
    <t>Reagan</t>
  </si>
  <si>
    <t>Pylyp</t>
  </si>
  <si>
    <t>Kalyna</t>
  </si>
  <si>
    <t>Klari</t>
  </si>
  <si>
    <t>Baldwin </t>
  </si>
  <si>
    <t>Eloise</t>
  </si>
  <si>
    <t>Scoppetto</t>
  </si>
  <si>
    <t>Lokklen</t>
  </si>
  <si>
    <t>Allocco</t>
  </si>
  <si>
    <t>Galeone </t>
  </si>
  <si>
    <t>Cinosky</t>
  </si>
  <si>
    <t>Paolini</t>
  </si>
  <si>
    <t>Jimbo</t>
  </si>
  <si>
    <t>Chris</t>
  </si>
  <si>
    <t>Crum </t>
  </si>
  <si>
    <t>Nunez</t>
  </si>
  <si>
    <t>Kraft </t>
  </si>
  <si>
    <t>Ryder</t>
  </si>
  <si>
    <t>McQueen </t>
  </si>
  <si>
    <t>Bridgman</t>
  </si>
  <si>
    <t>Wade</t>
  </si>
  <si>
    <t>Balian</t>
  </si>
  <si>
    <t>E-01</t>
  </si>
  <si>
    <t>E-02</t>
  </si>
  <si>
    <t>E-03</t>
  </si>
  <si>
    <t>E-04</t>
  </si>
  <si>
    <t>E-05</t>
  </si>
  <si>
    <t>E-06</t>
  </si>
  <si>
    <t>E-07</t>
  </si>
  <si>
    <t>E-08</t>
  </si>
  <si>
    <t>E-09</t>
  </si>
  <si>
    <t>E-10</t>
  </si>
  <si>
    <t>E-11</t>
  </si>
  <si>
    <t>E-12</t>
  </si>
  <si>
    <t>E-13</t>
  </si>
  <si>
    <t>E-14</t>
  </si>
  <si>
    <t>E-15</t>
  </si>
  <si>
    <t>E-16</t>
  </si>
  <si>
    <t>E-17</t>
  </si>
  <si>
    <t>E-18</t>
  </si>
  <si>
    <t>E-19</t>
  </si>
  <si>
    <t>E-20</t>
  </si>
  <si>
    <t>E-21</t>
  </si>
  <si>
    <t>E-22</t>
  </si>
  <si>
    <t>E-23</t>
  </si>
  <si>
    <t>E-24</t>
  </si>
  <si>
    <t>E-25</t>
  </si>
  <si>
    <t>E-26</t>
  </si>
  <si>
    <t>E-27</t>
  </si>
  <si>
    <t>E-28</t>
  </si>
  <si>
    <t>E-29</t>
  </si>
  <si>
    <t>E-30</t>
  </si>
  <si>
    <t>E-31</t>
  </si>
  <si>
    <t>E-32</t>
  </si>
  <si>
    <t>E-33</t>
  </si>
  <si>
    <t>E-34</t>
  </si>
  <si>
    <t>E-35</t>
  </si>
  <si>
    <t>E-36</t>
  </si>
  <si>
    <t>E-37</t>
  </si>
  <si>
    <t>E-38</t>
  </si>
  <si>
    <t>E-39</t>
  </si>
  <si>
    <t>E-40</t>
  </si>
  <si>
    <t>E-41</t>
  </si>
  <si>
    <t>E-42</t>
  </si>
  <si>
    <t>E-43</t>
  </si>
  <si>
    <t>E-44</t>
  </si>
  <si>
    <t>E-45</t>
  </si>
  <si>
    <t>E-46</t>
  </si>
  <si>
    <t>Arnold</t>
  </si>
  <si>
    <t>Joey</t>
  </si>
  <si>
    <t>Davis-Pamer</t>
  </si>
  <si>
    <t>Fabien</t>
  </si>
  <si>
    <t>Laila</t>
  </si>
  <si>
    <t>Gonzalez</t>
  </si>
  <si>
    <t xml:space="preserve">Abby </t>
  </si>
  <si>
    <t>Aedan</t>
  </si>
  <si>
    <t>Pereya</t>
  </si>
  <si>
    <t>Emmanuel</t>
  </si>
  <si>
    <t>Redgate</t>
  </si>
  <si>
    <t>Lia</t>
  </si>
  <si>
    <t>Penelope</t>
  </si>
  <si>
    <t>Violet</t>
  </si>
  <si>
    <t>Serell</t>
  </si>
  <si>
    <t>West</t>
  </si>
  <si>
    <t>Oliver</t>
  </si>
  <si>
    <t>Jiao</t>
  </si>
  <si>
    <t>T-01</t>
  </si>
  <si>
    <t>T-02</t>
  </si>
  <si>
    <t>T-03</t>
  </si>
  <si>
    <t>T-04</t>
  </si>
  <si>
    <t>T-05</t>
  </si>
  <si>
    <t>T-06</t>
  </si>
  <si>
    <t>T-07</t>
  </si>
  <si>
    <t>T-08</t>
  </si>
  <si>
    <t>T-09</t>
  </si>
  <si>
    <t>T-10</t>
  </si>
  <si>
    <t>T-11</t>
  </si>
  <si>
    <t>T-12</t>
  </si>
  <si>
    <t>T-13</t>
  </si>
  <si>
    <t>T-14</t>
  </si>
  <si>
    <t>T-15</t>
  </si>
  <si>
    <t>T-16</t>
  </si>
  <si>
    <t>T-17</t>
  </si>
  <si>
    <t>T-18</t>
  </si>
  <si>
    <t>T-19</t>
  </si>
  <si>
    <t>T-20</t>
  </si>
  <si>
    <t>T-21</t>
  </si>
  <si>
    <t>T-22</t>
  </si>
  <si>
    <t>T-23</t>
  </si>
  <si>
    <t>T-24</t>
  </si>
  <si>
    <t>T-25</t>
  </si>
  <si>
    <t>k</t>
  </si>
  <si>
    <t>Alvites</t>
  </si>
  <si>
    <t>Fatima</t>
  </si>
  <si>
    <t>Veronica</t>
  </si>
  <si>
    <t>Juwana</t>
  </si>
  <si>
    <t>Molly</t>
  </si>
  <si>
    <t>McEvoy</t>
  </si>
  <si>
    <t>Kurylko</t>
  </si>
  <si>
    <t>Teagan</t>
  </si>
  <si>
    <t>Sorce</t>
  </si>
  <si>
    <t>Hana</t>
  </si>
  <si>
    <t>Adriana</t>
  </si>
  <si>
    <t>Cardone</t>
  </si>
  <si>
    <t>Anastario</t>
  </si>
  <si>
    <t>Lacey</t>
  </si>
  <si>
    <t>Daugherty</t>
  </si>
  <si>
    <t>DolceAnna</t>
  </si>
  <si>
    <t>Tuite</t>
  </si>
  <si>
    <t>Adrian</t>
  </si>
  <si>
    <t>Maverick</t>
  </si>
  <si>
    <t>Anton</t>
  </si>
  <si>
    <t>Maxim</t>
  </si>
  <si>
    <t>Kostrowski</t>
  </si>
  <si>
    <t>Brady</t>
  </si>
  <si>
    <t>Casey</t>
  </si>
  <si>
    <t>Cameron</t>
  </si>
  <si>
    <t>Woods</t>
  </si>
  <si>
    <t>J-01</t>
  </si>
  <si>
    <t>J-02</t>
  </si>
  <si>
    <t>J-03</t>
  </si>
  <si>
    <t>J-04</t>
  </si>
  <si>
    <t>J-05</t>
  </si>
  <si>
    <t>J-06</t>
  </si>
  <si>
    <t>J-07</t>
  </si>
  <si>
    <t>J-08</t>
  </si>
  <si>
    <t>J-09</t>
  </si>
  <si>
    <t>J-10</t>
  </si>
  <si>
    <t>J-11</t>
  </si>
  <si>
    <t>J-12</t>
  </si>
  <si>
    <t>J-13</t>
  </si>
  <si>
    <t>J-14</t>
  </si>
  <si>
    <t>J-15</t>
  </si>
  <si>
    <t>J-16</t>
  </si>
  <si>
    <t>J-17</t>
  </si>
  <si>
    <t>J-18</t>
  </si>
  <si>
    <t>J-19</t>
  </si>
  <si>
    <t>J-20</t>
  </si>
  <si>
    <t>J-21</t>
  </si>
  <si>
    <t>J-22</t>
  </si>
  <si>
    <t>J-23</t>
  </si>
  <si>
    <t>J-24</t>
  </si>
  <si>
    <t>J-25</t>
  </si>
  <si>
    <t>J-26</t>
  </si>
  <si>
    <t>J-27</t>
  </si>
  <si>
    <t>J-28</t>
  </si>
  <si>
    <t>J-29</t>
  </si>
  <si>
    <t>J-30</t>
  </si>
  <si>
    <t>J-31</t>
  </si>
  <si>
    <t>J-50</t>
  </si>
  <si>
    <t>J-51</t>
  </si>
  <si>
    <t>J-52</t>
  </si>
  <si>
    <t>J-53</t>
  </si>
  <si>
    <t>J-54</t>
  </si>
  <si>
    <t>J-55</t>
  </si>
  <si>
    <t>J-56</t>
  </si>
  <si>
    <t>J-57</t>
  </si>
  <si>
    <t>J-58</t>
  </si>
  <si>
    <t>J-59</t>
  </si>
  <si>
    <t>J-60</t>
  </si>
  <si>
    <t>J-61</t>
  </si>
  <si>
    <t>J-62</t>
  </si>
  <si>
    <t>J-63</t>
  </si>
  <si>
    <t>J-64</t>
  </si>
  <si>
    <t>J-65</t>
  </si>
  <si>
    <t>J-66</t>
  </si>
  <si>
    <t>J-67</t>
  </si>
  <si>
    <t>J-68</t>
  </si>
  <si>
    <t>J-69</t>
  </si>
  <si>
    <t>J-70</t>
  </si>
  <si>
    <t>J-71</t>
  </si>
  <si>
    <t>J-72</t>
  </si>
  <si>
    <t>J-73</t>
  </si>
  <si>
    <t>J-74</t>
  </si>
  <si>
    <t>J-75</t>
  </si>
  <si>
    <t>J-76</t>
  </si>
  <si>
    <t>J-77</t>
  </si>
  <si>
    <t>J-78</t>
  </si>
  <si>
    <t>J-79</t>
  </si>
  <si>
    <t>J-80</t>
  </si>
  <si>
    <t>J-81</t>
  </si>
  <si>
    <t>J-82</t>
  </si>
  <si>
    <t>J-83</t>
  </si>
  <si>
    <t>J-84</t>
  </si>
  <si>
    <t>J-85</t>
  </si>
  <si>
    <t>J-86</t>
  </si>
  <si>
    <t>J-87</t>
  </si>
  <si>
    <t>J-88</t>
  </si>
  <si>
    <t>J-89</t>
  </si>
  <si>
    <t>J-90</t>
  </si>
  <si>
    <t>AVERY</t>
  </si>
  <si>
    <t>CURATOLA</t>
  </si>
  <si>
    <t>CAYLA</t>
  </si>
  <si>
    <t>WEBBER</t>
  </si>
  <si>
    <t>LILY</t>
  </si>
  <si>
    <t>GABRIELA</t>
  </si>
  <si>
    <t>DUPE</t>
  </si>
  <si>
    <t>SEBASTIAN</t>
  </si>
  <si>
    <t>BYRNES</t>
  </si>
  <si>
    <t>KATHERINE</t>
  </si>
  <si>
    <t>JONES</t>
  </si>
  <si>
    <t>FINNEGAN</t>
  </si>
  <si>
    <t>LAST</t>
  </si>
  <si>
    <t>EMMA</t>
  </si>
  <si>
    <t>TYRELL</t>
  </si>
  <si>
    <t>ANALIESE</t>
  </si>
  <si>
    <t>NOELIA</t>
  </si>
  <si>
    <t>ELIE</t>
  </si>
  <si>
    <t>COHEN</t>
  </si>
  <si>
    <t>SOFIA</t>
  </si>
  <si>
    <t>PRIDE</t>
  </si>
  <si>
    <t>GABRIEL</t>
  </si>
  <si>
    <t>CAMPAGNA</t>
  </si>
  <si>
    <t>ZERRINA</t>
  </si>
  <si>
    <t>DUFFY</t>
  </si>
  <si>
    <t>MARI V</t>
  </si>
  <si>
    <t>MARGARET</t>
  </si>
  <si>
    <t>DECORGES</t>
  </si>
  <si>
    <t>EVIE</t>
  </si>
  <si>
    <t>MARGARITA</t>
  </si>
  <si>
    <t>M-01</t>
  </si>
  <si>
    <t>M-02</t>
  </si>
  <si>
    <t>M-03</t>
  </si>
  <si>
    <t>M-04</t>
  </si>
  <si>
    <t>M-05</t>
  </si>
  <si>
    <t>M-xx</t>
  </si>
  <si>
    <t>M-07</t>
  </si>
  <si>
    <t>M-08</t>
  </si>
  <si>
    <t>M-09</t>
  </si>
  <si>
    <t>M-10</t>
  </si>
  <si>
    <t>M-11</t>
  </si>
  <si>
    <t>M-12</t>
  </si>
  <si>
    <t>M-13</t>
  </si>
  <si>
    <t>M-14</t>
  </si>
  <si>
    <t>M-15</t>
  </si>
  <si>
    <t>M-16</t>
  </si>
  <si>
    <t>M-17</t>
  </si>
  <si>
    <t>M-18</t>
  </si>
  <si>
    <t>M-19</t>
  </si>
  <si>
    <t>M-20</t>
  </si>
  <si>
    <t>M-21</t>
  </si>
  <si>
    <t>M-22</t>
  </si>
  <si>
    <t>M-23</t>
  </si>
  <si>
    <t>M-24</t>
  </si>
  <si>
    <t>M-25</t>
  </si>
  <si>
    <t>M-26</t>
  </si>
  <si>
    <t>M-27</t>
  </si>
  <si>
    <t>M-28</t>
  </si>
  <si>
    <t>M-29</t>
  </si>
  <si>
    <t>M-30</t>
  </si>
  <si>
    <t>M-31</t>
  </si>
  <si>
    <t>M-32</t>
  </si>
  <si>
    <t>M-33</t>
  </si>
  <si>
    <t>M-34</t>
  </si>
  <si>
    <t>M-35</t>
  </si>
  <si>
    <t>M-36</t>
  </si>
  <si>
    <t>M-37</t>
  </si>
  <si>
    <t>M-38</t>
  </si>
  <si>
    <t>McLane</t>
  </si>
  <si>
    <t>Cross</t>
  </si>
  <si>
    <t>Delaney</t>
  </si>
  <si>
    <t>Sobers</t>
  </si>
  <si>
    <t>Ellis</t>
  </si>
  <si>
    <t>Esposito</t>
  </si>
  <si>
    <t>Bennigtion</t>
  </si>
  <si>
    <t>Charlotte</t>
  </si>
  <si>
    <t>Flynn</t>
  </si>
  <si>
    <t>Brigid</t>
  </si>
  <si>
    <t>Shrekgast</t>
  </si>
  <si>
    <t>Borgardus</t>
  </si>
  <si>
    <t>Philip</t>
  </si>
  <si>
    <t>Marko</t>
  </si>
  <si>
    <t>Redlinger</t>
  </si>
  <si>
    <t>Chole</t>
  </si>
  <si>
    <t>Pollock</t>
  </si>
  <si>
    <t>Kelsey</t>
  </si>
  <si>
    <t>Bastow</t>
  </si>
  <si>
    <t>Hannah</t>
  </si>
  <si>
    <t>P-01</t>
  </si>
  <si>
    <t>P-02</t>
  </si>
  <si>
    <t>P-03</t>
  </si>
  <si>
    <t>P-04</t>
  </si>
  <si>
    <t>P-05</t>
  </si>
  <si>
    <t>P-06</t>
  </si>
  <si>
    <t>P-07</t>
  </si>
  <si>
    <t>P-08</t>
  </si>
  <si>
    <t>P-09</t>
  </si>
  <si>
    <t>P-10</t>
  </si>
  <si>
    <t>P-11</t>
  </si>
  <si>
    <t>P-12</t>
  </si>
  <si>
    <t>P-13</t>
  </si>
  <si>
    <t>P-14</t>
  </si>
  <si>
    <t>P-15</t>
  </si>
  <si>
    <t>P-16</t>
  </si>
  <si>
    <t>P-17</t>
  </si>
  <si>
    <t>P-18</t>
  </si>
  <si>
    <t>P-19</t>
  </si>
  <si>
    <t>P-20</t>
  </si>
  <si>
    <t>P-21</t>
  </si>
  <si>
    <t>P-22</t>
  </si>
  <si>
    <t>P-23</t>
  </si>
  <si>
    <t>Murphy</t>
  </si>
  <si>
    <t>Clark</t>
  </si>
  <si>
    <t>Athan</t>
  </si>
  <si>
    <t>Dixon</t>
  </si>
  <si>
    <t>Nicoletti</t>
  </si>
  <si>
    <t>Alessandro</t>
  </si>
  <si>
    <t>Pinto</t>
  </si>
  <si>
    <t>Zurat</t>
  </si>
  <si>
    <t>Mila</t>
  </si>
  <si>
    <t>Noesner</t>
  </si>
  <si>
    <t>Madison</t>
  </si>
  <si>
    <t>Russo</t>
  </si>
  <si>
    <t>Navin</t>
  </si>
  <si>
    <t>Rooplal</t>
  </si>
  <si>
    <t>Zoey</t>
  </si>
  <si>
    <t>Pryor</t>
  </si>
  <si>
    <t>Nia</t>
  </si>
  <si>
    <t>Reese</t>
  </si>
  <si>
    <t>X-21</t>
  </si>
  <si>
    <t>X-20</t>
  </si>
  <si>
    <t>X-19</t>
  </si>
  <si>
    <t>X-18</t>
  </si>
  <si>
    <t>X-17</t>
  </si>
  <si>
    <t>X-16</t>
  </si>
  <si>
    <t>X-15</t>
  </si>
  <si>
    <t>X-14</t>
  </si>
  <si>
    <t>X-13</t>
  </si>
  <si>
    <t>X-12</t>
  </si>
  <si>
    <t>X-11</t>
  </si>
  <si>
    <t>X-10</t>
  </si>
  <si>
    <t>X-09</t>
  </si>
  <si>
    <t>X-08</t>
  </si>
  <si>
    <t>X-07</t>
  </si>
  <si>
    <t>X-06</t>
  </si>
  <si>
    <t>X-05</t>
  </si>
  <si>
    <t>X-04</t>
  </si>
  <si>
    <t>X-03</t>
  </si>
  <si>
    <t>X-02</t>
  </si>
  <si>
    <t>X-01</t>
  </si>
  <si>
    <t>Doench</t>
  </si>
  <si>
    <t>Meulener</t>
  </si>
  <si>
    <t>Bobby</t>
  </si>
  <si>
    <t>MaryAnna</t>
  </si>
  <si>
    <t>Patel</t>
  </si>
  <si>
    <t>Asha</t>
  </si>
  <si>
    <t>Scarpin</t>
  </si>
  <si>
    <t>Julie</t>
  </si>
  <si>
    <t>Hamlett</t>
  </si>
  <si>
    <t>Sidney</t>
  </si>
  <si>
    <t>Lombardi</t>
  </si>
  <si>
    <t>Salaki</t>
  </si>
  <si>
    <t>Annie</t>
  </si>
  <si>
    <t>Sims</t>
  </si>
  <si>
    <t>Kate</t>
  </si>
  <si>
    <t>Steele</t>
  </si>
  <si>
    <t>Mashuri</t>
  </si>
  <si>
    <t>VanSlyke</t>
  </si>
  <si>
    <t>David</t>
  </si>
  <si>
    <t>Berdahl</t>
  </si>
  <si>
    <t>Bradford (Ford)</t>
  </si>
  <si>
    <t>Fusco</t>
  </si>
  <si>
    <t>Kimberly</t>
  </si>
  <si>
    <t>de Castro Soares</t>
  </si>
  <si>
    <t>Isabela</t>
  </si>
  <si>
    <t>Glacken</t>
  </si>
  <si>
    <t>Corey</t>
  </si>
  <si>
    <t>Mangold</t>
  </si>
  <si>
    <t>Rendon</t>
  </si>
  <si>
    <t>Felipe</t>
  </si>
  <si>
    <t>Pasqua</t>
  </si>
  <si>
    <t>Vincent</t>
  </si>
  <si>
    <t>Rawat</t>
  </si>
  <si>
    <t>Naeem</t>
  </si>
  <si>
    <t>Walsh</t>
  </si>
  <si>
    <t>V-01</t>
  </si>
  <si>
    <t>V-02</t>
  </si>
  <si>
    <t>V-03</t>
  </si>
  <si>
    <t>V-04</t>
  </si>
  <si>
    <t>V-05</t>
  </si>
  <si>
    <t>V-06</t>
  </si>
  <si>
    <t>V-07</t>
  </si>
  <si>
    <t>V-08</t>
  </si>
  <si>
    <t>V-09</t>
  </si>
  <si>
    <t>V-10</t>
  </si>
  <si>
    <t>V-11</t>
  </si>
  <si>
    <t>V-12</t>
  </si>
  <si>
    <t>V-13</t>
  </si>
  <si>
    <t>V-14</t>
  </si>
  <si>
    <t>V-15</t>
  </si>
  <si>
    <t>V-16</t>
  </si>
  <si>
    <t>V-17</t>
  </si>
  <si>
    <t>V-18</t>
  </si>
  <si>
    <t>V-19</t>
  </si>
  <si>
    <t>V-20</t>
  </si>
  <si>
    <t>V-21</t>
  </si>
  <si>
    <t>V-22</t>
  </si>
  <si>
    <t>V-23</t>
  </si>
  <si>
    <t>V-24</t>
  </si>
  <si>
    <t>V-25</t>
  </si>
  <si>
    <t>V-26</t>
  </si>
  <si>
    <t>SVMS</t>
  </si>
  <si>
    <t>Alpizar</t>
  </si>
  <si>
    <t>Jerick</t>
  </si>
  <si>
    <t>Allison</t>
  </si>
  <si>
    <t>Sieman</t>
  </si>
  <si>
    <t>Cardenas</t>
  </si>
  <si>
    <t>Eyelen</t>
  </si>
  <si>
    <t>Mannino</t>
  </si>
  <si>
    <t>Sierra</t>
  </si>
  <si>
    <t>Jessa</t>
  </si>
  <si>
    <t>Hudzik</t>
  </si>
  <si>
    <t>Andy</t>
  </si>
  <si>
    <t>Schilkrot</t>
  </si>
  <si>
    <t>H-01</t>
  </si>
  <si>
    <t>H-02</t>
  </si>
  <si>
    <t>H-03</t>
  </si>
  <si>
    <t>H-04</t>
  </si>
  <si>
    <t>H-05</t>
  </si>
  <si>
    <t>H-06</t>
  </si>
  <si>
    <t>H-07</t>
  </si>
  <si>
    <t>H-08</t>
  </si>
  <si>
    <t>H-09</t>
  </si>
  <si>
    <t>H-10</t>
  </si>
  <si>
    <t>H-11</t>
  </si>
  <si>
    <t>OLP</t>
  </si>
  <si>
    <t>St Vincent (SVMS)</t>
  </si>
  <si>
    <t>C52</t>
  </si>
  <si>
    <t>X03</t>
  </si>
  <si>
    <t>A02</t>
  </si>
  <si>
    <t>A04</t>
  </si>
  <si>
    <t>A05</t>
  </si>
  <si>
    <t>A06</t>
  </si>
  <si>
    <t>A07</t>
  </si>
  <si>
    <t>T09</t>
  </si>
  <si>
    <t>M01</t>
  </si>
  <si>
    <t>M02</t>
  </si>
  <si>
    <t>M03</t>
  </si>
  <si>
    <t>M04</t>
  </si>
  <si>
    <t>M38</t>
  </si>
  <si>
    <t>X04</t>
  </si>
  <si>
    <t>X06</t>
  </si>
  <si>
    <t>X07</t>
  </si>
  <si>
    <t>C49</t>
  </si>
  <si>
    <t>C54</t>
  </si>
  <si>
    <t>E01</t>
  </si>
  <si>
    <t>E02</t>
  </si>
  <si>
    <t>E03</t>
  </si>
  <si>
    <t>E04</t>
  </si>
  <si>
    <t>E05</t>
  </si>
  <si>
    <t>E06</t>
  </si>
  <si>
    <t>E07</t>
  </si>
  <si>
    <t>E08</t>
  </si>
  <si>
    <t>V01</t>
  </si>
  <si>
    <t>V03</t>
  </si>
  <si>
    <t>V04</t>
  </si>
  <si>
    <t>V05</t>
  </si>
  <si>
    <t>T20</t>
  </si>
  <si>
    <t>M08</t>
  </si>
  <si>
    <t>M09</t>
  </si>
  <si>
    <t>M11</t>
  </si>
  <si>
    <t>M13</t>
  </si>
  <si>
    <t>X10</t>
  </si>
  <si>
    <t>C57</t>
  </si>
  <si>
    <t>E11</t>
  </si>
  <si>
    <t>E12</t>
  </si>
  <si>
    <t>E13</t>
  </si>
  <si>
    <t>E14</t>
  </si>
  <si>
    <t>V08</t>
  </si>
  <si>
    <t>V09</t>
  </si>
  <si>
    <t>V10</t>
  </si>
  <si>
    <t>V11</t>
  </si>
  <si>
    <t>V12</t>
  </si>
  <si>
    <t>V22</t>
  </si>
  <si>
    <t>M15</t>
  </si>
  <si>
    <t>M17</t>
  </si>
  <si>
    <t>C48</t>
  </si>
  <si>
    <t>E22</t>
  </si>
  <si>
    <t>E23</t>
  </si>
  <si>
    <t>E24</t>
  </si>
  <si>
    <t>T19</t>
  </si>
  <si>
    <t>M19</t>
  </si>
  <si>
    <t>M20</t>
  </si>
  <si>
    <t>M21</t>
  </si>
  <si>
    <t>H06</t>
  </si>
  <si>
    <t>P06</t>
  </si>
  <si>
    <t>P07</t>
  </si>
  <si>
    <t>P09</t>
  </si>
  <si>
    <t>C56</t>
  </si>
  <si>
    <t>E27</t>
  </si>
  <si>
    <t>E28</t>
  </si>
  <si>
    <t>E29</t>
  </si>
  <si>
    <t>V17</t>
  </si>
  <si>
    <t>V19</t>
  </si>
  <si>
    <t>T25</t>
  </si>
  <si>
    <t>M25</t>
  </si>
  <si>
    <t>M26</t>
  </si>
  <si>
    <t>M27</t>
  </si>
  <si>
    <t>M28</t>
  </si>
  <si>
    <t>M29</t>
  </si>
  <si>
    <t>M31</t>
  </si>
  <si>
    <t>M32</t>
  </si>
  <si>
    <t>X21</t>
  </si>
  <si>
    <t>P21</t>
  </si>
  <si>
    <t>E37</t>
  </si>
  <si>
    <t>E38</t>
  </si>
  <si>
    <t>E39</t>
  </si>
  <si>
    <t>M34</t>
  </si>
  <si>
    <t>M35</t>
  </si>
  <si>
    <t>M36</t>
  </si>
  <si>
    <t>M37</t>
  </si>
  <si>
    <t>H02</t>
  </si>
  <si>
    <t>H04</t>
  </si>
  <si>
    <t>X14</t>
  </si>
  <si>
    <t>X15</t>
  </si>
  <si>
    <t>X16</t>
  </si>
  <si>
    <t>X18</t>
  </si>
  <si>
    <t>C51</t>
  </si>
  <si>
    <t>V16</t>
  </si>
  <si>
    <t>T07</t>
  </si>
  <si>
    <t>T18</t>
  </si>
  <si>
    <t>T24</t>
  </si>
  <si>
    <t>T03</t>
  </si>
  <si>
    <t>X01</t>
  </si>
  <si>
    <t>C58</t>
  </si>
  <si>
    <t>C61</t>
  </si>
  <si>
    <t>X02</t>
  </si>
  <si>
    <t>A01</t>
  </si>
  <si>
    <t>A03</t>
  </si>
  <si>
    <t>A08</t>
  </si>
  <si>
    <t>A09</t>
  </si>
  <si>
    <t>T05</t>
  </si>
  <si>
    <t>X05</t>
  </si>
  <si>
    <t>C62</t>
  </si>
  <si>
    <t>E09</t>
  </si>
  <si>
    <t>E10</t>
  </si>
  <si>
    <t>V02</t>
  </si>
  <si>
    <t>T02</t>
  </si>
  <si>
    <t>T17</t>
  </si>
  <si>
    <t>M05</t>
  </si>
  <si>
    <t>M07</t>
  </si>
  <si>
    <t>M10</t>
  </si>
  <si>
    <t>M12</t>
  </si>
  <si>
    <t>H09</t>
  </si>
  <si>
    <t>X08</t>
  </si>
  <si>
    <t>X09</t>
  </si>
  <si>
    <t>X19</t>
  </si>
  <si>
    <t>J51</t>
  </si>
  <si>
    <t>J55</t>
  </si>
  <si>
    <t>P01</t>
  </si>
  <si>
    <t>P02</t>
  </si>
  <si>
    <t>C59</t>
  </si>
  <si>
    <t>E15</t>
  </si>
  <si>
    <t>E16</t>
  </si>
  <si>
    <t>E17</t>
  </si>
  <si>
    <t>E18</t>
  </si>
  <si>
    <t>E19</t>
  </si>
  <si>
    <t>E20</t>
  </si>
  <si>
    <t>E21</t>
  </si>
  <si>
    <t>V06</t>
  </si>
  <si>
    <t>V07</t>
  </si>
  <si>
    <t>V13</t>
  </si>
  <si>
    <t>T08</t>
  </si>
  <si>
    <t>T23</t>
  </si>
  <si>
    <t>M14</t>
  </si>
  <si>
    <t>M16</t>
  </si>
  <si>
    <t>M18</t>
  </si>
  <si>
    <t>H08</t>
  </si>
  <si>
    <t>J75</t>
  </si>
  <si>
    <t>J76</t>
  </si>
  <si>
    <t>J78</t>
  </si>
  <si>
    <t>J79</t>
  </si>
  <si>
    <t>P03</t>
  </si>
  <si>
    <t>P04</t>
  </si>
  <si>
    <t>P05</t>
  </si>
  <si>
    <t>C50</t>
  </si>
  <si>
    <t>E25</t>
  </si>
  <si>
    <t>E26</t>
  </si>
  <si>
    <t>V14</t>
  </si>
  <si>
    <t>V15</t>
  </si>
  <si>
    <t>M22</t>
  </si>
  <si>
    <t>M23</t>
  </si>
  <si>
    <t>M24</t>
  </si>
  <si>
    <t>H07</t>
  </si>
  <si>
    <t>X11</t>
  </si>
  <si>
    <t>J77</t>
  </si>
  <si>
    <t>J80</t>
  </si>
  <si>
    <t>P08</t>
  </si>
  <si>
    <t>E30</t>
  </si>
  <si>
    <t>E31</t>
  </si>
  <si>
    <t>E32</t>
  </si>
  <si>
    <t>E33</t>
  </si>
  <si>
    <t>E34</t>
  </si>
  <si>
    <t>E35</t>
  </si>
  <si>
    <t>E36</t>
  </si>
  <si>
    <t>V18</t>
  </si>
  <si>
    <t>V20</t>
  </si>
  <si>
    <t>V21</t>
  </si>
  <si>
    <t>T01</t>
  </si>
  <si>
    <t>T04</t>
  </si>
  <si>
    <t>T22</t>
  </si>
  <si>
    <t>M30</t>
  </si>
  <si>
    <t>H05</t>
  </si>
  <si>
    <t>X12</t>
  </si>
  <si>
    <t>X13</t>
  </si>
  <si>
    <t>J81</t>
  </si>
  <si>
    <t>J85</t>
  </si>
  <si>
    <t>J87</t>
  </si>
  <si>
    <t>J88</t>
  </si>
  <si>
    <t>J89</t>
  </si>
  <si>
    <t>E40</t>
  </si>
  <si>
    <t>E41</t>
  </si>
  <si>
    <t>E42</t>
  </si>
  <si>
    <t>E43</t>
  </si>
  <si>
    <t>V23</t>
  </si>
  <si>
    <t>V24</t>
  </si>
  <si>
    <t>V25</t>
  </si>
  <si>
    <t>V26</t>
  </si>
  <si>
    <t>T06</t>
  </si>
  <si>
    <t>T16</t>
  </si>
  <si>
    <t>M33</t>
  </si>
  <si>
    <t>H01</t>
  </si>
  <si>
    <t>H03</t>
  </si>
  <si>
    <t>X17</t>
  </si>
  <si>
    <t>J82</t>
  </si>
  <si>
    <t>J83</t>
  </si>
  <si>
    <t>J84</t>
  </si>
  <si>
    <t>J86</t>
  </si>
  <si>
    <t>J90</t>
  </si>
  <si>
    <t>C53</t>
  </si>
  <si>
    <t>C55</t>
  </si>
  <si>
    <t>C60</t>
  </si>
  <si>
    <t>E44</t>
  </si>
  <si>
    <t>E45</t>
  </si>
  <si>
    <t>E46</t>
  </si>
  <si>
    <t>T21</t>
  </si>
  <si>
    <t>X20</t>
  </si>
  <si>
    <t>G-01</t>
  </si>
  <si>
    <t>G-02</t>
  </si>
  <si>
    <t>G-03</t>
  </si>
  <si>
    <t>G-04</t>
  </si>
  <si>
    <t>G-05</t>
  </si>
  <si>
    <t>G-06</t>
  </si>
  <si>
    <t>G-07</t>
  </si>
  <si>
    <t>G-08</t>
  </si>
  <si>
    <t>G-09</t>
  </si>
  <si>
    <t>G-10</t>
  </si>
  <si>
    <t>G-11</t>
  </si>
  <si>
    <t>G-12</t>
  </si>
  <si>
    <t>G-13</t>
  </si>
  <si>
    <t>G-14</t>
  </si>
  <si>
    <t>G-15</t>
  </si>
  <si>
    <t>G-16</t>
  </si>
  <si>
    <t>G-17</t>
  </si>
  <si>
    <t>G-18</t>
  </si>
  <si>
    <t>G-19</t>
  </si>
  <si>
    <t>G-20</t>
  </si>
  <si>
    <t>G-21</t>
  </si>
  <si>
    <t>G-22</t>
  </si>
  <si>
    <t>G-23</t>
  </si>
  <si>
    <t>G-24</t>
  </si>
  <si>
    <t>G-25</t>
  </si>
  <si>
    <t>G-26</t>
  </si>
  <si>
    <t>G-27</t>
  </si>
  <si>
    <t>G-28</t>
  </si>
  <si>
    <t>G-29</t>
  </si>
  <si>
    <t>G-30</t>
  </si>
  <si>
    <t>G-31</t>
  </si>
  <si>
    <t>G-32</t>
  </si>
  <si>
    <t>G-33</t>
  </si>
  <si>
    <t>G-34</t>
  </si>
  <si>
    <t>G-35</t>
  </si>
  <si>
    <t>G-36</t>
  </si>
  <si>
    <t>G-37</t>
  </si>
  <si>
    <t>G-38</t>
  </si>
  <si>
    <t>G-39</t>
  </si>
  <si>
    <t>SJA</t>
  </si>
  <si>
    <t>Dossantos</t>
  </si>
  <si>
    <t>Harvey</t>
  </si>
  <si>
    <t>Cepeda</t>
  </si>
  <si>
    <t>Regalado</t>
  </si>
  <si>
    <t>Samantha</t>
  </si>
  <si>
    <t>Cancel</t>
  </si>
  <si>
    <t>Watkins</t>
  </si>
  <si>
    <t>Wilkinson</t>
  </si>
  <si>
    <t>Pedrayes</t>
  </si>
  <si>
    <t>Mathias</t>
  </si>
  <si>
    <t>Jara</t>
  </si>
  <si>
    <t>Sebastian</t>
  </si>
  <si>
    <t>Alincastre</t>
  </si>
  <si>
    <t>Czekaj</t>
  </si>
  <si>
    <t>Oliwier</t>
  </si>
  <si>
    <t>Zepeda</t>
  </si>
  <si>
    <t>Jaylynn</t>
  </si>
  <si>
    <t>Labrada</t>
  </si>
  <si>
    <t>Alani</t>
  </si>
  <si>
    <t>Skovran</t>
  </si>
  <si>
    <t>yanez</t>
  </si>
  <si>
    <t>Santiago</t>
  </si>
  <si>
    <t>Andrews</t>
  </si>
  <si>
    <t>Adeoye</t>
  </si>
  <si>
    <t>Demi</t>
  </si>
  <si>
    <t>Aarón</t>
  </si>
  <si>
    <t>Bonilla</t>
  </si>
  <si>
    <t>Gabriel</t>
  </si>
  <si>
    <t>Hendrix</t>
  </si>
  <si>
    <t>Bennett</t>
  </si>
  <si>
    <t>Serioux</t>
  </si>
  <si>
    <t>Lancellotti</t>
  </si>
  <si>
    <t>Frankie</t>
  </si>
  <si>
    <t>Oyinda</t>
  </si>
  <si>
    <t>Secatello</t>
  </si>
  <si>
    <t>Nicolas</t>
  </si>
  <si>
    <t>Canessa</t>
  </si>
  <si>
    <t>Junkroft</t>
  </si>
  <si>
    <t>Lucia</t>
  </si>
  <si>
    <t>Kennedy</t>
  </si>
  <si>
    <t>Dhiman</t>
  </si>
  <si>
    <t>Millen</t>
  </si>
  <si>
    <t>Micheludis</t>
  </si>
  <si>
    <t>Villapando</t>
  </si>
  <si>
    <t>Jomelle</t>
  </si>
  <si>
    <t>Mathison</t>
  </si>
  <si>
    <t>Osorto</t>
  </si>
  <si>
    <t>Iker</t>
  </si>
  <si>
    <t>Quiroz</t>
  </si>
  <si>
    <t>Olden</t>
  </si>
  <si>
    <t>Margaret</t>
  </si>
  <si>
    <t>Annabelle</t>
  </si>
  <si>
    <t>Kaylee</t>
  </si>
  <si>
    <t>G03</t>
  </si>
  <si>
    <t>G37</t>
  </si>
  <si>
    <t>G38</t>
  </si>
  <si>
    <t>G11</t>
  </si>
  <si>
    <t>G12</t>
  </si>
  <si>
    <t>G15</t>
  </si>
  <si>
    <t>G16</t>
  </si>
  <si>
    <t>G19</t>
  </si>
  <si>
    <t>G20</t>
  </si>
  <si>
    <t>G21</t>
  </si>
  <si>
    <t>G22</t>
  </si>
  <si>
    <t>G24</t>
  </si>
  <si>
    <t>G25</t>
  </si>
  <si>
    <t>G28</t>
  </si>
  <si>
    <t>G29</t>
  </si>
  <si>
    <t>G30</t>
  </si>
  <si>
    <t>G39</t>
  </si>
  <si>
    <t>G01</t>
  </si>
  <si>
    <t>G02</t>
  </si>
  <si>
    <t>G04</t>
  </si>
  <si>
    <t>G05</t>
  </si>
  <si>
    <t>G06</t>
  </si>
  <si>
    <t>G07</t>
  </si>
  <si>
    <t>G08</t>
  </si>
  <si>
    <t>G09</t>
  </si>
  <si>
    <t>G10</t>
  </si>
  <si>
    <t>G13</t>
  </si>
  <si>
    <t>G14</t>
  </si>
  <si>
    <t>G17</t>
  </si>
  <si>
    <t>G18</t>
  </si>
  <si>
    <t>G23</t>
  </si>
  <si>
    <t>G26</t>
  </si>
  <si>
    <t>G27</t>
  </si>
  <si>
    <t>G31</t>
  </si>
  <si>
    <t>G32</t>
  </si>
  <si>
    <t>G33</t>
  </si>
  <si>
    <t>G34</t>
  </si>
  <si>
    <t>G35</t>
  </si>
  <si>
    <t>G36</t>
  </si>
  <si>
    <t>St John's (SJA)</t>
  </si>
  <si>
    <t>Calabrese</t>
  </si>
  <si>
    <t>Samuel</t>
  </si>
  <si>
    <t>Juliette</t>
  </si>
  <si>
    <t>x-22</t>
  </si>
  <si>
    <t>X-22</t>
  </si>
  <si>
    <t>Walker</t>
  </si>
  <si>
    <t>William</t>
  </si>
  <si>
    <t>H-12</t>
  </si>
  <si>
    <t>Eleanor</t>
  </si>
  <si>
    <t>Doyle</t>
  </si>
  <si>
    <t>H-13</t>
  </si>
  <si>
    <t>H13</t>
  </si>
  <si>
    <t>oliver</t>
  </si>
  <si>
    <t>H12</t>
  </si>
  <si>
    <t>T99</t>
  </si>
  <si>
    <t xml:space="preserve">D   </t>
  </si>
  <si>
    <t>A</t>
  </si>
  <si>
    <t>J99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</si>
</sst>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:ss.0;@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indexed="6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38">
    <xf numFmtId="0" fontId="0" fillId="0" borderId="0" xfId="0"/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 wrapText="1"/>
    </xf>
    <xf numFmtId="1" fontId="1" fillId="2" borderId="0" xfId="0" applyNumberFormat="1" applyFont="1" applyFill="1" applyAlignment="1">
      <alignment horizontal="center" wrapText="1"/>
    </xf>
    <xf numFmtId="0" fontId="1" fillId="3" borderId="0" xfId="0" applyFont="1" applyFill="1" applyAlignment="1">
      <alignment horizontal="center"/>
    </xf>
    <xf numFmtId="0" fontId="1" fillId="3" borderId="0" xfId="0" applyFont="1" applyFill="1"/>
    <xf numFmtId="0" fontId="0" fillId="3" borderId="0" xfId="0" applyFill="1"/>
    <xf numFmtId="1" fontId="0" fillId="3" borderId="0" xfId="0" applyNumberFormat="1" applyFill="1"/>
    <xf numFmtId="47" fontId="0" fillId="0" borderId="0" xfId="0" applyNumberFormat="1"/>
    <xf numFmtId="164" fontId="0" fillId="0" borderId="0" xfId="0" applyNumberFormat="1"/>
    <xf numFmtId="1" fontId="0" fillId="4" borderId="0" xfId="0" applyNumberFormat="1" applyFill="1"/>
    <xf numFmtId="0" fontId="0" fillId="0" borderId="0" xfId="0" applyAlignment="1">
      <alignment horizontal="center"/>
    </xf>
    <xf numFmtId="0" fontId="1" fillId="0" borderId="1" xfId="0" applyFont="1" applyBorder="1"/>
    <xf numFmtId="0" fontId="0" fillId="0" borderId="1" xfId="0" applyBorder="1"/>
    <xf numFmtId="0" fontId="1" fillId="5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4" borderId="0" xfId="0" applyFill="1"/>
    <xf numFmtId="0" fontId="0" fillId="0" borderId="0" xfId="0" applyAlignment="1"/>
    <xf numFmtId="0" fontId="1" fillId="5" borderId="1" xfId="0" applyFont="1" applyFill="1" applyBorder="1" applyAlignment="1"/>
    <xf numFmtId="0" fontId="0" fillId="0" borderId="0" xfId="0" applyAlignment="1">
      <alignment horizontal="left"/>
    </xf>
    <xf numFmtId="0" fontId="1" fillId="5" borderId="1" xfId="0" applyFont="1" applyFill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2" fillId="6" borderId="1" xfId="1" applyFill="1" applyBorder="1" applyAlignment="1">
      <alignment horizontal="left"/>
    </xf>
    <xf numFmtId="0" fontId="1" fillId="0" borderId="0" xfId="0" applyFont="1"/>
    <xf numFmtId="0" fontId="2" fillId="6" borderId="1" xfId="1" applyFill="1" applyBorder="1"/>
    <xf numFmtId="0" fontId="2" fillId="6" borderId="1" xfId="1" applyFill="1" applyBorder="1" applyAlignment="1">
      <alignment horizontal="center"/>
    </xf>
    <xf numFmtId="0" fontId="2" fillId="0" borderId="1" xfId="1" applyBorder="1"/>
    <xf numFmtId="0" fontId="2" fillId="6" borderId="1" xfId="1" applyFill="1" applyBorder="1" applyAlignment="1">
      <alignment horizontal="left" vertical="top"/>
    </xf>
    <xf numFmtId="16" fontId="0" fillId="0" borderId="1" xfId="0" applyNumberForma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</cellXfs>
  <cellStyles count="2">
    <cellStyle name="Normal" xfId="0" builtinId="0"/>
    <cellStyle name="Normal 2" xfId="1" xr:uid="{A412F59A-1549-4450-AAC5-E9DCB9CF3F0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90"/>
  <sheetViews>
    <sheetView topLeftCell="A40" workbookViewId="0">
      <selection activeCell="H58" sqref="H58"/>
    </sheetView>
  </sheetViews>
  <sheetFormatPr defaultRowHeight="15" x14ac:dyDescent="0.25"/>
  <cols>
    <col min="1" max="1" width="15" customWidth="1"/>
    <col min="3" max="5" width="16.140625" customWidth="1"/>
    <col min="7" max="7" width="13.5703125" customWidth="1"/>
    <col min="11" max="11" width="12.85546875" customWidth="1"/>
    <col min="12" max="12" width="15.42578125" customWidth="1"/>
    <col min="14" max="14" width="11.140625" customWidth="1"/>
  </cols>
  <sheetData>
    <row r="1" spans="1:15" ht="45" x14ac:dyDescent="0.25">
      <c r="A1" t="s">
        <v>9</v>
      </c>
      <c r="C1" s="30" t="s">
        <v>511</v>
      </c>
      <c r="D1" s="30" t="s">
        <v>510</v>
      </c>
      <c r="E1" s="30" t="s">
        <v>512</v>
      </c>
      <c r="F1" s="30" t="s">
        <v>1172</v>
      </c>
      <c r="G1" s="30" t="s">
        <v>513</v>
      </c>
      <c r="H1" s="30" t="s">
        <v>514</v>
      </c>
      <c r="I1" s="30" t="s">
        <v>1171</v>
      </c>
      <c r="J1" s="30" t="s">
        <v>8</v>
      </c>
      <c r="K1" s="30" t="s">
        <v>515</v>
      </c>
      <c r="L1" s="30" t="s">
        <v>487</v>
      </c>
      <c r="M1" s="30" t="s">
        <v>1515</v>
      </c>
      <c r="O1" s="30"/>
    </row>
    <row r="2" spans="1:15" x14ac:dyDescent="0.25">
      <c r="A2">
        <f>SUM(C2:O2)</f>
        <v>55</v>
      </c>
      <c r="C2" s="15">
        <f>IF(E8="ASP",10,0)+IF(E9="ASP",9,0)+IF(E10="ASP",8,0)+IF(E11="ASP",7,0)+IF(E12="ASP",6,0)+IF(E13="ASP",5,0)+IF(E14="ASP",4,0)+IF(E15="ASP",3,0)+IF(E16="ASP",2,0)+IF(E17="ASP",1,0)</f>
        <v>0</v>
      </c>
      <c r="D2" s="15">
        <f>IF(E8="STC",10,0)+IF(E9="STC",9,0)+IF(E10="STC",8,0)+IF(E11="STC",7,0)+IF(E12="STC",6,0)+IF(E13="STC",5,0)+IF(E14="STC",4,0)+IF(E15="STC",3,0)+IF(E16="STC",2,0)+IF(E17="STC",1,0)</f>
        <v>0</v>
      </c>
      <c r="E2" s="15">
        <f>IF(E8="STE",10,0)+IF(E9="STE",9,0)+IF(E10="STE",8,0)+IF(E11="STE",7,0)+IF(E12="STE",6,0)+IF(E13="STE",5,0)+IF(E14="STE",4,0)+IF(E15="STE",3,0)+IF(E16="STE",2,0)+IF(E17="STE",1,0)</f>
        <v>9</v>
      </c>
      <c r="F2" s="15">
        <f>IF(E8="SVMS",10,0)+IF(E9="SVMS",9,0)+IF(E10="SVMS",8,0)+IF(E11="SVMS",7,0)+IF(E12="SVMS",6,0)+IF(E13="SVMS",5,0)+IF(E14="SVMS",4,0)+IF(E15="SVMS",3,0)+IF(E16="SVMS",2,0)+IF(E17="SVMS",1,0)</f>
        <v>6</v>
      </c>
      <c r="G2" s="15">
        <f>IF(E8="HT",10,0)+IF(E9="HT",9,0)+IF(E10="HT",8,0)+IF(E11="HT",7,0)+IF(E12="HT",6,0)+IF(E13="HT",5,0)+IF(E14="HT",4,0)+IF(E15="HT",3,0)+IF(E16="HT",2,0)+IF(E17="HT",1,0)</f>
        <v>0</v>
      </c>
      <c r="H2" s="15">
        <f>IF(E8="SJ",10,0)+IF(E9="SJ",9,0)+IF(E10="SJ",8,0)+IF(E11="SJ",7,0)+IF(E12="SJ",6,0)+IF(E13="SJ",5,0)+IF(E14="SJ",4,0)+IF(E15="SJ",3,0)+IF(E16="SJ",2,0)+IF(E17="SJ",1,0)</f>
        <v>26</v>
      </c>
      <c r="I2" s="15">
        <f>IF(E8="OLP",10,0)+IF(E9="OLP",9,0)+IF(E10="OLP",8,0)+IF(E11="OLP",7,0)+IF(E12="OLP",6,0)+IF(E13="OLP",5,0)+IF(E14="OLP",4,0)+IF(E15="OLP",3,0)+IF(E16="OLP",2,0)+IF(E17="OLP",1,0)</f>
        <v>0</v>
      </c>
      <c r="J2" s="15">
        <f>IF(E8="OLMC",10,0)+IF(E9="OLMC",9,0)+IF(E10="OLMC",8,0)+IF(E11="OLMC",7,0)+IF(E12="OLMC",6,0)+IF(E13="OLMC",5,0)+IF(E14="OLMC",4,0)+IF(E15="OLMC",3,0)+IF(E16="OLMC",2,0)+IF(E17="OLMC",1,0)</f>
        <v>12</v>
      </c>
      <c r="K2" s="15">
        <f>IF(E8="SPS",10,0)+IF(E9="SPS",9,0)+IF(E10="SPS",8,0)+IF(E11="SPS",7,0)+IF(E12="SPS",6,0)+IF(E13="SPS",5,0)+IF(E14="SPS",4,0)+IF(E15="SPS",3,0)+IF(E16="SPS",2,0)+IF(E17="SPS",1,0)</f>
        <v>0</v>
      </c>
      <c r="L2" s="15">
        <f>IF(E8="OLS",10,0)+IF(E9="OLS",9,0)+IF(E10="OLS",8,0)+IF(E11="OLS",7,0)+IF(E12="OLS",6,0)+IF(E13="OLS",5,0)+IF(E14="OLS",4,0)+IF(E15="OLS",3,0)+IF(E16="OLS",2,0)+IF(E17="OLS",1,0)</f>
        <v>0</v>
      </c>
      <c r="M2" s="15">
        <f>IF(E8="SJA",10,0)+IF(E9="SJA",9,0)+IF(E10="SJA",8,0)+IF(E11="SJA",7,0)+IF(E12="SJA",6,0)+IF(E13="SJA",5,0)+IF(E14="SJA",4,0)+IF(E15="SJA",3,0)+IF(E16="SJA",2,0)+IF(E17="SJA",1,0)</f>
        <v>2</v>
      </c>
      <c r="O2" s="15"/>
    </row>
    <row r="5" spans="1:15" x14ac:dyDescent="0.25">
      <c r="J5" t="s">
        <v>18</v>
      </c>
    </row>
    <row r="6" spans="1:15" ht="30" x14ac:dyDescent="0.25">
      <c r="A6" s="1" t="s">
        <v>0</v>
      </c>
      <c r="B6" s="1"/>
      <c r="C6" s="1" t="s">
        <v>1</v>
      </c>
      <c r="D6" s="1" t="s">
        <v>2</v>
      </c>
      <c r="E6" s="1" t="s">
        <v>3</v>
      </c>
      <c r="F6" s="1" t="s">
        <v>4</v>
      </c>
      <c r="G6" s="2" t="s">
        <v>5</v>
      </c>
      <c r="H6" s="3" t="s">
        <v>6</v>
      </c>
      <c r="J6" s="14" t="s">
        <v>6</v>
      </c>
      <c r="K6" s="14" t="s">
        <v>2</v>
      </c>
      <c r="L6" s="14" t="s">
        <v>1</v>
      </c>
      <c r="M6" s="14" t="s">
        <v>19</v>
      </c>
      <c r="N6" s="14" t="s">
        <v>21</v>
      </c>
    </row>
    <row r="7" spans="1:15" x14ac:dyDescent="0.25">
      <c r="A7" s="4"/>
      <c r="B7" s="4" t="s">
        <v>7</v>
      </c>
      <c r="C7" s="4"/>
      <c r="D7" s="5">
        <v>0.62</v>
      </c>
      <c r="E7" s="6"/>
      <c r="F7" s="6"/>
      <c r="G7" s="6"/>
      <c r="H7" s="7"/>
      <c r="J7" s="15" t="s">
        <v>367</v>
      </c>
      <c r="K7" s="13" t="s">
        <v>840</v>
      </c>
      <c r="L7" s="13" t="s">
        <v>838</v>
      </c>
      <c r="M7" s="15">
        <v>1</v>
      </c>
      <c r="N7" s="13" t="s">
        <v>505</v>
      </c>
    </row>
    <row r="8" spans="1:15" x14ac:dyDescent="0.25">
      <c r="A8">
        <v>1</v>
      </c>
      <c r="B8" s="8">
        <v>2.5800925925925926E-3</v>
      </c>
      <c r="C8" t="str">
        <f>VLOOKUP($H8,$J$6:$N$91,3,FALSE)</f>
        <v>Pfistner</v>
      </c>
      <c r="D8" t="str">
        <f>VLOOKUP($H8,$J$6:$N$91,2,FALSE)</f>
        <v>Avery</v>
      </c>
      <c r="E8" t="str">
        <f>VLOOKUP($H8,$J$6:$N$91,5,FALSE)</f>
        <v>SJ</v>
      </c>
      <c r="F8">
        <v>10</v>
      </c>
      <c r="G8" s="9">
        <f>B8/$D$7</f>
        <v>4.1614396654719235E-3</v>
      </c>
      <c r="H8" s="10" t="s">
        <v>385</v>
      </c>
      <c r="J8" s="15" t="s">
        <v>370</v>
      </c>
      <c r="K8" s="13" t="s">
        <v>92</v>
      </c>
      <c r="L8" s="13" t="s">
        <v>841</v>
      </c>
      <c r="M8" s="15">
        <v>1</v>
      </c>
      <c r="N8" s="13" t="s">
        <v>505</v>
      </c>
    </row>
    <row r="9" spans="1:15" x14ac:dyDescent="0.25">
      <c r="A9">
        <v>2</v>
      </c>
      <c r="B9" s="8">
        <v>2.6752314814814816E-3</v>
      </c>
      <c r="C9" s="31" t="str">
        <f t="shared" ref="C9:C72" si="0">VLOOKUP($H9,$J$6:$N$91,3,FALSE)</f>
        <v>Galeone </v>
      </c>
      <c r="D9" s="31" t="str">
        <f t="shared" ref="D9:D72" si="1">VLOOKUP($H9,$J$6:$N$91,2,FALSE)</f>
        <v>Emiliana</v>
      </c>
      <c r="E9" s="31" t="str">
        <f t="shared" ref="E9:E72" si="2">VLOOKUP($H9,$J$6:$N$91,5,FALSE)</f>
        <v>STE</v>
      </c>
      <c r="F9">
        <v>9</v>
      </c>
      <c r="G9" s="9">
        <f t="shared" ref="G9:G57" si="3">B9/$D$7</f>
        <v>4.3148894862604543E-3</v>
      </c>
      <c r="H9" s="10" t="s">
        <v>1210</v>
      </c>
      <c r="J9" s="15" t="s">
        <v>387</v>
      </c>
      <c r="K9" s="13" t="s">
        <v>845</v>
      </c>
      <c r="L9" s="13" t="s">
        <v>345</v>
      </c>
      <c r="M9" s="15">
        <v>1</v>
      </c>
      <c r="N9" s="13" t="s">
        <v>505</v>
      </c>
    </row>
    <row r="10" spans="1:15" x14ac:dyDescent="0.25">
      <c r="A10">
        <v>3</v>
      </c>
      <c r="B10" s="8">
        <v>2.7091435185185187E-3</v>
      </c>
      <c r="C10" s="31" t="str">
        <f t="shared" si="0"/>
        <v>Daus</v>
      </c>
      <c r="D10" s="31" t="str">
        <f t="shared" si="1"/>
        <v>Julia</v>
      </c>
      <c r="E10" s="31" t="str">
        <f t="shared" si="2"/>
        <v>SJ</v>
      </c>
      <c r="F10">
        <v>8</v>
      </c>
      <c r="G10" s="9">
        <f t="shared" si="3"/>
        <v>4.3695863201911591E-3</v>
      </c>
      <c r="H10" s="10" t="s">
        <v>368</v>
      </c>
      <c r="J10" s="15" t="s">
        <v>315</v>
      </c>
      <c r="K10" s="13" t="s">
        <v>620</v>
      </c>
      <c r="L10" s="13" t="s">
        <v>619</v>
      </c>
      <c r="M10" s="15">
        <v>1</v>
      </c>
      <c r="N10" s="13" t="s">
        <v>503</v>
      </c>
    </row>
    <row r="11" spans="1:15" x14ac:dyDescent="0.25">
      <c r="A11">
        <v>4</v>
      </c>
      <c r="B11" s="8">
        <v>2.8152777777777781E-3</v>
      </c>
      <c r="C11" s="31" t="str">
        <f t="shared" si="0"/>
        <v>LAST</v>
      </c>
      <c r="D11" s="31" t="str">
        <f t="shared" si="1"/>
        <v>EMMA</v>
      </c>
      <c r="E11" s="31" t="str">
        <f t="shared" si="2"/>
        <v>OLMC</v>
      </c>
      <c r="F11">
        <v>7</v>
      </c>
      <c r="G11" s="9">
        <f t="shared" si="3"/>
        <v>4.5407706093189967E-3</v>
      </c>
      <c r="H11" s="10" t="s">
        <v>1207</v>
      </c>
      <c r="J11" s="15" t="s">
        <v>294</v>
      </c>
      <c r="K11" s="13" t="s">
        <v>149</v>
      </c>
      <c r="L11" s="13" t="s">
        <v>88</v>
      </c>
      <c r="M11" s="15">
        <v>1</v>
      </c>
      <c r="N11" s="13" t="s">
        <v>503</v>
      </c>
    </row>
    <row r="12" spans="1:15" x14ac:dyDescent="0.25">
      <c r="A12">
        <v>5</v>
      </c>
      <c r="B12" s="8">
        <v>2.858333333333333E-3</v>
      </c>
      <c r="C12" s="31" t="str">
        <f t="shared" si="0"/>
        <v>VanSlyke</v>
      </c>
      <c r="D12" s="31" t="str">
        <f t="shared" si="1"/>
        <v>Alexa</v>
      </c>
      <c r="E12" s="31" t="str">
        <f t="shared" si="2"/>
        <v>SVMS</v>
      </c>
      <c r="F12">
        <v>6</v>
      </c>
      <c r="G12" s="9">
        <f t="shared" si="3"/>
        <v>4.6102150537634399E-3</v>
      </c>
      <c r="H12" s="10" t="s">
        <v>1218</v>
      </c>
      <c r="J12" s="15" t="s">
        <v>253</v>
      </c>
      <c r="K12" s="13" t="s">
        <v>626</v>
      </c>
      <c r="L12" s="13" t="s">
        <v>277</v>
      </c>
      <c r="M12" s="15">
        <v>1</v>
      </c>
      <c r="N12" s="13" t="s">
        <v>503</v>
      </c>
    </row>
    <row r="13" spans="1:15" x14ac:dyDescent="0.25">
      <c r="A13">
        <v>6</v>
      </c>
      <c r="B13" s="8">
        <v>2.8883101851851852E-3</v>
      </c>
      <c r="C13" s="31" t="str">
        <f t="shared" si="0"/>
        <v>Kurylko</v>
      </c>
      <c r="D13" s="31" t="str">
        <f t="shared" si="1"/>
        <v>Victoria</v>
      </c>
      <c r="E13" s="31" t="str">
        <f t="shared" si="2"/>
        <v>SJ</v>
      </c>
      <c r="F13">
        <v>5</v>
      </c>
      <c r="G13" s="9">
        <f t="shared" si="3"/>
        <v>4.658564814814815E-3</v>
      </c>
      <c r="H13" s="10" t="s">
        <v>384</v>
      </c>
      <c r="J13" s="15" t="s">
        <v>249</v>
      </c>
      <c r="K13" s="13" t="s">
        <v>101</v>
      </c>
      <c r="L13" s="13" t="s">
        <v>640</v>
      </c>
      <c r="M13" s="15">
        <v>1</v>
      </c>
      <c r="N13" s="13" t="s">
        <v>503</v>
      </c>
    </row>
    <row r="14" spans="1:15" x14ac:dyDescent="0.25">
      <c r="A14">
        <v>7</v>
      </c>
      <c r="B14" s="8">
        <v>2.9216435185185183E-3</v>
      </c>
      <c r="C14" s="31" t="str">
        <f t="shared" si="0"/>
        <v>MACDONALD</v>
      </c>
      <c r="D14" s="31" t="str">
        <f t="shared" si="1"/>
        <v>MARIELLE</v>
      </c>
      <c r="E14" s="31" t="str">
        <f t="shared" si="2"/>
        <v>OLMC</v>
      </c>
      <c r="F14">
        <v>4</v>
      </c>
      <c r="G14" s="9">
        <f t="shared" si="3"/>
        <v>4.7123282556750298E-3</v>
      </c>
      <c r="H14" s="10" t="s">
        <v>1206</v>
      </c>
      <c r="J14" s="15" t="s">
        <v>1173</v>
      </c>
      <c r="K14" s="13" t="s">
        <v>650</v>
      </c>
      <c r="L14" s="13" t="s">
        <v>649</v>
      </c>
      <c r="M14" s="15">
        <v>1</v>
      </c>
      <c r="N14" s="13" t="s">
        <v>503</v>
      </c>
    </row>
    <row r="15" spans="1:15" x14ac:dyDescent="0.25">
      <c r="A15">
        <v>8</v>
      </c>
      <c r="B15" s="8">
        <v>2.9340277777777772E-3</v>
      </c>
      <c r="C15" s="31" t="str">
        <f t="shared" si="0"/>
        <v>Kielczewski</v>
      </c>
      <c r="D15" s="31" t="str">
        <f t="shared" si="1"/>
        <v>Olivia</v>
      </c>
      <c r="E15" s="31" t="str">
        <f t="shared" si="2"/>
        <v>SJ</v>
      </c>
      <c r="F15">
        <v>3</v>
      </c>
      <c r="G15" s="9">
        <f t="shared" si="3"/>
        <v>4.7323028673835112E-3</v>
      </c>
      <c r="H15" s="10" t="s">
        <v>377</v>
      </c>
      <c r="J15" s="15" t="s">
        <v>1174</v>
      </c>
      <c r="K15" s="13" t="s">
        <v>1011</v>
      </c>
      <c r="L15" s="13" t="s">
        <v>1050</v>
      </c>
      <c r="M15" s="15">
        <v>2</v>
      </c>
      <c r="N15" s="13" t="s">
        <v>487</v>
      </c>
    </row>
    <row r="16" spans="1:15" x14ac:dyDescent="0.25">
      <c r="A16">
        <v>9</v>
      </c>
      <c r="B16" s="8">
        <v>2.9762731481481485E-3</v>
      </c>
      <c r="C16" s="31" t="str">
        <f t="shared" si="0"/>
        <v>Labrada</v>
      </c>
      <c r="D16" s="31" t="str">
        <f t="shared" si="1"/>
        <v>Alani</v>
      </c>
      <c r="E16" s="31" t="str">
        <f t="shared" si="2"/>
        <v>SJA</v>
      </c>
      <c r="F16">
        <v>2</v>
      </c>
      <c r="G16" s="9">
        <f t="shared" si="3"/>
        <v>4.8004405615292714E-3</v>
      </c>
      <c r="H16" s="10" t="s">
        <v>1480</v>
      </c>
      <c r="J16" s="15" t="s">
        <v>307</v>
      </c>
      <c r="K16" s="13" t="s">
        <v>91</v>
      </c>
      <c r="L16" s="13" t="s">
        <v>628</v>
      </c>
      <c r="M16" s="15">
        <v>2</v>
      </c>
      <c r="N16" s="13" t="s">
        <v>503</v>
      </c>
    </row>
    <row r="17" spans="1:14" x14ac:dyDescent="0.25">
      <c r="A17">
        <v>10</v>
      </c>
      <c r="B17" s="8">
        <v>2.9896990740740739E-3</v>
      </c>
      <c r="C17" s="31" t="str">
        <f t="shared" si="0"/>
        <v>WEBBER</v>
      </c>
      <c r="D17" s="31" t="str">
        <f t="shared" si="1"/>
        <v>LILY</v>
      </c>
      <c r="E17" s="31" t="str">
        <f t="shared" si="2"/>
        <v>OLMC</v>
      </c>
      <c r="F17">
        <v>1</v>
      </c>
      <c r="G17" s="9">
        <f t="shared" si="3"/>
        <v>4.8220952807646357E-3</v>
      </c>
      <c r="H17" s="10" t="s">
        <v>1183</v>
      </c>
      <c r="J17" s="15" t="s">
        <v>1175</v>
      </c>
      <c r="K17" s="13" t="s">
        <v>105</v>
      </c>
      <c r="L17" s="13" t="s">
        <v>527</v>
      </c>
      <c r="M17" s="15">
        <v>3</v>
      </c>
      <c r="N17" s="13" t="s">
        <v>45</v>
      </c>
    </row>
    <row r="18" spans="1:14" x14ac:dyDescent="0.25">
      <c r="A18">
        <v>11</v>
      </c>
      <c r="B18" s="8">
        <v>2.9980324074074076E-3</v>
      </c>
      <c r="C18" s="31" t="str">
        <f t="shared" si="0"/>
        <v>Fabien</v>
      </c>
      <c r="D18" s="31" t="str">
        <f t="shared" si="1"/>
        <v>Laila</v>
      </c>
      <c r="E18" s="31" t="str">
        <f t="shared" si="2"/>
        <v>HT</v>
      </c>
      <c r="G18" s="9">
        <f t="shared" si="3"/>
        <v>4.8355361409796894E-3</v>
      </c>
      <c r="H18" s="10" t="s">
        <v>1180</v>
      </c>
      <c r="J18" s="15" t="s">
        <v>1176</v>
      </c>
      <c r="K18" s="13" t="s">
        <v>507</v>
      </c>
      <c r="L18" s="13" t="s">
        <v>23</v>
      </c>
      <c r="M18" s="15">
        <v>3</v>
      </c>
      <c r="N18" s="13" t="s">
        <v>45</v>
      </c>
    </row>
    <row r="19" spans="1:14" x14ac:dyDescent="0.25">
      <c r="A19">
        <v>12</v>
      </c>
      <c r="B19" s="8">
        <v>3.0461805555555554E-3</v>
      </c>
      <c r="C19" s="31" t="str">
        <f t="shared" si="0"/>
        <v>Cinosky</v>
      </c>
      <c r="D19" s="31" t="str">
        <f t="shared" si="1"/>
        <v>Sawyer</v>
      </c>
      <c r="E19" s="31" t="str">
        <f t="shared" si="2"/>
        <v>STE</v>
      </c>
      <c r="G19" s="9">
        <f t="shared" si="3"/>
        <v>4.913194444444444E-3</v>
      </c>
      <c r="H19" s="10" t="s">
        <v>1213</v>
      </c>
      <c r="J19" s="15" t="s">
        <v>1177</v>
      </c>
      <c r="K19" s="13" t="s">
        <v>530</v>
      </c>
      <c r="L19" s="13" t="s">
        <v>529</v>
      </c>
      <c r="M19" s="15">
        <v>3</v>
      </c>
      <c r="N19" s="13" t="s">
        <v>45</v>
      </c>
    </row>
    <row r="20" spans="1:14" x14ac:dyDescent="0.25">
      <c r="A20">
        <f t="shared" ref="A20:A36" si="4">A19+1</f>
        <v>13</v>
      </c>
      <c r="B20" s="8">
        <v>3.1572916666666663E-3</v>
      </c>
      <c r="C20" s="31" t="str">
        <f t="shared" si="0"/>
        <v>Pylyp</v>
      </c>
      <c r="D20" s="31" t="str">
        <f t="shared" si="1"/>
        <v>Kalyna</v>
      </c>
      <c r="E20" s="31" t="str">
        <f t="shared" si="2"/>
        <v>STE</v>
      </c>
      <c r="G20" s="9">
        <f t="shared" si="3"/>
        <v>5.092405913978494E-3</v>
      </c>
      <c r="H20" s="10" t="s">
        <v>1194</v>
      </c>
      <c r="J20" s="15" t="s">
        <v>1178</v>
      </c>
      <c r="K20" s="13" t="s">
        <v>531</v>
      </c>
      <c r="L20" s="13" t="s">
        <v>35</v>
      </c>
      <c r="M20" s="15">
        <v>3</v>
      </c>
      <c r="N20" s="13" t="s">
        <v>45</v>
      </c>
    </row>
    <row r="21" spans="1:14" x14ac:dyDescent="0.25">
      <c r="A21">
        <f t="shared" si="4"/>
        <v>14</v>
      </c>
      <c r="B21" s="8">
        <v>3.1931712962962964E-3</v>
      </c>
      <c r="C21" s="31" t="str">
        <f t="shared" si="0"/>
        <v>Gill</v>
      </c>
      <c r="D21" s="31" t="str">
        <f t="shared" si="1"/>
        <v>Gracyn</v>
      </c>
      <c r="E21" s="31" t="str">
        <f t="shared" si="2"/>
        <v>STE</v>
      </c>
      <c r="G21" s="9">
        <f t="shared" si="3"/>
        <v>5.1502762843488653E-3</v>
      </c>
      <c r="H21" s="10" t="s">
        <v>1191</v>
      </c>
      <c r="J21" s="15" t="s">
        <v>1179</v>
      </c>
      <c r="K21" s="13" t="s">
        <v>533</v>
      </c>
      <c r="L21" s="13" t="s">
        <v>532</v>
      </c>
      <c r="M21" s="15">
        <v>3</v>
      </c>
      <c r="N21" s="13" t="s">
        <v>45</v>
      </c>
    </row>
    <row r="22" spans="1:14" x14ac:dyDescent="0.25">
      <c r="A22">
        <f t="shared" si="4"/>
        <v>15</v>
      </c>
      <c r="B22" s="8">
        <v>3.2241898148148151E-3</v>
      </c>
      <c r="C22" s="31" t="str">
        <f t="shared" si="0"/>
        <v>CURATOLA</v>
      </c>
      <c r="D22" s="31" t="str">
        <f t="shared" si="1"/>
        <v>CAYLA</v>
      </c>
      <c r="E22" s="31" t="str">
        <f t="shared" si="2"/>
        <v>OLMC</v>
      </c>
      <c r="G22" s="9">
        <f t="shared" si="3"/>
        <v>5.2003061529271215E-3</v>
      </c>
      <c r="H22" s="10" t="s">
        <v>1182</v>
      </c>
      <c r="J22" s="15" t="s">
        <v>1180</v>
      </c>
      <c r="K22" s="13" t="s">
        <v>798</v>
      </c>
      <c r="L22" s="13" t="s">
        <v>797</v>
      </c>
      <c r="M22" s="15">
        <v>3</v>
      </c>
      <c r="N22" s="13" t="s">
        <v>504</v>
      </c>
    </row>
    <row r="23" spans="1:14" x14ac:dyDescent="0.25">
      <c r="A23">
        <f t="shared" si="4"/>
        <v>16</v>
      </c>
      <c r="B23" s="8">
        <v>3.2311342592592595E-3</v>
      </c>
      <c r="C23" s="31" t="str">
        <f t="shared" si="0"/>
        <v>Scarpin</v>
      </c>
      <c r="D23" s="31" t="str">
        <f t="shared" si="1"/>
        <v>Julie</v>
      </c>
      <c r="E23" s="31" t="str">
        <f t="shared" si="2"/>
        <v>SVMS</v>
      </c>
      <c r="G23" s="9">
        <f t="shared" si="3"/>
        <v>5.2115068697729996E-3</v>
      </c>
      <c r="H23" s="10" t="s">
        <v>1202</v>
      </c>
      <c r="J23" s="15" t="s">
        <v>1181</v>
      </c>
      <c r="K23" s="13" t="s">
        <v>936</v>
      </c>
      <c r="L23" s="13" t="s">
        <v>460</v>
      </c>
      <c r="M23" s="15">
        <v>3</v>
      </c>
      <c r="N23" s="13" t="s">
        <v>8</v>
      </c>
    </row>
    <row r="24" spans="1:14" x14ac:dyDescent="0.25">
      <c r="A24">
        <f t="shared" si="4"/>
        <v>17</v>
      </c>
      <c r="B24" s="8">
        <v>3.2408564814814813E-3</v>
      </c>
      <c r="C24" s="31" t="str">
        <f t="shared" si="0"/>
        <v>Mahoney</v>
      </c>
      <c r="D24" s="31" t="str">
        <f t="shared" si="1"/>
        <v>Mary</v>
      </c>
      <c r="E24" s="31" t="str">
        <f t="shared" si="2"/>
        <v>STE</v>
      </c>
      <c r="G24" s="9">
        <f t="shared" si="3"/>
        <v>5.227187873357228E-3</v>
      </c>
      <c r="H24" s="10" t="s">
        <v>1192</v>
      </c>
      <c r="J24" s="15" t="s">
        <v>1182</v>
      </c>
      <c r="K24" s="13" t="s">
        <v>938</v>
      </c>
      <c r="L24" s="13" t="s">
        <v>937</v>
      </c>
      <c r="M24" s="15">
        <v>3</v>
      </c>
      <c r="N24" s="13" t="s">
        <v>8</v>
      </c>
    </row>
    <row r="25" spans="1:14" x14ac:dyDescent="0.25">
      <c r="A25">
        <f t="shared" si="4"/>
        <v>18</v>
      </c>
      <c r="B25" s="8">
        <v>3.2461805555555555E-3</v>
      </c>
      <c r="C25" s="31" t="str">
        <f t="shared" si="0"/>
        <v>Jalics</v>
      </c>
      <c r="D25" s="31" t="str">
        <f t="shared" si="1"/>
        <v>Klari</v>
      </c>
      <c r="E25" s="31" t="str">
        <f t="shared" si="2"/>
        <v>STE</v>
      </c>
      <c r="G25" s="9">
        <f t="shared" si="3"/>
        <v>5.235775089605735E-3</v>
      </c>
      <c r="H25" s="10" t="s">
        <v>1195</v>
      </c>
      <c r="J25" s="15" t="s">
        <v>1183</v>
      </c>
      <c r="K25" s="13" t="s">
        <v>940</v>
      </c>
      <c r="L25" s="13" t="s">
        <v>939</v>
      </c>
      <c r="M25" s="15">
        <v>3</v>
      </c>
      <c r="N25" s="13" t="s">
        <v>8</v>
      </c>
    </row>
    <row r="26" spans="1:14" x14ac:dyDescent="0.25">
      <c r="A26">
        <f t="shared" si="4"/>
        <v>19</v>
      </c>
      <c r="B26" s="8">
        <v>3.2539351851851848E-3</v>
      </c>
      <c r="C26" s="31" t="str">
        <f t="shared" si="0"/>
        <v>Patel</v>
      </c>
      <c r="D26" s="31" t="str">
        <f t="shared" si="1"/>
        <v>Emma</v>
      </c>
      <c r="E26" s="31" t="str">
        <f t="shared" si="2"/>
        <v>SVMS</v>
      </c>
      <c r="G26" s="9">
        <f t="shared" si="3"/>
        <v>5.2482825567502977E-3</v>
      </c>
      <c r="H26" s="10" t="s">
        <v>1214</v>
      </c>
      <c r="J26" s="15" t="s">
        <v>1184</v>
      </c>
      <c r="K26" s="13" t="s">
        <v>941</v>
      </c>
      <c r="L26" s="13" t="s">
        <v>446</v>
      </c>
      <c r="M26" s="15">
        <v>3</v>
      </c>
      <c r="N26" s="13" t="s">
        <v>8</v>
      </c>
    </row>
    <row r="27" spans="1:14" x14ac:dyDescent="0.25">
      <c r="A27">
        <f t="shared" si="4"/>
        <v>20</v>
      </c>
      <c r="B27" s="8">
        <v>3.2635416666666668E-3</v>
      </c>
      <c r="C27" s="31" t="str">
        <f t="shared" si="0"/>
        <v>Salaki</v>
      </c>
      <c r="D27" s="31" t="str">
        <f t="shared" si="1"/>
        <v>Annie</v>
      </c>
      <c r="E27" s="31" t="str">
        <f t="shared" si="2"/>
        <v>SVMS</v>
      </c>
      <c r="G27" s="9">
        <f t="shared" si="3"/>
        <v>5.2637768817204306E-3</v>
      </c>
      <c r="H27" s="10" t="s">
        <v>1215</v>
      </c>
      <c r="J27" s="15" t="s">
        <v>1185</v>
      </c>
      <c r="K27" s="13" t="s">
        <v>965</v>
      </c>
      <c r="L27" s="13" t="s">
        <v>960</v>
      </c>
      <c r="M27" s="15">
        <v>3</v>
      </c>
      <c r="N27" s="13" t="s">
        <v>8</v>
      </c>
    </row>
    <row r="28" spans="1:14" x14ac:dyDescent="0.25">
      <c r="A28">
        <f t="shared" si="4"/>
        <v>21</v>
      </c>
      <c r="B28" s="8">
        <v>3.2892361111111108E-3</v>
      </c>
      <c r="C28" s="31" t="str">
        <f t="shared" si="0"/>
        <v>Farmer</v>
      </c>
      <c r="D28" s="31" t="str">
        <f t="shared" si="1"/>
        <v>Rosie</v>
      </c>
      <c r="E28" s="31" t="str">
        <f t="shared" si="2"/>
        <v>ASP</v>
      </c>
      <c r="G28" s="9">
        <f t="shared" si="3"/>
        <v>5.305219534050179E-3</v>
      </c>
      <c r="H28" s="10" t="s">
        <v>1176</v>
      </c>
      <c r="J28" s="15" t="s">
        <v>1186</v>
      </c>
      <c r="K28" s="13" t="s">
        <v>92</v>
      </c>
      <c r="L28" s="13" t="s">
        <v>1051</v>
      </c>
      <c r="M28" s="15">
        <v>3</v>
      </c>
      <c r="N28" s="13" t="s">
        <v>487</v>
      </c>
    </row>
    <row r="29" spans="1:14" x14ac:dyDescent="0.25">
      <c r="A29">
        <f t="shared" si="4"/>
        <v>22</v>
      </c>
      <c r="B29" s="8">
        <v>3.2956018518518516E-3</v>
      </c>
      <c r="C29" s="31" t="str">
        <f t="shared" si="0"/>
        <v>Andrews</v>
      </c>
      <c r="D29" s="31" t="str">
        <f t="shared" si="1"/>
        <v>Avery</v>
      </c>
      <c r="E29" s="31" t="str">
        <f t="shared" si="2"/>
        <v>SJA</v>
      </c>
      <c r="G29" s="9">
        <f t="shared" si="3"/>
        <v>5.315486857825567E-3</v>
      </c>
      <c r="H29" s="10" t="s">
        <v>1481</v>
      </c>
      <c r="J29" s="15" t="s">
        <v>1187</v>
      </c>
      <c r="K29" s="13" t="s">
        <v>848</v>
      </c>
      <c r="L29" s="13" t="s">
        <v>1053</v>
      </c>
      <c r="M29" s="15">
        <v>3</v>
      </c>
      <c r="N29" s="13" t="s">
        <v>487</v>
      </c>
    </row>
    <row r="30" spans="1:14" x14ac:dyDescent="0.25">
      <c r="A30">
        <f t="shared" si="4"/>
        <v>23</v>
      </c>
      <c r="B30" s="8">
        <v>3.29849537037037E-3</v>
      </c>
      <c r="C30" s="31" t="e">
        <f t="shared" si="0"/>
        <v>#N/A</v>
      </c>
      <c r="D30" s="31" t="e">
        <f t="shared" si="1"/>
        <v>#N/A</v>
      </c>
      <c r="E30" s="31" t="e">
        <f t="shared" si="2"/>
        <v>#N/A</v>
      </c>
      <c r="G30" s="9">
        <f t="shared" si="3"/>
        <v>5.3201538231780164E-3</v>
      </c>
      <c r="H30" s="10" t="s">
        <v>1375</v>
      </c>
      <c r="J30" s="15" t="s">
        <v>1188</v>
      </c>
      <c r="K30" s="13" t="s">
        <v>1055</v>
      </c>
      <c r="L30" s="13" t="s">
        <v>1054</v>
      </c>
      <c r="M30" s="15">
        <v>3</v>
      </c>
      <c r="N30" s="13" t="s">
        <v>487</v>
      </c>
    </row>
    <row r="31" spans="1:14" x14ac:dyDescent="0.25">
      <c r="A31">
        <f t="shared" si="4"/>
        <v>24</v>
      </c>
      <c r="B31" s="8">
        <v>3.3048611111111113E-3</v>
      </c>
      <c r="C31" s="31" t="str">
        <f t="shared" si="0"/>
        <v>Rogers</v>
      </c>
      <c r="D31" s="31" t="str">
        <f t="shared" si="1"/>
        <v>Teagan</v>
      </c>
      <c r="E31" s="31" t="str">
        <f t="shared" si="2"/>
        <v>SJ</v>
      </c>
      <c r="G31" s="9">
        <f t="shared" si="3"/>
        <v>5.3304211469534053E-3</v>
      </c>
      <c r="H31" s="10" t="s">
        <v>387</v>
      </c>
      <c r="J31" s="15" t="s">
        <v>365</v>
      </c>
      <c r="K31" s="13" t="s">
        <v>839</v>
      </c>
      <c r="L31" s="13" t="s">
        <v>838</v>
      </c>
      <c r="M31" s="15">
        <v>3</v>
      </c>
      <c r="N31" s="13" t="s">
        <v>505</v>
      </c>
    </row>
    <row r="32" spans="1:14" x14ac:dyDescent="0.25">
      <c r="A32">
        <f t="shared" si="4"/>
        <v>25</v>
      </c>
      <c r="B32" s="8">
        <v>3.3164351851851857E-3</v>
      </c>
      <c r="C32" s="31" t="str">
        <f t="shared" si="0"/>
        <v>Oess</v>
      </c>
      <c r="D32" s="31" t="str">
        <f t="shared" si="1"/>
        <v>Noelle</v>
      </c>
      <c r="E32" s="31" t="str">
        <f t="shared" si="2"/>
        <v>STC</v>
      </c>
      <c r="G32" s="9">
        <f t="shared" si="3"/>
        <v>5.3490890083632029E-3</v>
      </c>
      <c r="H32" s="10" t="s">
        <v>311</v>
      </c>
      <c r="J32" s="15" t="s">
        <v>380</v>
      </c>
      <c r="K32" s="13" t="s">
        <v>842</v>
      </c>
      <c r="L32" s="13" t="s">
        <v>410</v>
      </c>
      <c r="M32" s="15">
        <v>3</v>
      </c>
      <c r="N32" s="13" t="s">
        <v>505</v>
      </c>
    </row>
    <row r="33" spans="1:14" x14ac:dyDescent="0.25">
      <c r="A33">
        <f t="shared" si="4"/>
        <v>26</v>
      </c>
      <c r="B33" s="8">
        <v>3.3559027777777775E-3</v>
      </c>
      <c r="C33" s="31" t="str">
        <f t="shared" si="0"/>
        <v>Brusco</v>
      </c>
      <c r="D33" s="31" t="str">
        <f t="shared" si="1"/>
        <v>Victoria</v>
      </c>
      <c r="E33" s="31" t="str">
        <f t="shared" si="2"/>
        <v>ASP</v>
      </c>
      <c r="G33" s="9">
        <f t="shared" si="3"/>
        <v>5.4127464157706093E-3</v>
      </c>
      <c r="H33" s="10" t="s">
        <v>1175</v>
      </c>
      <c r="J33" s="15" t="s">
        <v>382</v>
      </c>
      <c r="K33" s="13" t="s">
        <v>28</v>
      </c>
      <c r="L33" s="13" t="s">
        <v>843</v>
      </c>
      <c r="M33" s="15">
        <v>3</v>
      </c>
      <c r="N33" s="13" t="s">
        <v>505</v>
      </c>
    </row>
    <row r="34" spans="1:14" x14ac:dyDescent="0.25">
      <c r="A34">
        <f t="shared" si="4"/>
        <v>27</v>
      </c>
      <c r="B34" s="8">
        <v>3.3667824074074073E-3</v>
      </c>
      <c r="C34" s="31" t="str">
        <f t="shared" si="0"/>
        <v>Melvin Jocher</v>
      </c>
      <c r="D34" s="31" t="str">
        <f t="shared" si="1"/>
        <v>Kathleen</v>
      </c>
      <c r="E34" s="31" t="str">
        <f t="shared" si="2"/>
        <v>ASP</v>
      </c>
      <c r="G34" s="9">
        <f t="shared" si="3"/>
        <v>5.4302942054958179E-3</v>
      </c>
      <c r="H34" s="10" t="s">
        <v>195</v>
      </c>
      <c r="J34" s="15" t="s">
        <v>309</v>
      </c>
      <c r="K34" s="13" t="s">
        <v>92</v>
      </c>
      <c r="L34" s="13" t="s">
        <v>246</v>
      </c>
      <c r="M34" s="15">
        <v>3</v>
      </c>
      <c r="N34" s="13" t="s">
        <v>503</v>
      </c>
    </row>
    <row r="35" spans="1:14" x14ac:dyDescent="0.25">
      <c r="A35">
        <f t="shared" si="4"/>
        <v>28</v>
      </c>
      <c r="B35" s="8">
        <v>3.436921296296296E-3</v>
      </c>
      <c r="C35" s="31" t="str">
        <f t="shared" si="0"/>
        <v>Doench</v>
      </c>
      <c r="D35" s="31" t="str">
        <f t="shared" si="1"/>
        <v>Caroline</v>
      </c>
      <c r="E35" s="31" t="str">
        <f t="shared" si="2"/>
        <v>SVMS</v>
      </c>
      <c r="G35" s="9">
        <f t="shared" si="3"/>
        <v>5.5434214456391868E-3</v>
      </c>
      <c r="H35" s="10" t="s">
        <v>1199</v>
      </c>
      <c r="J35" s="15" t="s">
        <v>1189</v>
      </c>
      <c r="K35" s="13" t="s">
        <v>620</v>
      </c>
      <c r="L35" s="13" t="s">
        <v>648</v>
      </c>
      <c r="M35" s="15">
        <v>3</v>
      </c>
      <c r="N35" s="13" t="s">
        <v>503</v>
      </c>
    </row>
    <row r="36" spans="1:14" x14ac:dyDescent="0.25">
      <c r="A36">
        <f t="shared" si="4"/>
        <v>29</v>
      </c>
      <c r="B36" s="8">
        <v>3.4644675925925923E-3</v>
      </c>
      <c r="C36" s="31" t="str">
        <f t="shared" si="0"/>
        <v>Patel</v>
      </c>
      <c r="D36" s="31" t="str">
        <f t="shared" si="1"/>
        <v>Asha</v>
      </c>
      <c r="E36" s="31" t="str">
        <f t="shared" si="2"/>
        <v>SVMS</v>
      </c>
      <c r="G36" s="9">
        <f t="shared" si="3"/>
        <v>5.5878509557945035E-3</v>
      </c>
      <c r="H36" s="10" t="s">
        <v>1201</v>
      </c>
      <c r="J36" s="15" t="s">
        <v>1190</v>
      </c>
      <c r="K36" s="13" t="s">
        <v>101</v>
      </c>
      <c r="L36" s="13" t="s">
        <v>248</v>
      </c>
      <c r="M36" s="15">
        <v>3</v>
      </c>
      <c r="N36" s="13" t="s">
        <v>503</v>
      </c>
    </row>
    <row r="37" spans="1:14" x14ac:dyDescent="0.25">
      <c r="A37">
        <v>30</v>
      </c>
      <c r="B37" s="8">
        <v>3.4718750000000006E-3</v>
      </c>
      <c r="C37" s="31" t="str">
        <f t="shared" si="0"/>
        <v>Noesner</v>
      </c>
      <c r="D37" s="31" t="str">
        <f t="shared" si="1"/>
        <v>Madison</v>
      </c>
      <c r="E37" s="31" t="str">
        <f t="shared" si="2"/>
        <v>OLS</v>
      </c>
      <c r="G37" s="9">
        <f t="shared" si="3"/>
        <v>5.5997983870967752E-3</v>
      </c>
      <c r="H37" s="16" t="s">
        <v>1208</v>
      </c>
      <c r="J37" s="15" t="s">
        <v>1191</v>
      </c>
      <c r="K37" s="13" t="s">
        <v>724</v>
      </c>
      <c r="L37" s="13" t="s">
        <v>723</v>
      </c>
      <c r="M37" s="15">
        <v>3</v>
      </c>
      <c r="N37" s="13" t="s">
        <v>10</v>
      </c>
    </row>
    <row r="38" spans="1:14" x14ac:dyDescent="0.25">
      <c r="A38">
        <v>31</v>
      </c>
      <c r="B38" s="8">
        <v>3.4945601851851856E-3</v>
      </c>
      <c r="C38" s="31" t="str">
        <f t="shared" si="0"/>
        <v>BYRNES</v>
      </c>
      <c r="D38" s="31" t="str">
        <f t="shared" si="1"/>
        <v>KATHERINE</v>
      </c>
      <c r="E38" s="31" t="str">
        <f t="shared" si="2"/>
        <v>OLMC</v>
      </c>
      <c r="G38" s="9">
        <f t="shared" si="3"/>
        <v>5.6363873954599769E-3</v>
      </c>
      <c r="H38" s="16" t="s">
        <v>1205</v>
      </c>
      <c r="J38" s="15" t="s">
        <v>1192</v>
      </c>
      <c r="K38" s="13" t="s">
        <v>36</v>
      </c>
      <c r="L38" s="13" t="s">
        <v>725</v>
      </c>
      <c r="M38" s="15">
        <v>3</v>
      </c>
      <c r="N38" s="13" t="s">
        <v>10</v>
      </c>
    </row>
    <row r="39" spans="1:14" x14ac:dyDescent="0.25">
      <c r="A39">
        <v>32</v>
      </c>
      <c r="B39" s="8">
        <v>3.5032407407407408E-3</v>
      </c>
      <c r="C39" s="31" t="str">
        <f t="shared" si="0"/>
        <v>Scoppetto</v>
      </c>
      <c r="D39" s="31" t="str">
        <f t="shared" si="1"/>
        <v>Lokklen</v>
      </c>
      <c r="E39" s="31" t="str">
        <f t="shared" si="2"/>
        <v>STE</v>
      </c>
      <c r="G39" s="9">
        <f t="shared" si="3"/>
        <v>5.6503882915173243E-3</v>
      </c>
      <c r="H39" s="16" t="s">
        <v>1198</v>
      </c>
      <c r="J39" s="15" t="s">
        <v>1193</v>
      </c>
      <c r="K39" s="13" t="s">
        <v>726</v>
      </c>
      <c r="L39" s="13" t="s">
        <v>725</v>
      </c>
      <c r="M39" s="15">
        <v>3</v>
      </c>
      <c r="N39" s="13" t="s">
        <v>10</v>
      </c>
    </row>
    <row r="40" spans="1:14" x14ac:dyDescent="0.25">
      <c r="A40">
        <v>33</v>
      </c>
      <c r="B40" s="8">
        <v>3.5468749999999997E-3</v>
      </c>
      <c r="C40" s="31" t="str">
        <f t="shared" si="0"/>
        <v>Wright</v>
      </c>
      <c r="D40" s="31" t="str">
        <f t="shared" si="1"/>
        <v>Eleanor</v>
      </c>
      <c r="E40" s="31" t="str">
        <f t="shared" si="2"/>
        <v>OLP</v>
      </c>
      <c r="G40" s="9">
        <f t="shared" si="3"/>
        <v>5.7207661290322575E-3</v>
      </c>
      <c r="H40" s="16" t="s">
        <v>353</v>
      </c>
      <c r="J40" s="15" t="s">
        <v>1194</v>
      </c>
      <c r="K40" s="13" t="s">
        <v>728</v>
      </c>
      <c r="L40" s="13" t="s">
        <v>727</v>
      </c>
      <c r="M40" s="15">
        <v>3</v>
      </c>
      <c r="N40" s="13" t="s">
        <v>10</v>
      </c>
    </row>
    <row r="41" spans="1:14" x14ac:dyDescent="0.25">
      <c r="A41">
        <v>34</v>
      </c>
      <c r="B41" s="8">
        <v>3.5642361111111113E-3</v>
      </c>
      <c r="C41" s="31" t="str">
        <f t="shared" si="0"/>
        <v>Sims</v>
      </c>
      <c r="D41" s="31" t="str">
        <f t="shared" si="1"/>
        <v>Kate</v>
      </c>
      <c r="E41" s="31" t="str">
        <f t="shared" si="2"/>
        <v>SVMS</v>
      </c>
      <c r="G41" s="9">
        <f t="shared" si="3"/>
        <v>5.748767921146954E-3</v>
      </c>
      <c r="H41" s="16" t="s">
        <v>1216</v>
      </c>
      <c r="J41" s="15" t="s">
        <v>1195</v>
      </c>
      <c r="K41" s="13" t="s">
        <v>729</v>
      </c>
      <c r="L41" s="13" t="s">
        <v>333</v>
      </c>
      <c r="M41" s="15">
        <v>3</v>
      </c>
      <c r="N41" s="13" t="s">
        <v>10</v>
      </c>
    </row>
    <row r="42" spans="1:14" x14ac:dyDescent="0.25">
      <c r="A42">
        <v>35</v>
      </c>
      <c r="B42" s="8">
        <v>3.5865740740740736E-3</v>
      </c>
      <c r="C42" s="31" t="str">
        <f t="shared" si="0"/>
        <v>Gundersdorf</v>
      </c>
      <c r="D42" s="31" t="str">
        <f t="shared" si="1"/>
        <v>Jordyn</v>
      </c>
      <c r="E42" s="31" t="str">
        <f t="shared" si="2"/>
        <v>ASP</v>
      </c>
      <c r="G42" s="9">
        <f t="shared" si="3"/>
        <v>5.7847968936678611E-3</v>
      </c>
      <c r="H42" s="16" t="s">
        <v>1177</v>
      </c>
      <c r="J42" s="15" t="s">
        <v>1196</v>
      </c>
      <c r="K42" s="13" t="s">
        <v>731</v>
      </c>
      <c r="L42" s="13" t="s">
        <v>730</v>
      </c>
      <c r="M42" s="15">
        <v>3</v>
      </c>
      <c r="N42" s="13" t="s">
        <v>10</v>
      </c>
    </row>
    <row r="43" spans="1:14" x14ac:dyDescent="0.25">
      <c r="A43">
        <v>36</v>
      </c>
      <c r="B43" s="8">
        <v>3.5937499999999997E-3</v>
      </c>
      <c r="C43" s="31" t="str">
        <f t="shared" si="0"/>
        <v>Lukaszyk</v>
      </c>
      <c r="D43" s="31" t="str">
        <f t="shared" si="1"/>
        <v xml:space="preserve">SarahJane </v>
      </c>
      <c r="E43" s="31" t="str">
        <f t="shared" si="2"/>
        <v>ASP</v>
      </c>
      <c r="G43" s="9">
        <f t="shared" si="3"/>
        <v>5.7963709677419347E-3</v>
      </c>
      <c r="H43" s="16" t="s">
        <v>1179</v>
      </c>
      <c r="J43" s="15" t="s">
        <v>1197</v>
      </c>
      <c r="K43" s="13" t="s">
        <v>73</v>
      </c>
      <c r="L43" s="13" t="s">
        <v>327</v>
      </c>
      <c r="M43" s="15">
        <v>3</v>
      </c>
      <c r="N43" s="13" t="s">
        <v>10</v>
      </c>
    </row>
    <row r="44" spans="1:14" x14ac:dyDescent="0.25">
      <c r="A44">
        <v>37</v>
      </c>
      <c r="B44" s="8">
        <v>3.6413194444444449E-3</v>
      </c>
      <c r="C44" s="31" t="str">
        <f t="shared" si="0"/>
        <v>Baldwin </v>
      </c>
      <c r="D44" s="31" t="str">
        <f t="shared" si="1"/>
        <v>Eloise</v>
      </c>
      <c r="E44" s="31" t="str">
        <f t="shared" si="2"/>
        <v>STE</v>
      </c>
      <c r="G44" s="9">
        <f t="shared" si="3"/>
        <v>5.8730958781362018E-3</v>
      </c>
      <c r="H44" s="16" t="s">
        <v>1196</v>
      </c>
      <c r="J44" s="15" t="s">
        <v>1198</v>
      </c>
      <c r="K44" s="13" t="s">
        <v>733</v>
      </c>
      <c r="L44" s="13" t="s">
        <v>732</v>
      </c>
      <c r="M44" s="15">
        <v>3</v>
      </c>
      <c r="N44" s="13" t="s">
        <v>10</v>
      </c>
    </row>
    <row r="45" spans="1:14" x14ac:dyDescent="0.25">
      <c r="A45">
        <v>38</v>
      </c>
      <c r="B45" s="8">
        <v>3.7087962962962964E-3</v>
      </c>
      <c r="C45" s="31" t="str">
        <f t="shared" si="0"/>
        <v>Karpack</v>
      </c>
      <c r="D45" s="31" t="str">
        <f t="shared" si="1"/>
        <v>Megan</v>
      </c>
      <c r="E45" s="31" t="str">
        <f t="shared" si="2"/>
        <v>ASP</v>
      </c>
      <c r="G45" s="9">
        <f t="shared" si="3"/>
        <v>5.9819295101553168E-3</v>
      </c>
      <c r="H45" s="16" t="s">
        <v>1178</v>
      </c>
      <c r="J45" s="15" t="s">
        <v>1199</v>
      </c>
      <c r="K45" s="13" t="s">
        <v>40</v>
      </c>
      <c r="L45" s="13" t="s">
        <v>1086</v>
      </c>
      <c r="M45" s="15">
        <v>3</v>
      </c>
      <c r="N45" s="13" t="s">
        <v>1147</v>
      </c>
    </row>
    <row r="46" spans="1:14" x14ac:dyDescent="0.25">
      <c r="A46">
        <v>39</v>
      </c>
      <c r="B46" s="8">
        <v>3.8054398148148149E-3</v>
      </c>
      <c r="C46" s="31" t="str">
        <f t="shared" si="0"/>
        <v>WALSH</v>
      </c>
      <c r="D46" s="31" t="str">
        <f t="shared" si="1"/>
        <v>AVERY</v>
      </c>
      <c r="E46" s="31" t="str">
        <f t="shared" si="2"/>
        <v>OLMC</v>
      </c>
      <c r="G46" s="9">
        <f t="shared" si="3"/>
        <v>6.1378061529271206E-3</v>
      </c>
      <c r="H46" s="16" t="s">
        <v>1181</v>
      </c>
      <c r="J46" s="15" t="s">
        <v>1200</v>
      </c>
      <c r="K46" s="13" t="s">
        <v>1089</v>
      </c>
      <c r="L46" s="13" t="s">
        <v>1087</v>
      </c>
      <c r="M46" s="15">
        <v>3</v>
      </c>
      <c r="N46" s="13" t="s">
        <v>1147</v>
      </c>
    </row>
    <row r="47" spans="1:14" x14ac:dyDescent="0.25">
      <c r="A47">
        <v>40</v>
      </c>
      <c r="B47" s="8">
        <v>3.9403935185185184E-3</v>
      </c>
      <c r="C47" s="31" t="e">
        <f t="shared" si="0"/>
        <v>#N/A</v>
      </c>
      <c r="D47" s="31" t="e">
        <f t="shared" si="1"/>
        <v>#N/A</v>
      </c>
      <c r="E47" s="31" t="e">
        <f t="shared" si="2"/>
        <v>#N/A</v>
      </c>
      <c r="G47" s="9">
        <f t="shared" si="3"/>
        <v>6.3554734169653524E-3</v>
      </c>
      <c r="H47" s="16" t="s">
        <v>1533</v>
      </c>
      <c r="J47" s="15" t="s">
        <v>1201</v>
      </c>
      <c r="K47" s="13" t="s">
        <v>1091</v>
      </c>
      <c r="L47" s="13" t="s">
        <v>1090</v>
      </c>
      <c r="M47" s="15">
        <v>3</v>
      </c>
      <c r="N47" s="13" t="s">
        <v>1147</v>
      </c>
    </row>
    <row r="48" spans="1:14" x14ac:dyDescent="0.25">
      <c r="A48">
        <v>41</v>
      </c>
      <c r="B48" s="8">
        <v>3.9537037037037032E-3</v>
      </c>
      <c r="C48" s="31" t="str">
        <f t="shared" si="0"/>
        <v>Rodriguez</v>
      </c>
      <c r="D48" s="31" t="str">
        <f t="shared" si="1"/>
        <v>Violet</v>
      </c>
      <c r="E48" s="31" t="str">
        <f t="shared" si="2"/>
        <v>HT</v>
      </c>
      <c r="G48" s="9">
        <f t="shared" si="3"/>
        <v>6.3769414575866185E-3</v>
      </c>
      <c r="H48" s="16" t="s">
        <v>1203</v>
      </c>
      <c r="J48" s="15" t="s">
        <v>1202</v>
      </c>
      <c r="K48" s="13" t="s">
        <v>1093</v>
      </c>
      <c r="L48" s="13" t="s">
        <v>1092</v>
      </c>
      <c r="M48" s="15">
        <v>3</v>
      </c>
      <c r="N48" s="13" t="s">
        <v>1147</v>
      </c>
    </row>
    <row r="49" spans="1:14" x14ac:dyDescent="0.25">
      <c r="A49">
        <v>42</v>
      </c>
      <c r="B49" s="8">
        <v>3.9959490740740736E-3</v>
      </c>
      <c r="C49" s="31" t="str">
        <f t="shared" si="0"/>
        <v>Adeoye</v>
      </c>
      <c r="D49" s="31" t="str">
        <f t="shared" si="1"/>
        <v>Demi</v>
      </c>
      <c r="E49" s="31" t="str">
        <f t="shared" si="2"/>
        <v>SJA</v>
      </c>
      <c r="G49" s="9">
        <f t="shared" si="3"/>
        <v>6.4450791517323769E-3</v>
      </c>
      <c r="H49" s="16" t="s">
        <v>1482</v>
      </c>
      <c r="J49" s="15" t="s">
        <v>184</v>
      </c>
      <c r="K49" s="13" t="s">
        <v>34</v>
      </c>
      <c r="L49" s="13" t="s">
        <v>185</v>
      </c>
      <c r="M49" s="15">
        <v>4</v>
      </c>
      <c r="N49" s="13" t="s">
        <v>45</v>
      </c>
    </row>
    <row r="50" spans="1:14" x14ac:dyDescent="0.25">
      <c r="A50">
        <v>43</v>
      </c>
      <c r="B50" s="8">
        <v>4.0237268518518521E-3</v>
      </c>
      <c r="C50" s="31" t="str">
        <f t="shared" si="0"/>
        <v>Landry</v>
      </c>
      <c r="D50" s="31" t="str">
        <f t="shared" si="1"/>
        <v>Trinity</v>
      </c>
      <c r="E50" s="31" t="str">
        <f t="shared" si="2"/>
        <v>STE</v>
      </c>
      <c r="G50" s="9">
        <f t="shared" si="3"/>
        <v>6.4898820191158909E-3</v>
      </c>
      <c r="H50" s="16" t="s">
        <v>1212</v>
      </c>
      <c r="J50" s="15" t="s">
        <v>195</v>
      </c>
      <c r="K50" s="13" t="s">
        <v>187</v>
      </c>
      <c r="L50" s="13" t="s">
        <v>186</v>
      </c>
      <c r="M50" s="15">
        <v>4</v>
      </c>
      <c r="N50" s="13" t="s">
        <v>45</v>
      </c>
    </row>
    <row r="51" spans="1:14" x14ac:dyDescent="0.25">
      <c r="A51">
        <v>44</v>
      </c>
      <c r="B51" s="8">
        <v>4.0758101851851849E-3</v>
      </c>
      <c r="C51" s="31" t="str">
        <f t="shared" si="0"/>
        <v>Mahoney</v>
      </c>
      <c r="D51" s="31" t="str">
        <f t="shared" si="1"/>
        <v>Reagan</v>
      </c>
      <c r="E51" s="31" t="str">
        <f t="shared" si="2"/>
        <v>STE</v>
      </c>
      <c r="G51" s="9">
        <f t="shared" si="3"/>
        <v>6.573887395459976E-3</v>
      </c>
      <c r="H51" s="16" t="s">
        <v>1193</v>
      </c>
      <c r="J51" s="15" t="s">
        <v>196</v>
      </c>
      <c r="K51" s="13" t="s">
        <v>24</v>
      </c>
      <c r="L51" s="13" t="s">
        <v>41</v>
      </c>
      <c r="M51" s="15">
        <v>4</v>
      </c>
      <c r="N51" s="13" t="s">
        <v>45</v>
      </c>
    </row>
    <row r="52" spans="1:14" x14ac:dyDescent="0.25">
      <c r="A52">
        <v>45</v>
      </c>
      <c r="B52" s="8">
        <v>4.2310185185185185E-3</v>
      </c>
      <c r="C52" s="31" t="str">
        <f t="shared" si="0"/>
        <v>Zienowicz</v>
      </c>
      <c r="D52" s="31" t="str">
        <f t="shared" si="1"/>
        <v>Emma</v>
      </c>
      <c r="E52" s="31" t="str">
        <f t="shared" si="2"/>
        <v>ASP</v>
      </c>
      <c r="G52" s="9">
        <f t="shared" si="3"/>
        <v>6.8242234169653528E-3</v>
      </c>
      <c r="H52" s="16" t="s">
        <v>197</v>
      </c>
      <c r="J52" s="15" t="s">
        <v>202</v>
      </c>
      <c r="K52" s="13" t="s">
        <v>545</v>
      </c>
      <c r="L52" s="13" t="s">
        <v>42</v>
      </c>
      <c r="M52" s="15">
        <v>4</v>
      </c>
      <c r="N52" s="13" t="s">
        <v>45</v>
      </c>
    </row>
    <row r="53" spans="1:14" x14ac:dyDescent="0.25">
      <c r="A53">
        <v>46</v>
      </c>
      <c r="B53" s="8">
        <v>4.493287037037037E-3</v>
      </c>
      <c r="C53" s="31" t="str">
        <f t="shared" si="0"/>
        <v>Molina</v>
      </c>
      <c r="D53" s="31" t="str">
        <f t="shared" si="1"/>
        <v>Viktoria</v>
      </c>
      <c r="E53" s="31" t="str">
        <f t="shared" si="2"/>
        <v>STE</v>
      </c>
      <c r="G53" s="9">
        <f t="shared" si="3"/>
        <v>7.24723715651135E-3</v>
      </c>
      <c r="H53" s="16" t="s">
        <v>1211</v>
      </c>
      <c r="J53" s="15" t="s">
        <v>197</v>
      </c>
      <c r="K53" s="13" t="s">
        <v>25</v>
      </c>
      <c r="L53" s="13" t="s">
        <v>30</v>
      </c>
      <c r="M53" s="15">
        <v>4</v>
      </c>
      <c r="N53" s="13" t="s">
        <v>45</v>
      </c>
    </row>
    <row r="54" spans="1:14" x14ac:dyDescent="0.25">
      <c r="A54">
        <v>47</v>
      </c>
      <c r="B54" s="8">
        <v>4.8097222222222222E-3</v>
      </c>
      <c r="C54" s="31" t="str">
        <f t="shared" si="0"/>
        <v>Caldwell</v>
      </c>
      <c r="D54" s="31" t="str">
        <f t="shared" si="1"/>
        <v>Emma</v>
      </c>
      <c r="E54" s="31" t="str">
        <f t="shared" si="2"/>
        <v>STC</v>
      </c>
      <c r="G54" s="9">
        <f t="shared" si="3"/>
        <v>7.757616487455197E-3</v>
      </c>
      <c r="H54" s="16" t="s">
        <v>255</v>
      </c>
      <c r="J54" s="15" t="s">
        <v>1203</v>
      </c>
      <c r="K54" s="13" t="s">
        <v>807</v>
      </c>
      <c r="L54" s="13" t="s">
        <v>483</v>
      </c>
      <c r="M54" s="15">
        <v>4</v>
      </c>
      <c r="N54" s="13" t="s">
        <v>504</v>
      </c>
    </row>
    <row r="55" spans="1:14" x14ac:dyDescent="0.25">
      <c r="A55">
        <v>48</v>
      </c>
      <c r="B55" s="8">
        <v>4.8583333333333334E-3</v>
      </c>
      <c r="C55" s="31" t="str">
        <f t="shared" si="0"/>
        <v>Dormo</v>
      </c>
      <c r="D55" s="31" t="str">
        <f t="shared" si="1"/>
        <v>Libby</v>
      </c>
      <c r="E55" s="31" t="str">
        <f t="shared" si="2"/>
        <v>STE</v>
      </c>
      <c r="G55" s="9">
        <f t="shared" si="3"/>
        <v>7.8360215053763435E-3</v>
      </c>
      <c r="H55" s="16" t="s">
        <v>1197</v>
      </c>
      <c r="J55" s="15" t="s">
        <v>971</v>
      </c>
      <c r="K55" s="13" t="s">
        <v>942</v>
      </c>
      <c r="L55" s="13" t="s">
        <v>942</v>
      </c>
      <c r="M55" s="15">
        <v>4</v>
      </c>
      <c r="N55" s="13" t="s">
        <v>8</v>
      </c>
    </row>
    <row r="56" spans="1:14" x14ac:dyDescent="0.25">
      <c r="A56">
        <v>49</v>
      </c>
      <c r="B56" s="8">
        <v>4.9755787037037034E-3</v>
      </c>
      <c r="C56" s="31" t="str">
        <f t="shared" si="0"/>
        <v>Alvites</v>
      </c>
      <c r="D56" s="31" t="str">
        <f t="shared" si="1"/>
        <v>Fatima</v>
      </c>
      <c r="E56" s="31" t="str">
        <f t="shared" si="2"/>
        <v>SJ</v>
      </c>
      <c r="G56" s="9">
        <f t="shared" si="3"/>
        <v>8.025126941457586E-3</v>
      </c>
      <c r="H56" s="16" t="s">
        <v>365</v>
      </c>
      <c r="J56" s="15" t="s">
        <v>1204</v>
      </c>
      <c r="K56" s="13" t="s">
        <v>444</v>
      </c>
      <c r="L56" s="13" t="s">
        <v>443</v>
      </c>
      <c r="M56" s="15">
        <v>4</v>
      </c>
      <c r="N56" s="13" t="s">
        <v>8</v>
      </c>
    </row>
    <row r="57" spans="1:14" x14ac:dyDescent="0.25">
      <c r="A57">
        <v>50</v>
      </c>
      <c r="B57" s="8">
        <v>5.059837962962963E-3</v>
      </c>
      <c r="C57" s="31" t="str">
        <f t="shared" si="0"/>
        <v>Mack</v>
      </c>
      <c r="D57" s="31" t="str">
        <f t="shared" si="1"/>
        <v>Molly</v>
      </c>
      <c r="E57" s="31" t="str">
        <f t="shared" si="2"/>
        <v>SJ</v>
      </c>
      <c r="G57" s="9">
        <f t="shared" si="3"/>
        <v>8.1610289725209083E-3</v>
      </c>
      <c r="H57" s="16" t="s">
        <v>380</v>
      </c>
      <c r="J57" s="15" t="s">
        <v>1205</v>
      </c>
      <c r="K57" s="13" t="s">
        <v>945</v>
      </c>
      <c r="L57" s="13" t="s">
        <v>944</v>
      </c>
      <c r="M57" s="15">
        <v>4</v>
      </c>
      <c r="N57" s="13" t="s">
        <v>8</v>
      </c>
    </row>
    <row r="58" spans="1:14" x14ac:dyDescent="0.25">
      <c r="A58">
        <v>51</v>
      </c>
      <c r="B58" s="8">
        <v>5.0656249999999998E-3</v>
      </c>
      <c r="C58" s="31" t="str">
        <f t="shared" si="0"/>
        <v>Sorce</v>
      </c>
      <c r="D58" s="31" t="str">
        <f t="shared" si="1"/>
        <v>Hana</v>
      </c>
      <c r="E58" s="31" t="str">
        <f t="shared" si="2"/>
        <v>SJ</v>
      </c>
      <c r="G58" s="9">
        <f t="shared" ref="G58:G81" si="5">B58/$D$7</f>
        <v>8.1703629032258054E-3</v>
      </c>
      <c r="H58" s="16" t="s">
        <v>388</v>
      </c>
      <c r="J58" s="15" t="s">
        <v>1206</v>
      </c>
      <c r="K58" s="13" t="s">
        <v>445</v>
      </c>
      <c r="L58" s="13" t="s">
        <v>174</v>
      </c>
      <c r="M58" s="15">
        <v>4</v>
      </c>
      <c r="N58" s="13" t="s">
        <v>8</v>
      </c>
    </row>
    <row r="59" spans="1:14" x14ac:dyDescent="0.25">
      <c r="A59">
        <v>52</v>
      </c>
      <c r="B59" s="8"/>
      <c r="C59" s="31" t="e">
        <f t="shared" si="0"/>
        <v>#N/A</v>
      </c>
      <c r="D59" s="31" t="e">
        <f t="shared" si="1"/>
        <v>#N/A</v>
      </c>
      <c r="E59" s="31" t="e">
        <f t="shared" si="2"/>
        <v>#N/A</v>
      </c>
      <c r="G59" s="9">
        <f t="shared" si="5"/>
        <v>0</v>
      </c>
      <c r="H59" s="16"/>
      <c r="J59" s="15" t="s">
        <v>1207</v>
      </c>
      <c r="K59" s="13" t="s">
        <v>949</v>
      </c>
      <c r="L59" s="13" t="s">
        <v>948</v>
      </c>
      <c r="M59" s="15">
        <v>4</v>
      </c>
      <c r="N59" s="13" t="s">
        <v>8</v>
      </c>
    </row>
    <row r="60" spans="1:14" x14ac:dyDescent="0.25">
      <c r="A60">
        <v>53</v>
      </c>
      <c r="B60" s="8"/>
      <c r="C60" s="31" t="e">
        <f t="shared" si="0"/>
        <v>#N/A</v>
      </c>
      <c r="D60" s="31" t="e">
        <f t="shared" si="1"/>
        <v>#N/A</v>
      </c>
      <c r="E60" s="31" t="e">
        <f t="shared" si="2"/>
        <v>#N/A</v>
      </c>
      <c r="G60" s="9">
        <f t="shared" si="5"/>
        <v>0</v>
      </c>
      <c r="H60" s="16"/>
      <c r="J60" s="15" t="s">
        <v>1208</v>
      </c>
      <c r="K60" s="13" t="s">
        <v>1057</v>
      </c>
      <c r="L60" s="13" t="s">
        <v>1056</v>
      </c>
      <c r="M60" s="15">
        <v>4</v>
      </c>
      <c r="N60" s="13" t="s">
        <v>487</v>
      </c>
    </row>
    <row r="61" spans="1:14" x14ac:dyDescent="0.25">
      <c r="A61">
        <v>54</v>
      </c>
      <c r="B61" s="8"/>
      <c r="C61" s="31" t="e">
        <f t="shared" si="0"/>
        <v>#N/A</v>
      </c>
      <c r="D61" s="31" t="e">
        <f t="shared" si="1"/>
        <v>#N/A</v>
      </c>
      <c r="E61" s="31" t="e">
        <f t="shared" si="2"/>
        <v>#N/A</v>
      </c>
      <c r="G61" s="9">
        <f t="shared" si="5"/>
        <v>0</v>
      </c>
      <c r="H61" s="16"/>
      <c r="J61" s="15" t="s">
        <v>368</v>
      </c>
      <c r="K61" s="13" t="s">
        <v>138</v>
      </c>
      <c r="L61" s="13" t="s">
        <v>373</v>
      </c>
      <c r="M61" s="15">
        <v>4</v>
      </c>
      <c r="N61" s="13" t="s">
        <v>505</v>
      </c>
    </row>
    <row r="62" spans="1:14" x14ac:dyDescent="0.25">
      <c r="A62">
        <v>55</v>
      </c>
      <c r="B62" s="8"/>
      <c r="C62" s="31" t="e">
        <f t="shared" si="0"/>
        <v>#N/A</v>
      </c>
      <c r="D62" s="31" t="e">
        <f t="shared" si="1"/>
        <v>#N/A</v>
      </c>
      <c r="E62" s="31" t="e">
        <f t="shared" si="2"/>
        <v>#N/A</v>
      </c>
      <c r="G62" s="9">
        <f t="shared" si="5"/>
        <v>0</v>
      </c>
      <c r="H62" s="16"/>
      <c r="J62" s="15" t="s">
        <v>372</v>
      </c>
      <c r="K62" s="13" t="s">
        <v>364</v>
      </c>
      <c r="L62" s="13" t="s">
        <v>145</v>
      </c>
      <c r="M62" s="15">
        <v>4</v>
      </c>
      <c r="N62" s="13" t="s">
        <v>505</v>
      </c>
    </row>
    <row r="63" spans="1:14" x14ac:dyDescent="0.25">
      <c r="A63">
        <v>56</v>
      </c>
      <c r="B63" s="8"/>
      <c r="C63" s="31" t="e">
        <f t="shared" si="0"/>
        <v>#N/A</v>
      </c>
      <c r="D63" s="31" t="e">
        <f t="shared" si="1"/>
        <v>#N/A</v>
      </c>
      <c r="E63" s="31" t="e">
        <f t="shared" si="2"/>
        <v>#N/A</v>
      </c>
      <c r="G63" s="9">
        <f t="shared" si="5"/>
        <v>0</v>
      </c>
      <c r="H63" s="16"/>
      <c r="J63" s="15" t="s">
        <v>377</v>
      </c>
      <c r="K63" s="13" t="s">
        <v>135</v>
      </c>
      <c r="L63" s="13" t="s">
        <v>366</v>
      </c>
      <c r="M63" s="15">
        <v>4</v>
      </c>
      <c r="N63" s="13" t="s">
        <v>505</v>
      </c>
    </row>
    <row r="64" spans="1:14" x14ac:dyDescent="0.25">
      <c r="A64">
        <v>57</v>
      </c>
      <c r="B64" s="8"/>
      <c r="C64" s="31" t="e">
        <f t="shared" si="0"/>
        <v>#N/A</v>
      </c>
      <c r="D64" s="31" t="e">
        <f t="shared" si="1"/>
        <v>#N/A</v>
      </c>
      <c r="E64" s="31" t="e">
        <f t="shared" si="2"/>
        <v>#N/A</v>
      </c>
      <c r="G64" s="9">
        <f t="shared" si="5"/>
        <v>0</v>
      </c>
      <c r="H64" s="16"/>
      <c r="J64" s="15" t="s">
        <v>384</v>
      </c>
      <c r="K64" s="13" t="s">
        <v>105</v>
      </c>
      <c r="L64" s="13" t="s">
        <v>844</v>
      </c>
      <c r="M64" s="15">
        <v>4</v>
      </c>
      <c r="N64" s="13" t="s">
        <v>505</v>
      </c>
    </row>
    <row r="65" spans="1:14" x14ac:dyDescent="0.25">
      <c r="A65">
        <v>58</v>
      </c>
      <c r="B65" s="8"/>
      <c r="C65" s="31" t="e">
        <f t="shared" si="0"/>
        <v>#N/A</v>
      </c>
      <c r="D65" s="31" t="e">
        <f t="shared" si="1"/>
        <v>#N/A</v>
      </c>
      <c r="E65" s="31" t="e">
        <f t="shared" si="2"/>
        <v>#N/A</v>
      </c>
      <c r="G65" s="9">
        <f t="shared" si="5"/>
        <v>0</v>
      </c>
      <c r="H65" s="16"/>
      <c r="J65" s="15" t="s">
        <v>385</v>
      </c>
      <c r="K65" s="13" t="s">
        <v>80</v>
      </c>
      <c r="L65" s="13" t="s">
        <v>371</v>
      </c>
      <c r="M65" s="15">
        <v>4</v>
      </c>
      <c r="N65" s="13" t="s">
        <v>505</v>
      </c>
    </row>
    <row r="66" spans="1:14" x14ac:dyDescent="0.25">
      <c r="A66">
        <v>59</v>
      </c>
      <c r="B66" s="8"/>
      <c r="C66" s="31" t="e">
        <f t="shared" si="0"/>
        <v>#N/A</v>
      </c>
      <c r="D66" s="31" t="e">
        <f t="shared" si="1"/>
        <v>#N/A</v>
      </c>
      <c r="E66" s="31" t="e">
        <f t="shared" si="2"/>
        <v>#N/A</v>
      </c>
      <c r="G66" s="9">
        <f t="shared" si="5"/>
        <v>0</v>
      </c>
      <c r="H66" s="16"/>
      <c r="J66" s="15" t="s">
        <v>388</v>
      </c>
      <c r="K66" s="13" t="s">
        <v>847</v>
      </c>
      <c r="L66" s="13" t="s">
        <v>846</v>
      </c>
      <c r="M66" s="15">
        <v>4</v>
      </c>
      <c r="N66" s="13" t="s">
        <v>505</v>
      </c>
    </row>
    <row r="67" spans="1:14" x14ac:dyDescent="0.25">
      <c r="A67">
        <v>60</v>
      </c>
      <c r="B67" s="8"/>
      <c r="C67" s="31" t="e">
        <f t="shared" si="0"/>
        <v>#N/A</v>
      </c>
      <c r="D67" s="31" t="e">
        <f t="shared" si="1"/>
        <v>#N/A</v>
      </c>
      <c r="E67" s="31" t="e">
        <f t="shared" si="2"/>
        <v>#N/A</v>
      </c>
      <c r="G67" s="9">
        <f t="shared" si="5"/>
        <v>0</v>
      </c>
      <c r="H67" s="16"/>
      <c r="J67" s="15" t="s">
        <v>255</v>
      </c>
      <c r="K67" s="13" t="s">
        <v>25</v>
      </c>
      <c r="L67" s="13" t="s">
        <v>624</v>
      </c>
      <c r="M67" s="15">
        <v>4</v>
      </c>
      <c r="N67" s="13" t="s">
        <v>503</v>
      </c>
    </row>
    <row r="68" spans="1:14" x14ac:dyDescent="0.25">
      <c r="A68">
        <v>61</v>
      </c>
      <c r="B68" s="8"/>
      <c r="C68" s="31" t="e">
        <f t="shared" si="0"/>
        <v>#N/A</v>
      </c>
      <c r="D68" s="31" t="e">
        <f t="shared" si="1"/>
        <v>#N/A</v>
      </c>
      <c r="E68" s="31" t="e">
        <f t="shared" si="2"/>
        <v>#N/A</v>
      </c>
      <c r="G68" s="9">
        <f t="shared" si="5"/>
        <v>0</v>
      </c>
      <c r="H68" s="16"/>
      <c r="J68" s="15" t="s">
        <v>311</v>
      </c>
      <c r="K68" s="13" t="s">
        <v>641</v>
      </c>
      <c r="L68" s="13" t="s">
        <v>256</v>
      </c>
      <c r="M68" s="15">
        <v>4</v>
      </c>
      <c r="N68" s="13" t="s">
        <v>503</v>
      </c>
    </row>
    <row r="69" spans="1:14" x14ac:dyDescent="0.25">
      <c r="A69">
        <v>62</v>
      </c>
      <c r="B69" s="8"/>
      <c r="C69" s="31" t="e">
        <f t="shared" si="0"/>
        <v>#N/A</v>
      </c>
      <c r="D69" s="31" t="e">
        <f t="shared" si="1"/>
        <v>#N/A</v>
      </c>
      <c r="E69" s="31" t="e">
        <f t="shared" si="2"/>
        <v>#N/A</v>
      </c>
      <c r="G69" s="9">
        <f t="shared" si="5"/>
        <v>0</v>
      </c>
      <c r="H69" s="16"/>
      <c r="J69" s="15" t="s">
        <v>1209</v>
      </c>
      <c r="K69" s="13" t="s">
        <v>654</v>
      </c>
      <c r="L69" s="13" t="s">
        <v>653</v>
      </c>
      <c r="M69" s="15">
        <v>4</v>
      </c>
      <c r="N69" s="13" t="s">
        <v>503</v>
      </c>
    </row>
    <row r="70" spans="1:14" x14ac:dyDescent="0.25">
      <c r="A70">
        <v>63</v>
      </c>
      <c r="B70" s="8"/>
      <c r="C70" s="31" t="e">
        <f t="shared" si="0"/>
        <v>#N/A</v>
      </c>
      <c r="D70" s="31" t="e">
        <f t="shared" si="1"/>
        <v>#N/A</v>
      </c>
      <c r="E70" s="31" t="e">
        <f t="shared" si="2"/>
        <v>#N/A</v>
      </c>
      <c r="G70" s="9">
        <f t="shared" si="5"/>
        <v>0</v>
      </c>
      <c r="H70" s="16"/>
      <c r="J70" s="15" t="s">
        <v>1210</v>
      </c>
      <c r="K70" s="13" t="s">
        <v>321</v>
      </c>
      <c r="L70" s="13" t="s">
        <v>735</v>
      </c>
      <c r="M70" s="15">
        <v>4</v>
      </c>
      <c r="N70" s="13" t="s">
        <v>10</v>
      </c>
    </row>
    <row r="71" spans="1:14" x14ac:dyDescent="0.25">
      <c r="A71">
        <v>64</v>
      </c>
      <c r="B71" s="8"/>
      <c r="C71" s="31" t="e">
        <f t="shared" si="0"/>
        <v>#N/A</v>
      </c>
      <c r="D71" s="31" t="e">
        <f t="shared" si="1"/>
        <v>#N/A</v>
      </c>
      <c r="E71" s="31" t="e">
        <f t="shared" si="2"/>
        <v>#N/A</v>
      </c>
      <c r="G71" s="9">
        <f t="shared" si="5"/>
        <v>0</v>
      </c>
      <c r="H71" s="16"/>
      <c r="J71" s="15" t="s">
        <v>1211</v>
      </c>
      <c r="K71" s="13" t="s">
        <v>326</v>
      </c>
      <c r="L71" s="13" t="s">
        <v>325</v>
      </c>
      <c r="M71" s="15">
        <v>4</v>
      </c>
      <c r="N71" s="13" t="s">
        <v>10</v>
      </c>
    </row>
    <row r="72" spans="1:14" x14ac:dyDescent="0.25">
      <c r="A72">
        <v>65</v>
      </c>
      <c r="B72" s="8"/>
      <c r="C72" s="31" t="e">
        <f t="shared" si="0"/>
        <v>#N/A</v>
      </c>
      <c r="D72" s="31" t="e">
        <f t="shared" si="1"/>
        <v>#N/A</v>
      </c>
      <c r="E72" s="31" t="e">
        <f t="shared" si="2"/>
        <v>#N/A</v>
      </c>
      <c r="G72" s="9">
        <f t="shared" si="5"/>
        <v>0</v>
      </c>
      <c r="H72" s="16"/>
      <c r="J72" s="15" t="s">
        <v>1212</v>
      </c>
      <c r="K72" s="13" t="s">
        <v>323</v>
      </c>
      <c r="L72" s="13" t="s">
        <v>322</v>
      </c>
      <c r="M72" s="15">
        <v>4</v>
      </c>
      <c r="N72" s="13" t="s">
        <v>10</v>
      </c>
    </row>
    <row r="73" spans="1:14" x14ac:dyDescent="0.25">
      <c r="A73">
        <v>66</v>
      </c>
      <c r="B73" s="8"/>
      <c r="C73" s="31" t="e">
        <f t="shared" ref="C73:C84" si="6">VLOOKUP($H73,$J$6:$N$91,3,FALSE)</f>
        <v>#N/A</v>
      </c>
      <c r="D73" s="31" t="e">
        <f t="shared" ref="D73:D84" si="7">VLOOKUP($H73,$J$6:$N$91,2,FALSE)</f>
        <v>#N/A</v>
      </c>
      <c r="E73" s="31" t="e">
        <f t="shared" ref="E73:E84" si="8">VLOOKUP($H73,$J$6:$N$91,5,FALSE)</f>
        <v>#N/A</v>
      </c>
      <c r="G73" s="9">
        <f t="shared" si="5"/>
        <v>0</v>
      </c>
      <c r="H73" s="16"/>
      <c r="J73" s="15" t="s">
        <v>1213</v>
      </c>
      <c r="K73" s="13" t="s">
        <v>324</v>
      </c>
      <c r="L73" s="13" t="s">
        <v>736</v>
      </c>
      <c r="M73" s="15">
        <v>4</v>
      </c>
      <c r="N73" s="13" t="s">
        <v>10</v>
      </c>
    </row>
    <row r="74" spans="1:14" x14ac:dyDescent="0.25">
      <c r="A74">
        <v>67</v>
      </c>
      <c r="B74" s="8"/>
      <c r="C74" s="31" t="e">
        <f t="shared" si="6"/>
        <v>#N/A</v>
      </c>
      <c r="D74" s="31" t="e">
        <f t="shared" si="7"/>
        <v>#N/A</v>
      </c>
      <c r="E74" s="31" t="e">
        <f t="shared" si="8"/>
        <v>#N/A</v>
      </c>
      <c r="G74" s="9">
        <f t="shared" si="5"/>
        <v>0</v>
      </c>
      <c r="H74" s="16"/>
      <c r="J74" s="15" t="s">
        <v>1214</v>
      </c>
      <c r="K74" s="13" t="s">
        <v>25</v>
      </c>
      <c r="L74" s="13" t="s">
        <v>1090</v>
      </c>
      <c r="M74" s="15">
        <v>4</v>
      </c>
      <c r="N74" s="13" t="s">
        <v>1147</v>
      </c>
    </row>
    <row r="75" spans="1:14" x14ac:dyDescent="0.25">
      <c r="A75">
        <v>68</v>
      </c>
      <c r="B75" s="8"/>
      <c r="C75" s="31" t="e">
        <f t="shared" si="6"/>
        <v>#N/A</v>
      </c>
      <c r="D75" s="31" t="e">
        <f t="shared" si="7"/>
        <v>#N/A</v>
      </c>
      <c r="E75" s="31" t="e">
        <f t="shared" si="8"/>
        <v>#N/A</v>
      </c>
      <c r="G75" s="9">
        <f t="shared" si="5"/>
        <v>0</v>
      </c>
      <c r="H75" s="16"/>
      <c r="J75" s="15" t="s">
        <v>1215</v>
      </c>
      <c r="K75" s="13" t="s">
        <v>1098</v>
      </c>
      <c r="L75" s="13" t="s">
        <v>1097</v>
      </c>
      <c r="M75" s="15">
        <v>4</v>
      </c>
      <c r="N75" s="13" t="s">
        <v>1147</v>
      </c>
    </row>
    <row r="76" spans="1:14" x14ac:dyDescent="0.25">
      <c r="A76">
        <v>69</v>
      </c>
      <c r="B76" s="8"/>
      <c r="C76" s="31" t="e">
        <f t="shared" si="6"/>
        <v>#N/A</v>
      </c>
      <c r="D76" s="31" t="e">
        <f t="shared" si="7"/>
        <v>#N/A</v>
      </c>
      <c r="E76" s="31" t="e">
        <f t="shared" si="8"/>
        <v>#N/A</v>
      </c>
      <c r="G76" s="9">
        <f t="shared" si="5"/>
        <v>0</v>
      </c>
      <c r="H76" s="16"/>
      <c r="J76" s="15" t="s">
        <v>1216</v>
      </c>
      <c r="K76" s="13" t="s">
        <v>1100</v>
      </c>
      <c r="L76" s="13" t="s">
        <v>1099</v>
      </c>
      <c r="M76" s="15">
        <v>4</v>
      </c>
      <c r="N76" s="13" t="s">
        <v>1147</v>
      </c>
    </row>
    <row r="77" spans="1:14" x14ac:dyDescent="0.25">
      <c r="A77">
        <v>70</v>
      </c>
      <c r="B77" s="8"/>
      <c r="C77" s="31" t="e">
        <f t="shared" si="6"/>
        <v>#N/A</v>
      </c>
      <c r="D77" s="31" t="e">
        <f t="shared" si="7"/>
        <v>#N/A</v>
      </c>
      <c r="E77" s="31" t="e">
        <f t="shared" si="8"/>
        <v>#N/A</v>
      </c>
      <c r="G77" s="9">
        <f t="shared" si="5"/>
        <v>0</v>
      </c>
      <c r="H77" s="16"/>
      <c r="J77" s="15" t="s">
        <v>1217</v>
      </c>
      <c r="K77" s="13" t="s">
        <v>1102</v>
      </c>
      <c r="L77" s="13" t="s">
        <v>1101</v>
      </c>
      <c r="M77" s="15">
        <v>4</v>
      </c>
      <c r="N77" s="13" t="s">
        <v>1147</v>
      </c>
    </row>
    <row r="78" spans="1:14" x14ac:dyDescent="0.25">
      <c r="A78">
        <v>71</v>
      </c>
      <c r="B78" s="8"/>
      <c r="C78" s="31" t="e">
        <f t="shared" si="6"/>
        <v>#N/A</v>
      </c>
      <c r="D78" s="31" t="e">
        <f t="shared" si="7"/>
        <v>#N/A</v>
      </c>
      <c r="E78" s="31" t="e">
        <f t="shared" si="8"/>
        <v>#N/A</v>
      </c>
      <c r="G78" s="9">
        <f t="shared" si="5"/>
        <v>0</v>
      </c>
      <c r="H78" s="16"/>
      <c r="J78" s="15" t="s">
        <v>1218</v>
      </c>
      <c r="K78" s="13" t="s">
        <v>85</v>
      </c>
      <c r="L78" s="13" t="s">
        <v>1103</v>
      </c>
      <c r="M78" s="15">
        <v>4</v>
      </c>
      <c r="N78" s="13" t="s">
        <v>1147</v>
      </c>
    </row>
    <row r="79" spans="1:14" x14ac:dyDescent="0.25">
      <c r="A79">
        <v>72</v>
      </c>
      <c r="B79" s="8"/>
      <c r="C79" s="31" t="e">
        <f t="shared" si="6"/>
        <v>#N/A</v>
      </c>
      <c r="D79" s="31" t="e">
        <f t="shared" si="7"/>
        <v>#N/A</v>
      </c>
      <c r="E79" s="31" t="e">
        <f t="shared" si="8"/>
        <v>#N/A</v>
      </c>
      <c r="G79" s="9">
        <f t="shared" si="5"/>
        <v>0</v>
      </c>
      <c r="H79" s="16"/>
      <c r="J79" s="15" t="s">
        <v>1265</v>
      </c>
      <c r="K79" s="13" t="s">
        <v>150</v>
      </c>
      <c r="L79" s="13" t="s">
        <v>350</v>
      </c>
      <c r="M79" s="15" t="s">
        <v>837</v>
      </c>
      <c r="N79" s="13" t="s">
        <v>504</v>
      </c>
    </row>
    <row r="80" spans="1:14" x14ac:dyDescent="0.25">
      <c r="A80">
        <v>73</v>
      </c>
      <c r="B80" s="8"/>
      <c r="C80" s="31" t="e">
        <f t="shared" si="6"/>
        <v>#N/A</v>
      </c>
      <c r="D80" s="31" t="e">
        <f t="shared" si="7"/>
        <v>#N/A</v>
      </c>
      <c r="E80" s="31" t="e">
        <f t="shared" si="8"/>
        <v>#N/A</v>
      </c>
      <c r="G80" s="9">
        <f t="shared" si="5"/>
        <v>0</v>
      </c>
      <c r="H80" s="16"/>
      <c r="J80" s="15" t="s">
        <v>1266</v>
      </c>
      <c r="K80" s="13" t="s">
        <v>805</v>
      </c>
      <c r="L80" s="13" t="s">
        <v>804</v>
      </c>
      <c r="M80" s="15" t="s">
        <v>837</v>
      </c>
      <c r="N80" s="13" t="s">
        <v>504</v>
      </c>
    </row>
    <row r="81" spans="1:14" x14ac:dyDescent="0.25">
      <c r="A81">
        <v>74</v>
      </c>
      <c r="B81" s="8"/>
      <c r="C81" s="31" t="e">
        <f t="shared" si="6"/>
        <v>#N/A</v>
      </c>
      <c r="D81" s="31" t="e">
        <f t="shared" si="7"/>
        <v>#N/A</v>
      </c>
      <c r="E81" s="31" t="e">
        <f t="shared" si="8"/>
        <v>#N/A</v>
      </c>
      <c r="G81" s="9">
        <f t="shared" si="5"/>
        <v>0</v>
      </c>
      <c r="H81" s="16"/>
      <c r="J81" s="15" t="s">
        <v>1267</v>
      </c>
      <c r="K81" s="13" t="s">
        <v>164</v>
      </c>
      <c r="L81" s="13" t="s">
        <v>811</v>
      </c>
      <c r="M81" s="15" t="s">
        <v>485</v>
      </c>
      <c r="N81" s="13" t="s">
        <v>504</v>
      </c>
    </row>
    <row r="82" spans="1:14" x14ac:dyDescent="0.25">
      <c r="A82">
        <v>75</v>
      </c>
      <c r="B82" s="8"/>
      <c r="C82" s="31" t="e">
        <f t="shared" si="6"/>
        <v>#N/A</v>
      </c>
      <c r="D82" s="31" t="e">
        <f t="shared" si="7"/>
        <v>#N/A</v>
      </c>
      <c r="E82" s="31" t="e">
        <f t="shared" si="8"/>
        <v>#N/A</v>
      </c>
      <c r="G82" s="9">
        <f t="shared" ref="G82:G84" si="9">B82/$D$7</f>
        <v>0</v>
      </c>
      <c r="H82" s="16"/>
      <c r="J82" s="15" t="s">
        <v>1476</v>
      </c>
      <c r="K82" s="13" t="s">
        <v>1427</v>
      </c>
      <c r="L82" s="13" t="s">
        <v>1426</v>
      </c>
      <c r="M82" s="15">
        <v>1</v>
      </c>
      <c r="N82" s="13" t="s">
        <v>1422</v>
      </c>
    </row>
    <row r="83" spans="1:14" x14ac:dyDescent="0.25">
      <c r="A83">
        <v>76</v>
      </c>
      <c r="B83" s="8"/>
      <c r="C83" s="31" t="e">
        <f t="shared" si="6"/>
        <v>#N/A</v>
      </c>
      <c r="D83" s="31" t="e">
        <f t="shared" si="7"/>
        <v>#N/A</v>
      </c>
      <c r="E83" s="31" t="e">
        <f t="shared" si="8"/>
        <v>#N/A</v>
      </c>
      <c r="G83" s="9">
        <f t="shared" si="9"/>
        <v>0</v>
      </c>
      <c r="H83" s="16"/>
      <c r="J83" s="15" t="s">
        <v>1477</v>
      </c>
      <c r="K83" s="13" t="s">
        <v>1473</v>
      </c>
      <c r="L83" s="13" t="s">
        <v>1472</v>
      </c>
      <c r="M83" s="15">
        <v>1</v>
      </c>
      <c r="N83" s="13" t="s">
        <v>1422</v>
      </c>
    </row>
    <row r="84" spans="1:14" x14ac:dyDescent="0.25">
      <c r="A84">
        <v>77</v>
      </c>
      <c r="B84" s="8"/>
      <c r="C84" s="31" t="e">
        <f t="shared" si="6"/>
        <v>#N/A</v>
      </c>
      <c r="D84" s="31" t="e">
        <f t="shared" si="7"/>
        <v>#N/A</v>
      </c>
      <c r="E84" s="31" t="e">
        <f t="shared" si="8"/>
        <v>#N/A</v>
      </c>
      <c r="G84" s="9">
        <f t="shared" si="9"/>
        <v>0</v>
      </c>
      <c r="H84" s="16"/>
      <c r="J84" s="15" t="s">
        <v>1478</v>
      </c>
      <c r="K84" s="13" t="s">
        <v>1474</v>
      </c>
      <c r="L84" s="13" t="s">
        <v>797</v>
      </c>
      <c r="M84" s="15">
        <v>1</v>
      </c>
      <c r="N84" s="13" t="s">
        <v>1422</v>
      </c>
    </row>
    <row r="85" spans="1:14" x14ac:dyDescent="0.25">
      <c r="J85" s="15" t="s">
        <v>1479</v>
      </c>
      <c r="K85" s="13" t="s">
        <v>1439</v>
      </c>
      <c r="L85" s="13" t="s">
        <v>1438</v>
      </c>
      <c r="M85" s="15">
        <v>2</v>
      </c>
      <c r="N85" s="13" t="s">
        <v>1422</v>
      </c>
    </row>
    <row r="86" spans="1:14" x14ac:dyDescent="0.25">
      <c r="J86" s="15" t="s">
        <v>1480</v>
      </c>
      <c r="K86" s="13" t="s">
        <v>1441</v>
      </c>
      <c r="L86" s="13" t="s">
        <v>1440</v>
      </c>
      <c r="M86" s="15">
        <v>3</v>
      </c>
      <c r="N86" s="13" t="s">
        <v>1422</v>
      </c>
    </row>
    <row r="87" spans="1:14" x14ac:dyDescent="0.25">
      <c r="J87" s="15" t="s">
        <v>1481</v>
      </c>
      <c r="K87" s="13" t="s">
        <v>80</v>
      </c>
      <c r="L87" s="13" t="s">
        <v>1445</v>
      </c>
      <c r="M87" s="15">
        <v>3</v>
      </c>
      <c r="N87" s="13" t="s">
        <v>1422</v>
      </c>
    </row>
    <row r="88" spans="1:14" x14ac:dyDescent="0.25">
      <c r="J88" s="15" t="s">
        <v>1482</v>
      </c>
      <c r="K88" s="13" t="s">
        <v>1447</v>
      </c>
      <c r="L88" s="13" t="s">
        <v>1446</v>
      </c>
      <c r="M88" s="15">
        <v>3</v>
      </c>
      <c r="N88" s="13" t="s">
        <v>1422</v>
      </c>
    </row>
    <row r="89" spans="1:14" x14ac:dyDescent="0.25">
      <c r="J89" s="33" t="s">
        <v>1520</v>
      </c>
      <c r="K89" s="32" t="s">
        <v>1518</v>
      </c>
      <c r="L89" s="32" t="s">
        <v>1517</v>
      </c>
      <c r="M89" s="33">
        <v>1</v>
      </c>
      <c r="N89" s="32" t="s">
        <v>487</v>
      </c>
    </row>
    <row r="90" spans="1:14" x14ac:dyDescent="0.25">
      <c r="J90" s="33" t="s">
        <v>353</v>
      </c>
      <c r="K90" s="32" t="s">
        <v>1524</v>
      </c>
      <c r="L90" s="32" t="s">
        <v>439</v>
      </c>
      <c r="M90" s="33">
        <v>3</v>
      </c>
      <c r="N90" s="32" t="s">
        <v>1171</v>
      </c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784F6F-C9CC-4F98-948B-18E2444DE8EE}">
  <dimension ref="A1:H47"/>
  <sheetViews>
    <sheetView topLeftCell="A10" workbookViewId="0">
      <selection activeCell="D5" sqref="D5:E42"/>
    </sheetView>
  </sheetViews>
  <sheetFormatPr defaultRowHeight="15" x14ac:dyDescent="0.25"/>
  <sheetData>
    <row r="1" spans="1:6" x14ac:dyDescent="0.25">
      <c r="A1" t="s">
        <v>521</v>
      </c>
    </row>
    <row r="3" spans="1:6" x14ac:dyDescent="0.25">
      <c r="A3" t="s">
        <v>442</v>
      </c>
      <c r="C3" s="11"/>
      <c r="E3" s="11"/>
    </row>
    <row r="4" spans="1:6" x14ac:dyDescent="0.25">
      <c r="A4" s="12" t="s">
        <v>237</v>
      </c>
      <c r="B4" s="12" t="s">
        <v>238</v>
      </c>
      <c r="C4" s="21" t="s">
        <v>6</v>
      </c>
      <c r="D4" s="12" t="s">
        <v>19</v>
      </c>
      <c r="E4" s="21" t="s">
        <v>20</v>
      </c>
      <c r="F4" s="12" t="s">
        <v>3</v>
      </c>
    </row>
    <row r="5" spans="1:6" x14ac:dyDescent="0.25">
      <c r="A5" s="13" t="s">
        <v>460</v>
      </c>
      <c r="B5" s="13" t="s">
        <v>936</v>
      </c>
      <c r="C5" s="15" t="s">
        <v>966</v>
      </c>
      <c r="D5" s="15">
        <v>3</v>
      </c>
      <c r="E5" s="15" t="s">
        <v>46</v>
      </c>
      <c r="F5" s="23" t="s">
        <v>8</v>
      </c>
    </row>
    <row r="6" spans="1:6" x14ac:dyDescent="0.25">
      <c r="A6" s="13" t="s">
        <v>937</v>
      </c>
      <c r="B6" s="13" t="s">
        <v>938</v>
      </c>
      <c r="C6" s="15" t="s">
        <v>967</v>
      </c>
      <c r="D6" s="15">
        <v>3</v>
      </c>
      <c r="E6" s="15" t="s">
        <v>46</v>
      </c>
      <c r="F6" s="23" t="s">
        <v>8</v>
      </c>
    </row>
    <row r="7" spans="1:6" x14ac:dyDescent="0.25">
      <c r="A7" s="13" t="s">
        <v>939</v>
      </c>
      <c r="B7" s="13" t="s">
        <v>940</v>
      </c>
      <c r="C7" s="15" t="s">
        <v>968</v>
      </c>
      <c r="D7" s="15">
        <v>3</v>
      </c>
      <c r="E7" s="15" t="s">
        <v>46</v>
      </c>
      <c r="F7" s="23" t="s">
        <v>8</v>
      </c>
    </row>
    <row r="8" spans="1:6" x14ac:dyDescent="0.25">
      <c r="A8" s="13" t="s">
        <v>446</v>
      </c>
      <c r="B8" s="13" t="s">
        <v>941</v>
      </c>
      <c r="C8" s="15" t="s">
        <v>969</v>
      </c>
      <c r="D8" s="15">
        <v>3</v>
      </c>
      <c r="E8" s="15" t="s">
        <v>46</v>
      </c>
      <c r="F8" s="23" t="s">
        <v>8</v>
      </c>
    </row>
    <row r="9" spans="1:6" x14ac:dyDescent="0.25">
      <c r="A9" s="13" t="s">
        <v>447</v>
      </c>
      <c r="B9" s="13" t="s">
        <v>448</v>
      </c>
      <c r="C9" s="15" t="s">
        <v>970</v>
      </c>
      <c r="D9" s="15">
        <v>4</v>
      </c>
      <c r="E9" s="15" t="s">
        <v>44</v>
      </c>
      <c r="F9" s="23" t="s">
        <v>8</v>
      </c>
    </row>
    <row r="10" spans="1:6" x14ac:dyDescent="0.25">
      <c r="A10" s="13" t="s">
        <v>942</v>
      </c>
      <c r="B10" s="13" t="s">
        <v>942</v>
      </c>
      <c r="C10" s="15" t="s">
        <v>971</v>
      </c>
      <c r="D10" s="15">
        <v>4</v>
      </c>
      <c r="E10" s="15" t="s">
        <v>46</v>
      </c>
      <c r="F10" s="23" t="s">
        <v>8</v>
      </c>
    </row>
    <row r="11" spans="1:6" x14ac:dyDescent="0.25">
      <c r="A11" s="13" t="s">
        <v>446</v>
      </c>
      <c r="B11" s="13" t="s">
        <v>943</v>
      </c>
      <c r="C11" s="15" t="s">
        <v>972</v>
      </c>
      <c r="D11" s="15">
        <v>4</v>
      </c>
      <c r="E11" s="15" t="s">
        <v>44</v>
      </c>
      <c r="F11" s="23" t="s">
        <v>8</v>
      </c>
    </row>
    <row r="12" spans="1:6" x14ac:dyDescent="0.25">
      <c r="A12" s="13" t="s">
        <v>443</v>
      </c>
      <c r="B12" s="13" t="s">
        <v>444</v>
      </c>
      <c r="C12" s="15" t="s">
        <v>973</v>
      </c>
      <c r="D12" s="15">
        <v>4</v>
      </c>
      <c r="E12" s="15" t="s">
        <v>46</v>
      </c>
      <c r="F12" s="23" t="s">
        <v>8</v>
      </c>
    </row>
    <row r="13" spans="1:6" x14ac:dyDescent="0.25">
      <c r="A13" s="13" t="s">
        <v>944</v>
      </c>
      <c r="B13" s="13" t="s">
        <v>945</v>
      </c>
      <c r="C13" s="15" t="s">
        <v>974</v>
      </c>
      <c r="D13" s="15">
        <v>4</v>
      </c>
      <c r="E13" s="15" t="s">
        <v>46</v>
      </c>
      <c r="F13" s="23" t="s">
        <v>8</v>
      </c>
    </row>
    <row r="14" spans="1:6" x14ac:dyDescent="0.25">
      <c r="A14" s="13" t="s">
        <v>946</v>
      </c>
      <c r="B14" s="13" t="s">
        <v>947</v>
      </c>
      <c r="C14" s="15" t="s">
        <v>975</v>
      </c>
      <c r="D14" s="15">
        <v>4</v>
      </c>
      <c r="E14" s="15" t="s">
        <v>44</v>
      </c>
      <c r="F14" s="23" t="s">
        <v>8</v>
      </c>
    </row>
    <row r="15" spans="1:6" x14ac:dyDescent="0.25">
      <c r="A15" s="13" t="s">
        <v>174</v>
      </c>
      <c r="B15" s="13" t="s">
        <v>445</v>
      </c>
      <c r="C15" s="15" t="s">
        <v>976</v>
      </c>
      <c r="D15" s="15">
        <v>4</v>
      </c>
      <c r="E15" s="15" t="s">
        <v>46</v>
      </c>
      <c r="F15" s="23" t="s">
        <v>8</v>
      </c>
    </row>
    <row r="16" spans="1:6" x14ac:dyDescent="0.25">
      <c r="A16" s="13" t="s">
        <v>175</v>
      </c>
      <c r="B16" s="13" t="s">
        <v>449</v>
      </c>
      <c r="C16" s="15" t="s">
        <v>977</v>
      </c>
      <c r="D16" s="15">
        <v>4</v>
      </c>
      <c r="E16" s="15" t="s">
        <v>44</v>
      </c>
      <c r="F16" s="23" t="s">
        <v>8</v>
      </c>
    </row>
    <row r="17" spans="1:6" x14ac:dyDescent="0.25">
      <c r="A17" s="13" t="s">
        <v>948</v>
      </c>
      <c r="B17" s="13" t="s">
        <v>949</v>
      </c>
      <c r="C17" s="15" t="s">
        <v>978</v>
      </c>
      <c r="D17" s="15">
        <v>4</v>
      </c>
      <c r="E17" s="15" t="s">
        <v>46</v>
      </c>
      <c r="F17" s="23" t="s">
        <v>8</v>
      </c>
    </row>
    <row r="18" spans="1:6" x14ac:dyDescent="0.25">
      <c r="A18" s="13" t="s">
        <v>450</v>
      </c>
      <c r="B18" s="13" t="s">
        <v>451</v>
      </c>
      <c r="C18" s="15" t="s">
        <v>979</v>
      </c>
      <c r="D18" s="15">
        <v>5</v>
      </c>
      <c r="E18" s="15" t="s">
        <v>44</v>
      </c>
      <c r="F18" s="23" t="s">
        <v>8</v>
      </c>
    </row>
    <row r="19" spans="1:6" x14ac:dyDescent="0.25">
      <c r="A19" s="13" t="s">
        <v>950</v>
      </c>
      <c r="B19" s="13" t="s">
        <v>951</v>
      </c>
      <c r="C19" s="15" t="s">
        <v>980</v>
      </c>
      <c r="D19" s="15">
        <v>5</v>
      </c>
      <c r="E19" s="15" t="s">
        <v>46</v>
      </c>
      <c r="F19" s="23" t="s">
        <v>8</v>
      </c>
    </row>
    <row r="20" spans="1:6" x14ac:dyDescent="0.25">
      <c r="A20" s="13" t="s">
        <v>452</v>
      </c>
      <c r="B20" s="13" t="s">
        <v>453</v>
      </c>
      <c r="C20" s="15" t="s">
        <v>981</v>
      </c>
      <c r="D20" s="15">
        <v>5</v>
      </c>
      <c r="E20" s="15" t="s">
        <v>44</v>
      </c>
      <c r="F20" s="23" t="s">
        <v>8</v>
      </c>
    </row>
    <row r="21" spans="1:6" x14ac:dyDescent="0.25">
      <c r="A21" s="13" t="s">
        <v>443</v>
      </c>
      <c r="B21" s="13" t="s">
        <v>952</v>
      </c>
      <c r="C21" s="15" t="s">
        <v>982</v>
      </c>
      <c r="D21" s="15">
        <v>5</v>
      </c>
      <c r="E21" s="15" t="s">
        <v>46</v>
      </c>
      <c r="F21" s="23" t="s">
        <v>8</v>
      </c>
    </row>
    <row r="22" spans="1:6" x14ac:dyDescent="0.25">
      <c r="A22" s="13" t="s">
        <v>170</v>
      </c>
      <c r="B22" s="13" t="s">
        <v>165</v>
      </c>
      <c r="C22" s="15" t="s">
        <v>983</v>
      </c>
      <c r="D22" s="15">
        <v>5</v>
      </c>
      <c r="E22" s="15" t="s">
        <v>44</v>
      </c>
      <c r="F22" s="23" t="s">
        <v>8</v>
      </c>
    </row>
    <row r="23" spans="1:6" x14ac:dyDescent="0.25">
      <c r="A23" s="13" t="s">
        <v>171</v>
      </c>
      <c r="B23" s="13" t="s">
        <v>953</v>
      </c>
      <c r="C23" s="15" t="s">
        <v>984</v>
      </c>
      <c r="D23" s="15">
        <v>6</v>
      </c>
      <c r="E23" s="15" t="s">
        <v>46</v>
      </c>
      <c r="F23" s="23" t="s">
        <v>8</v>
      </c>
    </row>
    <row r="24" spans="1:6" x14ac:dyDescent="0.25">
      <c r="A24" s="13" t="s">
        <v>454</v>
      </c>
      <c r="B24" s="13" t="s">
        <v>455</v>
      </c>
      <c r="C24" s="15" t="s">
        <v>985</v>
      </c>
      <c r="D24" s="15">
        <v>6</v>
      </c>
      <c r="E24" s="15" t="s">
        <v>46</v>
      </c>
      <c r="F24" s="23" t="s">
        <v>8</v>
      </c>
    </row>
    <row r="25" spans="1:6" x14ac:dyDescent="0.25">
      <c r="A25" s="13" t="s">
        <v>954</v>
      </c>
      <c r="B25" s="13" t="s">
        <v>955</v>
      </c>
      <c r="C25" s="15" t="s">
        <v>986</v>
      </c>
      <c r="D25" s="15">
        <v>6</v>
      </c>
      <c r="E25" s="15" t="s">
        <v>46</v>
      </c>
      <c r="F25" s="23" t="s">
        <v>8</v>
      </c>
    </row>
    <row r="26" spans="1:6" x14ac:dyDescent="0.25">
      <c r="A26" s="13" t="s">
        <v>956</v>
      </c>
      <c r="B26" s="13" t="s">
        <v>957</v>
      </c>
      <c r="C26" s="15" t="s">
        <v>987</v>
      </c>
      <c r="D26" s="15">
        <v>6</v>
      </c>
      <c r="E26" s="15" t="s">
        <v>44</v>
      </c>
      <c r="F26" s="23" t="s">
        <v>8</v>
      </c>
    </row>
    <row r="27" spans="1:6" x14ac:dyDescent="0.25">
      <c r="A27" s="13" t="s">
        <v>173</v>
      </c>
      <c r="B27" s="13" t="s">
        <v>166</v>
      </c>
      <c r="C27" s="15" t="s">
        <v>988</v>
      </c>
      <c r="D27" s="15">
        <v>6</v>
      </c>
      <c r="E27" s="15" t="s">
        <v>44</v>
      </c>
      <c r="F27" s="23" t="s">
        <v>8</v>
      </c>
    </row>
    <row r="28" spans="1:6" x14ac:dyDescent="0.25">
      <c r="A28" s="13" t="s">
        <v>456</v>
      </c>
      <c r="B28" s="13" t="s">
        <v>457</v>
      </c>
      <c r="C28" s="15" t="s">
        <v>989</v>
      </c>
      <c r="D28" s="15">
        <v>6</v>
      </c>
      <c r="E28" s="15" t="s">
        <v>44</v>
      </c>
      <c r="F28" s="23" t="s">
        <v>8</v>
      </c>
    </row>
    <row r="29" spans="1:6" x14ac:dyDescent="0.25">
      <c r="A29" s="13" t="s">
        <v>958</v>
      </c>
      <c r="B29" s="13" t="s">
        <v>959</v>
      </c>
      <c r="C29" s="15" t="s">
        <v>990</v>
      </c>
      <c r="D29" s="15">
        <v>7</v>
      </c>
      <c r="E29" s="15" t="s">
        <v>46</v>
      </c>
      <c r="F29" s="23" t="s">
        <v>8</v>
      </c>
    </row>
    <row r="30" spans="1:6" x14ac:dyDescent="0.25">
      <c r="A30" s="13" t="s">
        <v>960</v>
      </c>
      <c r="B30" s="13" t="s">
        <v>961</v>
      </c>
      <c r="C30" s="15" t="s">
        <v>991</v>
      </c>
      <c r="D30" s="15">
        <v>7</v>
      </c>
      <c r="E30" s="15" t="s">
        <v>46</v>
      </c>
      <c r="F30" s="23" t="s">
        <v>8</v>
      </c>
    </row>
    <row r="31" spans="1:6" x14ac:dyDescent="0.25">
      <c r="A31" s="13" t="s">
        <v>452</v>
      </c>
      <c r="B31" s="13" t="s">
        <v>459</v>
      </c>
      <c r="C31" s="15" t="s">
        <v>992</v>
      </c>
      <c r="D31" s="15">
        <v>7</v>
      </c>
      <c r="E31" s="15" t="s">
        <v>46</v>
      </c>
      <c r="F31" s="23" t="s">
        <v>8</v>
      </c>
    </row>
    <row r="32" spans="1:6" x14ac:dyDescent="0.25">
      <c r="A32" s="13" t="s">
        <v>950</v>
      </c>
      <c r="B32" s="13" t="s">
        <v>962</v>
      </c>
      <c r="C32" s="15" t="s">
        <v>993</v>
      </c>
      <c r="D32" s="15">
        <v>7</v>
      </c>
      <c r="E32" s="15" t="s">
        <v>46</v>
      </c>
      <c r="F32" s="23" t="s">
        <v>8</v>
      </c>
    </row>
    <row r="33" spans="1:8" x14ac:dyDescent="0.25">
      <c r="A33" s="13" t="s">
        <v>460</v>
      </c>
      <c r="B33" s="13" t="s">
        <v>461</v>
      </c>
      <c r="C33" s="15" t="s">
        <v>994</v>
      </c>
      <c r="D33" s="15">
        <v>7</v>
      </c>
      <c r="E33" s="15" t="s">
        <v>46</v>
      </c>
      <c r="F33" s="23" t="s">
        <v>8</v>
      </c>
    </row>
    <row r="34" spans="1:8" x14ac:dyDescent="0.25">
      <c r="A34" s="13" t="s">
        <v>174</v>
      </c>
      <c r="B34" s="13" t="s">
        <v>168</v>
      </c>
      <c r="C34" s="15" t="s">
        <v>995</v>
      </c>
      <c r="D34" s="15">
        <v>7</v>
      </c>
      <c r="E34" s="15" t="s">
        <v>44</v>
      </c>
      <c r="F34" s="23" t="s">
        <v>8</v>
      </c>
    </row>
    <row r="35" spans="1:8" x14ac:dyDescent="0.25">
      <c r="A35" s="13" t="s">
        <v>462</v>
      </c>
      <c r="B35" s="13" t="s">
        <v>463</v>
      </c>
      <c r="C35" s="15" t="s">
        <v>996</v>
      </c>
      <c r="D35" s="15">
        <v>7</v>
      </c>
      <c r="E35" s="15" t="s">
        <v>46</v>
      </c>
      <c r="F35" s="23" t="s">
        <v>8</v>
      </c>
      <c r="H35" s="24"/>
    </row>
    <row r="36" spans="1:8" x14ac:dyDescent="0.25">
      <c r="A36" s="13" t="s">
        <v>443</v>
      </c>
      <c r="B36" s="13" t="s">
        <v>458</v>
      </c>
      <c r="C36" s="15" t="s">
        <v>997</v>
      </c>
      <c r="D36" s="15">
        <v>7</v>
      </c>
      <c r="E36" s="15" t="s">
        <v>46</v>
      </c>
      <c r="F36" s="23" t="s">
        <v>8</v>
      </c>
    </row>
    <row r="37" spans="1:8" x14ac:dyDescent="0.25">
      <c r="A37" s="13" t="s">
        <v>454</v>
      </c>
      <c r="B37" s="13" t="s">
        <v>465</v>
      </c>
      <c r="C37" s="15" t="s">
        <v>998</v>
      </c>
      <c r="D37" s="15">
        <v>8</v>
      </c>
      <c r="E37" s="15" t="s">
        <v>44</v>
      </c>
      <c r="F37" s="23" t="s">
        <v>8</v>
      </c>
    </row>
    <row r="38" spans="1:8" x14ac:dyDescent="0.25">
      <c r="A38" s="13" t="s">
        <v>170</v>
      </c>
      <c r="B38" s="13" t="s">
        <v>167</v>
      </c>
      <c r="C38" s="15" t="s">
        <v>999</v>
      </c>
      <c r="D38" s="15">
        <v>8</v>
      </c>
      <c r="E38" s="15" t="s">
        <v>46</v>
      </c>
      <c r="F38" s="23" t="s">
        <v>8</v>
      </c>
    </row>
    <row r="39" spans="1:8" x14ac:dyDescent="0.25">
      <c r="A39" s="13" t="s">
        <v>963</v>
      </c>
      <c r="B39" s="13" t="s">
        <v>464</v>
      </c>
      <c r="C39" s="15" t="s">
        <v>1000</v>
      </c>
      <c r="D39" s="15">
        <v>8</v>
      </c>
      <c r="E39" s="15" t="s">
        <v>46</v>
      </c>
      <c r="F39" s="23" t="s">
        <v>8</v>
      </c>
    </row>
    <row r="40" spans="1:8" x14ac:dyDescent="0.25">
      <c r="A40" s="13" t="s">
        <v>172</v>
      </c>
      <c r="B40" s="13" t="s">
        <v>169</v>
      </c>
      <c r="C40" s="15" t="s">
        <v>1001</v>
      </c>
      <c r="D40" s="15">
        <v>8</v>
      </c>
      <c r="E40" s="15" t="s">
        <v>46</v>
      </c>
      <c r="F40" s="23" t="s">
        <v>8</v>
      </c>
    </row>
    <row r="41" spans="1:8" x14ac:dyDescent="0.25">
      <c r="A41" s="13" t="s">
        <v>956</v>
      </c>
      <c r="B41" s="13" t="s">
        <v>964</v>
      </c>
      <c r="C41" s="15" t="s">
        <v>1002</v>
      </c>
      <c r="D41" s="15">
        <v>8</v>
      </c>
      <c r="E41" s="15" t="s">
        <v>46</v>
      </c>
      <c r="F41" s="23" t="s">
        <v>8</v>
      </c>
    </row>
    <row r="42" spans="1:8" x14ac:dyDescent="0.25">
      <c r="A42" s="13" t="s">
        <v>960</v>
      </c>
      <c r="B42" s="13" t="s">
        <v>965</v>
      </c>
      <c r="C42" s="15" t="s">
        <v>1003</v>
      </c>
      <c r="D42" s="15">
        <v>3</v>
      </c>
      <c r="E42" s="15" t="s">
        <v>46</v>
      </c>
      <c r="F42" s="23" t="s">
        <v>8</v>
      </c>
    </row>
    <row r="43" spans="1:8" x14ac:dyDescent="0.25">
      <c r="A43" s="13"/>
      <c r="B43" s="13"/>
      <c r="C43" s="15"/>
      <c r="D43" s="15"/>
      <c r="E43" s="15"/>
      <c r="F43" s="23"/>
    </row>
    <row r="44" spans="1:8" x14ac:dyDescent="0.25">
      <c r="A44" s="13"/>
      <c r="B44" s="13"/>
      <c r="C44" s="15"/>
      <c r="D44" s="15"/>
      <c r="E44" s="15"/>
      <c r="F44" s="23"/>
    </row>
    <row r="45" spans="1:8" x14ac:dyDescent="0.25">
      <c r="A45" s="13"/>
      <c r="B45" s="13"/>
      <c r="C45" s="15"/>
      <c r="D45" s="15"/>
      <c r="E45" s="15"/>
      <c r="F45" s="23"/>
    </row>
    <row r="46" spans="1:8" x14ac:dyDescent="0.25">
      <c r="A46" s="13"/>
      <c r="B46" s="13"/>
      <c r="C46" s="15"/>
      <c r="D46" s="15"/>
      <c r="E46" s="15"/>
      <c r="F46" s="23"/>
    </row>
    <row r="47" spans="1:8" x14ac:dyDescent="0.25">
      <c r="A47" s="13"/>
      <c r="B47" s="13"/>
      <c r="C47" s="15"/>
      <c r="D47" s="15"/>
      <c r="E47" s="15"/>
      <c r="F47" s="23"/>
    </row>
  </sheetData>
  <pageMargins left="0.7" right="0.7" top="0.75" bottom="0.75" header="0.3" footer="0.3"/>
  <pageSetup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99C5A3-F2F9-4106-98A2-9A1912D7C16F}">
  <dimension ref="A1:F26"/>
  <sheetViews>
    <sheetView workbookViewId="0">
      <selection activeCell="C26" sqref="C26"/>
    </sheetView>
  </sheetViews>
  <sheetFormatPr defaultRowHeight="15" x14ac:dyDescent="0.25"/>
  <sheetData>
    <row r="1" spans="1:6" x14ac:dyDescent="0.25">
      <c r="A1" t="s">
        <v>523</v>
      </c>
    </row>
    <row r="2" spans="1:6" x14ac:dyDescent="0.25">
      <c r="A2" t="s">
        <v>486</v>
      </c>
      <c r="C2" s="11"/>
      <c r="D2" s="11"/>
    </row>
    <row r="3" spans="1:6" x14ac:dyDescent="0.25">
      <c r="A3" s="12" t="s">
        <v>237</v>
      </c>
      <c r="B3" s="12" t="s">
        <v>238</v>
      </c>
      <c r="C3" s="21" t="s">
        <v>6</v>
      </c>
      <c r="D3" s="21" t="s">
        <v>19</v>
      </c>
      <c r="E3" s="21" t="s">
        <v>20</v>
      </c>
      <c r="F3" s="12" t="s">
        <v>3</v>
      </c>
    </row>
    <row r="4" spans="1:6" x14ac:dyDescent="0.25">
      <c r="A4" s="13" t="s">
        <v>1047</v>
      </c>
      <c r="B4" s="13" t="s">
        <v>1048</v>
      </c>
      <c r="C4" s="15" t="s">
        <v>1085</v>
      </c>
      <c r="D4" s="15">
        <v>1</v>
      </c>
      <c r="E4" s="15" t="s">
        <v>44</v>
      </c>
      <c r="F4" s="13" t="s">
        <v>487</v>
      </c>
    </row>
    <row r="5" spans="1:6" x14ac:dyDescent="0.25">
      <c r="A5" s="13" t="s">
        <v>1048</v>
      </c>
      <c r="B5" s="13" t="s">
        <v>1049</v>
      </c>
      <c r="C5" s="15" t="s">
        <v>1084</v>
      </c>
      <c r="D5" s="15">
        <v>2</v>
      </c>
      <c r="E5" s="15" t="s">
        <v>44</v>
      </c>
      <c r="F5" s="13" t="s">
        <v>487</v>
      </c>
    </row>
    <row r="6" spans="1:6" x14ac:dyDescent="0.25">
      <c r="A6" s="13" t="s">
        <v>1050</v>
      </c>
      <c r="B6" s="13" t="s">
        <v>1011</v>
      </c>
      <c r="C6" s="15" t="s">
        <v>1083</v>
      </c>
      <c r="D6" s="15">
        <v>2</v>
      </c>
      <c r="E6" s="15" t="s">
        <v>46</v>
      </c>
      <c r="F6" s="13" t="s">
        <v>487</v>
      </c>
    </row>
    <row r="7" spans="1:6" x14ac:dyDescent="0.25">
      <c r="A7" s="13" t="s">
        <v>1051</v>
      </c>
      <c r="B7" s="13" t="s">
        <v>92</v>
      </c>
      <c r="C7" s="15" t="s">
        <v>1082</v>
      </c>
      <c r="D7" s="15">
        <v>3</v>
      </c>
      <c r="E7" s="15" t="s">
        <v>46</v>
      </c>
      <c r="F7" s="13" t="s">
        <v>487</v>
      </c>
    </row>
    <row r="8" spans="1:6" x14ac:dyDescent="0.25">
      <c r="A8" s="13" t="s">
        <v>489</v>
      </c>
      <c r="B8" s="13" t="s">
        <v>1052</v>
      </c>
      <c r="C8" s="15" t="s">
        <v>1081</v>
      </c>
      <c r="D8" s="15">
        <v>3</v>
      </c>
      <c r="E8" s="15" t="s">
        <v>44</v>
      </c>
      <c r="F8" s="13" t="s">
        <v>487</v>
      </c>
    </row>
    <row r="9" spans="1:6" x14ac:dyDescent="0.25">
      <c r="A9" s="13" t="s">
        <v>1053</v>
      </c>
      <c r="B9" s="13" t="s">
        <v>848</v>
      </c>
      <c r="C9" s="15" t="s">
        <v>1080</v>
      </c>
      <c r="D9" s="15">
        <v>3</v>
      </c>
      <c r="E9" s="15" t="s">
        <v>46</v>
      </c>
      <c r="F9" s="13" t="s">
        <v>487</v>
      </c>
    </row>
    <row r="10" spans="1:6" x14ac:dyDescent="0.25">
      <c r="A10" s="13" t="s">
        <v>1054</v>
      </c>
      <c r="B10" s="13" t="s">
        <v>1055</v>
      </c>
      <c r="C10" s="15" t="s">
        <v>1079</v>
      </c>
      <c r="D10" s="15">
        <v>3</v>
      </c>
      <c r="E10" s="15" t="s">
        <v>46</v>
      </c>
      <c r="F10" s="13" t="s">
        <v>487</v>
      </c>
    </row>
    <row r="11" spans="1:6" x14ac:dyDescent="0.25">
      <c r="A11" s="13" t="s">
        <v>488</v>
      </c>
      <c r="B11" s="13" t="s">
        <v>153</v>
      </c>
      <c r="C11" s="15" t="s">
        <v>1078</v>
      </c>
      <c r="D11" s="15">
        <v>4</v>
      </c>
      <c r="E11" s="15" t="s">
        <v>44</v>
      </c>
      <c r="F11" s="13" t="s">
        <v>487</v>
      </c>
    </row>
    <row r="12" spans="1:6" x14ac:dyDescent="0.25">
      <c r="A12" s="13" t="s">
        <v>489</v>
      </c>
      <c r="B12" s="13" t="s">
        <v>490</v>
      </c>
      <c r="C12" s="15" t="s">
        <v>1077</v>
      </c>
      <c r="D12" s="15">
        <v>4</v>
      </c>
      <c r="E12" s="15" t="s">
        <v>44</v>
      </c>
      <c r="F12" s="13" t="s">
        <v>487</v>
      </c>
    </row>
    <row r="13" spans="1:6" x14ac:dyDescent="0.25">
      <c r="A13" s="13" t="s">
        <v>1056</v>
      </c>
      <c r="B13" s="13" t="s">
        <v>1057</v>
      </c>
      <c r="C13" s="15" t="s">
        <v>1076</v>
      </c>
      <c r="D13" s="15">
        <v>4</v>
      </c>
      <c r="E13" s="15" t="s">
        <v>46</v>
      </c>
      <c r="F13" s="13" t="s">
        <v>487</v>
      </c>
    </row>
    <row r="14" spans="1:6" x14ac:dyDescent="0.25">
      <c r="A14" s="13" t="s">
        <v>1058</v>
      </c>
      <c r="B14" s="13" t="s">
        <v>231</v>
      </c>
      <c r="C14" s="15" t="s">
        <v>1075</v>
      </c>
      <c r="D14" s="15">
        <v>6</v>
      </c>
      <c r="E14" s="15" t="s">
        <v>44</v>
      </c>
      <c r="F14" s="13" t="s">
        <v>487</v>
      </c>
    </row>
    <row r="15" spans="1:6" x14ac:dyDescent="0.25">
      <c r="A15" s="13" t="s">
        <v>492</v>
      </c>
      <c r="B15" s="13" t="s">
        <v>62</v>
      </c>
      <c r="C15" s="15" t="s">
        <v>1074</v>
      </c>
      <c r="D15" s="15">
        <v>7</v>
      </c>
      <c r="E15" s="15" t="s">
        <v>44</v>
      </c>
      <c r="F15" s="13" t="s">
        <v>487</v>
      </c>
    </row>
    <row r="16" spans="1:6" x14ac:dyDescent="0.25">
      <c r="A16" s="13" t="s">
        <v>1059</v>
      </c>
      <c r="B16" s="13" t="s">
        <v>152</v>
      </c>
      <c r="C16" s="15" t="s">
        <v>1073</v>
      </c>
      <c r="D16" s="15">
        <v>7</v>
      </c>
      <c r="E16" s="15" t="s">
        <v>44</v>
      </c>
      <c r="F16" s="13" t="s">
        <v>487</v>
      </c>
    </row>
    <row r="17" spans="1:6" x14ac:dyDescent="0.25">
      <c r="A17" s="13" t="s">
        <v>1060</v>
      </c>
      <c r="B17" s="13" t="s">
        <v>1061</v>
      </c>
      <c r="C17" s="15" t="s">
        <v>1072</v>
      </c>
      <c r="D17" s="15">
        <v>8</v>
      </c>
      <c r="E17" s="15" t="s">
        <v>46</v>
      </c>
      <c r="F17" s="13" t="s">
        <v>487</v>
      </c>
    </row>
    <row r="18" spans="1:6" x14ac:dyDescent="0.25">
      <c r="A18" s="13" t="s">
        <v>495</v>
      </c>
      <c r="B18" s="13" t="s">
        <v>496</v>
      </c>
      <c r="C18" s="15" t="s">
        <v>1071</v>
      </c>
      <c r="D18" s="15">
        <v>8</v>
      </c>
      <c r="E18" s="15" t="s">
        <v>46</v>
      </c>
      <c r="F18" s="13" t="s">
        <v>487</v>
      </c>
    </row>
    <row r="19" spans="1:6" x14ac:dyDescent="0.25">
      <c r="A19" s="13" t="s">
        <v>1062</v>
      </c>
      <c r="B19" s="13" t="s">
        <v>1063</v>
      </c>
      <c r="C19" s="15" t="s">
        <v>1070</v>
      </c>
      <c r="D19" s="15">
        <v>8</v>
      </c>
      <c r="E19" s="15" t="s">
        <v>46</v>
      </c>
      <c r="F19" s="13" t="s">
        <v>487</v>
      </c>
    </row>
    <row r="20" spans="1:6" x14ac:dyDescent="0.25">
      <c r="A20" s="13" t="s">
        <v>492</v>
      </c>
      <c r="B20" s="13" t="s">
        <v>76</v>
      </c>
      <c r="C20" s="15" t="s">
        <v>1069</v>
      </c>
      <c r="D20" s="15">
        <v>8</v>
      </c>
      <c r="E20" s="15" t="s">
        <v>44</v>
      </c>
      <c r="F20" s="13" t="s">
        <v>487</v>
      </c>
    </row>
    <row r="21" spans="1:6" x14ac:dyDescent="0.25">
      <c r="A21" s="13" t="s">
        <v>493</v>
      </c>
      <c r="B21" s="13" t="s">
        <v>494</v>
      </c>
      <c r="C21" s="15" t="s">
        <v>1068</v>
      </c>
      <c r="D21" s="15">
        <v>8</v>
      </c>
      <c r="E21" s="15" t="s">
        <v>46</v>
      </c>
      <c r="F21" s="13" t="s">
        <v>487</v>
      </c>
    </row>
    <row r="22" spans="1:6" x14ac:dyDescent="0.25">
      <c r="A22" s="13" t="s">
        <v>82</v>
      </c>
      <c r="B22" s="13" t="s">
        <v>49</v>
      </c>
      <c r="C22" s="15" t="s">
        <v>1067</v>
      </c>
      <c r="D22" s="15">
        <v>4</v>
      </c>
      <c r="E22" s="15" t="s">
        <v>44</v>
      </c>
      <c r="F22" s="13" t="s">
        <v>487</v>
      </c>
    </row>
    <row r="23" spans="1:6" x14ac:dyDescent="0.25">
      <c r="A23" s="13" t="s">
        <v>495</v>
      </c>
      <c r="B23" s="13" t="s">
        <v>75</v>
      </c>
      <c r="C23" s="15" t="s">
        <v>1066</v>
      </c>
      <c r="D23" s="15" t="s">
        <v>485</v>
      </c>
      <c r="E23" s="15" t="s">
        <v>44</v>
      </c>
      <c r="F23" s="13" t="s">
        <v>487</v>
      </c>
    </row>
    <row r="24" spans="1:6" x14ac:dyDescent="0.25">
      <c r="A24" s="13" t="s">
        <v>1516</v>
      </c>
      <c r="B24" s="13" t="s">
        <v>1064</v>
      </c>
      <c r="C24" s="15" t="s">
        <v>1065</v>
      </c>
      <c r="D24" s="15">
        <v>7</v>
      </c>
      <c r="E24" s="15" t="s">
        <v>46</v>
      </c>
      <c r="F24" s="13" t="s">
        <v>487</v>
      </c>
    </row>
    <row r="25" spans="1:6" x14ac:dyDescent="0.25">
      <c r="A25" s="34" t="s">
        <v>1517</v>
      </c>
      <c r="B25" s="34" t="s">
        <v>1518</v>
      </c>
      <c r="C25" s="29" t="s">
        <v>1519</v>
      </c>
      <c r="D25" s="15">
        <v>1</v>
      </c>
      <c r="E25" s="15" t="s">
        <v>46</v>
      </c>
      <c r="F25" s="13" t="s">
        <v>487</v>
      </c>
    </row>
    <row r="26" spans="1:6" x14ac:dyDescent="0.25">
      <c r="C26" s="11"/>
      <c r="D26" s="11"/>
    </row>
  </sheetData>
  <pageMargins left="0.7" right="0.7" top="0.75" bottom="0.75" header="0.3" footer="0.3"/>
  <pageSetup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358DD1-6100-48CA-8F49-054ABE7AD831}">
  <dimension ref="A2:F17"/>
  <sheetViews>
    <sheetView workbookViewId="0">
      <selection activeCell="F12" sqref="F12"/>
    </sheetView>
  </sheetViews>
  <sheetFormatPr defaultRowHeight="15" x14ac:dyDescent="0.25"/>
  <cols>
    <col min="1" max="1" width="11.42578125" customWidth="1"/>
  </cols>
  <sheetData>
    <row r="2" spans="1:6" x14ac:dyDescent="0.25">
      <c r="C2" s="11"/>
      <c r="D2" s="11"/>
      <c r="E2" s="11"/>
    </row>
    <row r="3" spans="1:6" x14ac:dyDescent="0.25">
      <c r="A3" s="12" t="s">
        <v>237</v>
      </c>
      <c r="B3" s="12" t="s">
        <v>238</v>
      </c>
      <c r="C3" s="21" t="s">
        <v>6</v>
      </c>
      <c r="D3" s="21" t="s">
        <v>19</v>
      </c>
      <c r="E3" s="21" t="s">
        <v>20</v>
      </c>
      <c r="F3" s="12" t="s">
        <v>3</v>
      </c>
    </row>
    <row r="4" spans="1:6" x14ac:dyDescent="0.25">
      <c r="A4" s="13" t="s">
        <v>1148</v>
      </c>
      <c r="B4" s="13" t="s">
        <v>1149</v>
      </c>
      <c r="C4" s="15" t="s">
        <v>1160</v>
      </c>
      <c r="D4" s="15">
        <v>8</v>
      </c>
      <c r="E4" s="15" t="s">
        <v>44</v>
      </c>
      <c r="F4" s="13" t="s">
        <v>1171</v>
      </c>
    </row>
    <row r="5" spans="1:6" x14ac:dyDescent="0.25">
      <c r="A5" s="13" t="s">
        <v>492</v>
      </c>
      <c r="B5" s="13" t="s">
        <v>1150</v>
      </c>
      <c r="C5" s="15" t="s">
        <v>1161</v>
      </c>
      <c r="D5" s="15">
        <v>8</v>
      </c>
      <c r="E5" s="15" t="s">
        <v>46</v>
      </c>
      <c r="F5" s="13" t="s">
        <v>1171</v>
      </c>
    </row>
    <row r="6" spans="1:6" x14ac:dyDescent="0.25">
      <c r="A6" s="13" t="s">
        <v>1151</v>
      </c>
      <c r="B6" s="13" t="s">
        <v>74</v>
      </c>
      <c r="C6" s="15" t="s">
        <v>1162</v>
      </c>
      <c r="D6" s="15">
        <v>8</v>
      </c>
      <c r="E6" s="15" t="s">
        <v>44</v>
      </c>
      <c r="F6" s="13" t="s">
        <v>1171</v>
      </c>
    </row>
    <row r="7" spans="1:6" x14ac:dyDescent="0.25">
      <c r="A7" s="13" t="s">
        <v>1152</v>
      </c>
      <c r="B7" s="13" t="s">
        <v>1153</v>
      </c>
      <c r="C7" s="15" t="s">
        <v>1163</v>
      </c>
      <c r="D7" s="15">
        <v>8</v>
      </c>
      <c r="E7" s="15" t="s">
        <v>46</v>
      </c>
      <c r="F7" s="13" t="s">
        <v>1171</v>
      </c>
    </row>
    <row r="8" spans="1:6" x14ac:dyDescent="0.25">
      <c r="A8" s="13" t="s">
        <v>1154</v>
      </c>
      <c r="B8" s="13" t="s">
        <v>151</v>
      </c>
      <c r="C8" s="15" t="s">
        <v>1164</v>
      </c>
      <c r="D8" s="15">
        <v>7</v>
      </c>
      <c r="E8" s="15" t="s">
        <v>44</v>
      </c>
      <c r="F8" s="13" t="s">
        <v>1171</v>
      </c>
    </row>
    <row r="9" spans="1:6" x14ac:dyDescent="0.25">
      <c r="A9" s="13" t="s">
        <v>1155</v>
      </c>
      <c r="B9" s="13" t="s">
        <v>1156</v>
      </c>
      <c r="C9" s="15" t="s">
        <v>1165</v>
      </c>
      <c r="D9" s="15">
        <v>6</v>
      </c>
      <c r="E9" s="15" t="s">
        <v>46</v>
      </c>
      <c r="F9" s="13" t="s">
        <v>1171</v>
      </c>
    </row>
    <row r="10" spans="1:6" x14ac:dyDescent="0.25">
      <c r="A10" s="13" t="s">
        <v>440</v>
      </c>
      <c r="B10" s="13" t="s">
        <v>441</v>
      </c>
      <c r="C10" s="15" t="s">
        <v>1166</v>
      </c>
      <c r="D10" s="15">
        <v>6</v>
      </c>
      <c r="E10" s="15" t="s">
        <v>44</v>
      </c>
      <c r="F10" s="13" t="s">
        <v>1171</v>
      </c>
    </row>
    <row r="11" spans="1:6" x14ac:dyDescent="0.25">
      <c r="A11" s="13" t="s">
        <v>439</v>
      </c>
      <c r="B11" s="13" t="s">
        <v>264</v>
      </c>
      <c r="C11" s="15" t="s">
        <v>1167</v>
      </c>
      <c r="D11" s="15">
        <v>5</v>
      </c>
      <c r="E11" s="15" t="s">
        <v>44</v>
      </c>
      <c r="F11" s="13" t="s">
        <v>1171</v>
      </c>
    </row>
    <row r="12" spans="1:6" x14ac:dyDescent="0.25">
      <c r="A12" s="13" t="s">
        <v>1157</v>
      </c>
      <c r="B12" s="13" t="s">
        <v>328</v>
      </c>
      <c r="C12" s="15" t="s">
        <v>1168</v>
      </c>
      <c r="D12" s="15">
        <v>4</v>
      </c>
      <c r="E12" s="15" t="s">
        <v>44</v>
      </c>
      <c r="F12" s="13" t="s">
        <v>1171</v>
      </c>
    </row>
    <row r="13" spans="1:6" x14ac:dyDescent="0.25">
      <c r="A13" s="13" t="s">
        <v>860</v>
      </c>
      <c r="B13" s="13" t="s">
        <v>1158</v>
      </c>
      <c r="C13" s="15" t="s">
        <v>1169</v>
      </c>
      <c r="D13" s="15">
        <v>4</v>
      </c>
      <c r="E13" s="15" t="s">
        <v>44</v>
      </c>
      <c r="F13" s="13" t="s">
        <v>1171</v>
      </c>
    </row>
    <row r="14" spans="1:6" x14ac:dyDescent="0.25">
      <c r="A14" s="13" t="s">
        <v>1159</v>
      </c>
      <c r="B14" s="13" t="s">
        <v>52</v>
      </c>
      <c r="C14" s="15" t="s">
        <v>1170</v>
      </c>
      <c r="D14" s="15">
        <v>4</v>
      </c>
      <c r="E14" s="15" t="s">
        <v>44</v>
      </c>
      <c r="F14" s="13" t="s">
        <v>1171</v>
      </c>
    </row>
    <row r="15" spans="1:6" x14ac:dyDescent="0.25">
      <c r="A15" s="34" t="s">
        <v>1521</v>
      </c>
      <c r="B15" s="34" t="s">
        <v>1522</v>
      </c>
      <c r="C15" s="35" t="s">
        <v>1523</v>
      </c>
      <c r="D15" s="35">
        <v>4</v>
      </c>
      <c r="E15" s="35" t="s">
        <v>44</v>
      </c>
      <c r="F15" s="34" t="s">
        <v>1171</v>
      </c>
    </row>
    <row r="16" spans="1:6" x14ac:dyDescent="0.25">
      <c r="A16" s="34" t="s">
        <v>439</v>
      </c>
      <c r="B16" s="34" t="s">
        <v>1524</v>
      </c>
      <c r="C16" s="35" t="s">
        <v>1170</v>
      </c>
      <c r="D16" s="35">
        <v>3</v>
      </c>
      <c r="E16" s="35" t="s">
        <v>46</v>
      </c>
      <c r="F16" s="34" t="s">
        <v>1171</v>
      </c>
    </row>
    <row r="17" spans="1:6" x14ac:dyDescent="0.25">
      <c r="A17" s="34" t="s">
        <v>1525</v>
      </c>
      <c r="B17" s="34" t="s">
        <v>810</v>
      </c>
      <c r="C17" s="35" t="s">
        <v>1526</v>
      </c>
      <c r="D17" s="35">
        <v>5</v>
      </c>
      <c r="E17" s="35" t="s">
        <v>44</v>
      </c>
      <c r="F17" s="34" t="s">
        <v>1171</v>
      </c>
    </row>
  </sheetData>
  <pageMargins left="0.7" right="0.7" top="0.75" bottom="0.75" header="0.3" footer="0.3"/>
  <pageSetup orientation="portrait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66"/>
  <sheetViews>
    <sheetView topLeftCell="A40" workbookViewId="0">
      <selection activeCell="D56" sqref="D56"/>
    </sheetView>
  </sheetViews>
  <sheetFormatPr defaultRowHeight="15" x14ac:dyDescent="0.25"/>
  <cols>
    <col min="1" max="1" width="15.85546875" bestFit="1" customWidth="1"/>
    <col min="2" max="2" width="10.28515625" bestFit="1" customWidth="1"/>
    <col min="3" max="3" width="8.28515625" style="11" bestFit="1" customWidth="1"/>
    <col min="4" max="4" width="6.28515625" style="11" bestFit="1" customWidth="1"/>
    <col min="5" max="5" width="7.5703125" style="11" bestFit="1" customWidth="1"/>
    <col min="6" max="6" width="12.42578125" bestFit="1" customWidth="1"/>
  </cols>
  <sheetData>
    <row r="1" spans="1:6" x14ac:dyDescent="0.25">
      <c r="A1" t="s">
        <v>517</v>
      </c>
    </row>
    <row r="2" spans="1:6" x14ac:dyDescent="0.25">
      <c r="A2" t="s">
        <v>236</v>
      </c>
    </row>
    <row r="3" spans="1:6" x14ac:dyDescent="0.25">
      <c r="A3" s="12" t="s">
        <v>237</v>
      </c>
      <c r="B3" s="12" t="s">
        <v>238</v>
      </c>
      <c r="C3" s="21" t="s">
        <v>6</v>
      </c>
      <c r="D3" s="21" t="s">
        <v>19</v>
      </c>
      <c r="E3" s="21" t="s">
        <v>20</v>
      </c>
      <c r="F3" s="12" t="s">
        <v>3</v>
      </c>
    </row>
    <row r="4" spans="1:6" x14ac:dyDescent="0.25">
      <c r="A4" s="13" t="s">
        <v>616</v>
      </c>
      <c r="B4" s="13" t="s">
        <v>617</v>
      </c>
      <c r="C4" s="15" t="s">
        <v>661</v>
      </c>
      <c r="D4" s="15">
        <v>6</v>
      </c>
      <c r="E4" s="15" t="s">
        <v>44</v>
      </c>
      <c r="F4" s="13" t="s">
        <v>503</v>
      </c>
    </row>
    <row r="5" spans="1:6" x14ac:dyDescent="0.25">
      <c r="A5" s="13" t="s">
        <v>258</v>
      </c>
      <c r="B5" s="13" t="s">
        <v>618</v>
      </c>
      <c r="C5" s="15" t="s">
        <v>662</v>
      </c>
      <c r="D5" s="15">
        <v>1</v>
      </c>
      <c r="E5" s="15" t="s">
        <v>44</v>
      </c>
      <c r="F5" s="13" t="s">
        <v>503</v>
      </c>
    </row>
    <row r="6" spans="1:6" x14ac:dyDescent="0.25">
      <c r="A6" s="13" t="s">
        <v>258</v>
      </c>
      <c r="B6" s="13" t="s">
        <v>58</v>
      </c>
      <c r="C6" s="15" t="s">
        <v>663</v>
      </c>
      <c r="D6" s="15">
        <v>4</v>
      </c>
      <c r="E6" s="15" t="s">
        <v>44</v>
      </c>
      <c r="F6" s="13" t="s">
        <v>503</v>
      </c>
    </row>
    <row r="7" spans="1:6" x14ac:dyDescent="0.25">
      <c r="A7" s="13" t="s">
        <v>619</v>
      </c>
      <c r="B7" s="13" t="s">
        <v>620</v>
      </c>
      <c r="C7" s="15" t="s">
        <v>664</v>
      </c>
      <c r="D7" s="15">
        <v>1</v>
      </c>
      <c r="E7" s="15" t="s">
        <v>46</v>
      </c>
      <c r="F7" s="13" t="s">
        <v>503</v>
      </c>
    </row>
    <row r="8" spans="1:6" x14ac:dyDescent="0.25">
      <c r="A8" s="13" t="s">
        <v>619</v>
      </c>
      <c r="B8" s="13" t="s">
        <v>621</v>
      </c>
      <c r="C8" s="15" t="s">
        <v>665</v>
      </c>
      <c r="D8" s="15">
        <v>6</v>
      </c>
      <c r="E8" s="15" t="s">
        <v>46</v>
      </c>
      <c r="F8" s="13" t="s">
        <v>503</v>
      </c>
    </row>
    <row r="9" spans="1:6" x14ac:dyDescent="0.25">
      <c r="A9" s="13" t="s">
        <v>619</v>
      </c>
      <c r="B9" s="13" t="s">
        <v>622</v>
      </c>
      <c r="C9" s="15" t="s">
        <v>666</v>
      </c>
      <c r="D9" s="15">
        <v>8</v>
      </c>
      <c r="E9" s="15" t="s">
        <v>46</v>
      </c>
      <c r="F9" s="13" t="s">
        <v>503</v>
      </c>
    </row>
    <row r="10" spans="1:6" x14ac:dyDescent="0.25">
      <c r="A10" s="13" t="s">
        <v>284</v>
      </c>
      <c r="B10" s="13" t="s">
        <v>285</v>
      </c>
      <c r="C10" s="15" t="s">
        <v>667</v>
      </c>
      <c r="D10" s="15">
        <v>6</v>
      </c>
      <c r="E10" s="15" t="s">
        <v>44</v>
      </c>
      <c r="F10" s="13" t="s">
        <v>503</v>
      </c>
    </row>
    <row r="11" spans="1:6" x14ac:dyDescent="0.25">
      <c r="A11" s="13" t="s">
        <v>623</v>
      </c>
      <c r="B11" s="13" t="s">
        <v>75</v>
      </c>
      <c r="C11" s="15" t="s">
        <v>668</v>
      </c>
      <c r="D11" s="15">
        <v>3</v>
      </c>
      <c r="E11" s="15" t="s">
        <v>44</v>
      </c>
      <c r="F11" s="13" t="s">
        <v>503</v>
      </c>
    </row>
    <row r="12" spans="1:6" x14ac:dyDescent="0.25">
      <c r="A12" s="13" t="s">
        <v>623</v>
      </c>
      <c r="B12" s="13" t="s">
        <v>81</v>
      </c>
      <c r="C12" s="15" t="s">
        <v>669</v>
      </c>
      <c r="D12" s="15">
        <v>6</v>
      </c>
      <c r="E12" s="15" t="s">
        <v>44</v>
      </c>
      <c r="F12" s="13" t="s">
        <v>503</v>
      </c>
    </row>
    <row r="13" spans="1:6" x14ac:dyDescent="0.25">
      <c r="A13" s="13" t="s">
        <v>88</v>
      </c>
      <c r="B13" s="13" t="s">
        <v>149</v>
      </c>
      <c r="C13" s="15" t="s">
        <v>670</v>
      </c>
      <c r="D13" s="15">
        <v>1</v>
      </c>
      <c r="E13" s="15" t="s">
        <v>46</v>
      </c>
      <c r="F13" s="13" t="s">
        <v>503</v>
      </c>
    </row>
    <row r="14" spans="1:6" x14ac:dyDescent="0.25">
      <c r="A14" s="13" t="s">
        <v>88</v>
      </c>
      <c r="B14" s="13" t="s">
        <v>43</v>
      </c>
      <c r="C14" s="15" t="s">
        <v>671</v>
      </c>
      <c r="D14" s="15">
        <v>4</v>
      </c>
      <c r="E14" s="15" t="s">
        <v>44</v>
      </c>
      <c r="F14" s="13" t="s">
        <v>503</v>
      </c>
    </row>
    <row r="15" spans="1:6" x14ac:dyDescent="0.25">
      <c r="A15" s="13" t="s">
        <v>624</v>
      </c>
      <c r="B15" s="13" t="s">
        <v>231</v>
      </c>
      <c r="C15" s="15" t="s">
        <v>672</v>
      </c>
      <c r="D15" s="15">
        <v>2</v>
      </c>
      <c r="E15" s="15" t="s">
        <v>44</v>
      </c>
      <c r="F15" s="13" t="s">
        <v>503</v>
      </c>
    </row>
    <row r="16" spans="1:6" x14ac:dyDescent="0.25">
      <c r="A16" s="13" t="s">
        <v>624</v>
      </c>
      <c r="B16" s="13" t="s">
        <v>25</v>
      </c>
      <c r="C16" s="15" t="s">
        <v>673</v>
      </c>
      <c r="D16" s="15">
        <v>4</v>
      </c>
      <c r="E16" s="15" t="s">
        <v>46</v>
      </c>
      <c r="F16" s="13" t="s">
        <v>503</v>
      </c>
    </row>
    <row r="17" spans="1:6" x14ac:dyDescent="0.25">
      <c r="A17" s="13" t="s">
        <v>624</v>
      </c>
      <c r="B17" s="13" t="s">
        <v>625</v>
      </c>
      <c r="C17" s="15" t="s">
        <v>674</v>
      </c>
      <c r="D17" s="15">
        <v>6</v>
      </c>
      <c r="E17" s="15" t="s">
        <v>44</v>
      </c>
      <c r="F17" s="13" t="s">
        <v>503</v>
      </c>
    </row>
    <row r="18" spans="1:6" x14ac:dyDescent="0.25">
      <c r="A18" s="13" t="s">
        <v>266</v>
      </c>
      <c r="B18" s="13" t="s">
        <v>267</v>
      </c>
      <c r="C18" s="15" t="s">
        <v>675</v>
      </c>
      <c r="D18" s="15">
        <v>5</v>
      </c>
      <c r="E18" s="15" t="s">
        <v>44</v>
      </c>
      <c r="F18" s="13" t="s">
        <v>503</v>
      </c>
    </row>
    <row r="19" spans="1:6" x14ac:dyDescent="0.25">
      <c r="A19" s="13" t="s">
        <v>275</v>
      </c>
      <c r="B19" s="13" t="s">
        <v>94</v>
      </c>
      <c r="C19" s="15" t="s">
        <v>676</v>
      </c>
      <c r="D19" s="15">
        <v>6</v>
      </c>
      <c r="E19" s="15" t="s">
        <v>46</v>
      </c>
      <c r="F19" s="13" t="s">
        <v>503</v>
      </c>
    </row>
    <row r="20" spans="1:6" x14ac:dyDescent="0.25">
      <c r="A20" s="13" t="s">
        <v>277</v>
      </c>
      <c r="B20" s="13" t="s">
        <v>626</v>
      </c>
      <c r="C20" s="15" t="s">
        <v>677</v>
      </c>
      <c r="D20" s="15">
        <v>1</v>
      </c>
      <c r="E20" s="15" t="s">
        <v>46</v>
      </c>
      <c r="F20" s="13" t="s">
        <v>503</v>
      </c>
    </row>
    <row r="21" spans="1:6" x14ac:dyDescent="0.25">
      <c r="A21" s="13" t="s">
        <v>277</v>
      </c>
      <c r="B21" s="13" t="s">
        <v>53</v>
      </c>
      <c r="C21" s="15" t="s">
        <v>678</v>
      </c>
      <c r="D21" s="15">
        <v>8</v>
      </c>
      <c r="E21" s="15" t="s">
        <v>44</v>
      </c>
      <c r="F21" s="13" t="s">
        <v>503</v>
      </c>
    </row>
    <row r="22" spans="1:6" x14ac:dyDescent="0.25">
      <c r="A22" s="13" t="s">
        <v>279</v>
      </c>
      <c r="B22" s="13" t="s">
        <v>149</v>
      </c>
      <c r="C22" s="15" t="s">
        <v>679</v>
      </c>
      <c r="D22" s="15">
        <v>6</v>
      </c>
      <c r="E22" s="15" t="s">
        <v>46</v>
      </c>
      <c r="F22" s="13" t="s">
        <v>503</v>
      </c>
    </row>
    <row r="23" spans="1:6" x14ac:dyDescent="0.25">
      <c r="A23" s="13" t="s">
        <v>279</v>
      </c>
      <c r="B23" s="13" t="s">
        <v>293</v>
      </c>
      <c r="C23" s="15" t="s">
        <v>680</v>
      </c>
      <c r="D23" s="15">
        <v>8</v>
      </c>
      <c r="E23" s="15" t="s">
        <v>46</v>
      </c>
      <c r="F23" s="13" t="s">
        <v>503</v>
      </c>
    </row>
    <row r="24" spans="1:6" x14ac:dyDescent="0.25">
      <c r="A24" s="13" t="s">
        <v>627</v>
      </c>
      <c r="B24" s="13" t="s">
        <v>55</v>
      </c>
      <c r="C24" s="15" t="s">
        <v>681</v>
      </c>
      <c r="D24" s="15">
        <v>1</v>
      </c>
      <c r="E24" s="15" t="s">
        <v>44</v>
      </c>
      <c r="F24" s="13" t="s">
        <v>503</v>
      </c>
    </row>
    <row r="25" spans="1:6" x14ac:dyDescent="0.25">
      <c r="A25" s="13" t="s">
        <v>295</v>
      </c>
      <c r="B25" s="13" t="s">
        <v>296</v>
      </c>
      <c r="C25" s="15" t="s">
        <v>682</v>
      </c>
      <c r="D25" s="15">
        <v>8</v>
      </c>
      <c r="E25" s="15" t="s">
        <v>46</v>
      </c>
      <c r="F25" s="13" t="s">
        <v>503</v>
      </c>
    </row>
    <row r="26" spans="1:6" x14ac:dyDescent="0.25">
      <c r="A26" s="13" t="s">
        <v>628</v>
      </c>
      <c r="B26" s="13" t="s">
        <v>91</v>
      </c>
      <c r="C26" s="15" t="s">
        <v>683</v>
      </c>
      <c r="D26" s="15">
        <v>2</v>
      </c>
      <c r="E26" s="15" t="s">
        <v>46</v>
      </c>
      <c r="F26" s="13" t="s">
        <v>503</v>
      </c>
    </row>
    <row r="27" spans="1:6" x14ac:dyDescent="0.25">
      <c r="A27" s="13" t="s">
        <v>629</v>
      </c>
      <c r="B27" s="13" t="s">
        <v>151</v>
      </c>
      <c r="C27" s="15" t="s">
        <v>684</v>
      </c>
      <c r="D27" s="15">
        <v>5</v>
      </c>
      <c r="E27" s="15" t="s">
        <v>44</v>
      </c>
      <c r="F27" s="13" t="s">
        <v>503</v>
      </c>
    </row>
    <row r="28" spans="1:6" x14ac:dyDescent="0.25">
      <c r="A28" s="13" t="s">
        <v>630</v>
      </c>
      <c r="B28" s="13" t="s">
        <v>631</v>
      </c>
      <c r="C28" s="15" t="s">
        <v>685</v>
      </c>
      <c r="D28" s="15">
        <v>4</v>
      </c>
      <c r="E28" s="15" t="s">
        <v>44</v>
      </c>
      <c r="F28" s="13" t="s">
        <v>503</v>
      </c>
    </row>
    <row r="29" spans="1:6" x14ac:dyDescent="0.25">
      <c r="A29" s="13" t="s">
        <v>632</v>
      </c>
      <c r="B29" s="13" t="s">
        <v>41</v>
      </c>
      <c r="C29" s="15" t="s">
        <v>686</v>
      </c>
      <c r="D29" s="15">
        <v>1</v>
      </c>
      <c r="E29" s="15" t="s">
        <v>44</v>
      </c>
      <c r="F29" s="13" t="s">
        <v>503</v>
      </c>
    </row>
    <row r="30" spans="1:6" x14ac:dyDescent="0.25">
      <c r="A30" s="13" t="s">
        <v>305</v>
      </c>
      <c r="B30" s="13" t="s">
        <v>77</v>
      </c>
      <c r="C30" s="15" t="s">
        <v>687</v>
      </c>
      <c r="D30" s="15">
        <v>8</v>
      </c>
      <c r="E30" s="15" t="s">
        <v>44</v>
      </c>
      <c r="F30" s="13" t="s">
        <v>503</v>
      </c>
    </row>
    <row r="31" spans="1:6" x14ac:dyDescent="0.25">
      <c r="A31" s="13" t="s">
        <v>298</v>
      </c>
      <c r="B31" s="13" t="s">
        <v>299</v>
      </c>
      <c r="C31" s="15" t="s">
        <v>688</v>
      </c>
      <c r="D31" s="15">
        <v>8</v>
      </c>
      <c r="E31" s="15" t="s">
        <v>46</v>
      </c>
      <c r="F31" s="13" t="s">
        <v>503</v>
      </c>
    </row>
    <row r="32" spans="1:6" x14ac:dyDescent="0.25">
      <c r="A32" s="13" t="s">
        <v>633</v>
      </c>
      <c r="B32" s="13" t="s">
        <v>634</v>
      </c>
      <c r="C32" s="15" t="s">
        <v>689</v>
      </c>
      <c r="D32" s="15">
        <v>1</v>
      </c>
      <c r="E32" s="15" t="s">
        <v>44</v>
      </c>
      <c r="F32" s="13" t="s">
        <v>503</v>
      </c>
    </row>
    <row r="33" spans="1:6" x14ac:dyDescent="0.25">
      <c r="A33" s="13" t="s">
        <v>635</v>
      </c>
      <c r="B33" s="13" t="s">
        <v>636</v>
      </c>
      <c r="C33" s="15" t="s">
        <v>690</v>
      </c>
      <c r="D33" s="15">
        <v>7</v>
      </c>
      <c r="E33" s="15" t="s">
        <v>44</v>
      </c>
      <c r="F33" s="13" t="s">
        <v>503</v>
      </c>
    </row>
    <row r="34" spans="1:6" x14ac:dyDescent="0.25">
      <c r="A34" s="13" t="s">
        <v>242</v>
      </c>
      <c r="B34" s="13" t="s">
        <v>79</v>
      </c>
      <c r="C34" s="15" t="s">
        <v>691</v>
      </c>
      <c r="D34" s="15">
        <v>2</v>
      </c>
      <c r="E34" s="15" t="s">
        <v>44</v>
      </c>
      <c r="F34" s="13" t="s">
        <v>503</v>
      </c>
    </row>
    <row r="35" spans="1:6" x14ac:dyDescent="0.25">
      <c r="A35" s="13" t="s">
        <v>242</v>
      </c>
      <c r="B35" s="13" t="s">
        <v>270</v>
      </c>
      <c r="C35" s="15" t="s">
        <v>692</v>
      </c>
      <c r="D35" s="15">
        <v>5</v>
      </c>
      <c r="E35" s="15" t="s">
        <v>44</v>
      </c>
      <c r="F35" s="13" t="s">
        <v>503</v>
      </c>
    </row>
    <row r="36" spans="1:6" x14ac:dyDescent="0.25">
      <c r="A36" s="13" t="s">
        <v>637</v>
      </c>
      <c r="B36" s="13" t="s">
        <v>638</v>
      </c>
      <c r="C36" s="15" t="s">
        <v>693</v>
      </c>
      <c r="D36" s="15">
        <v>1</v>
      </c>
      <c r="E36" s="15" t="s">
        <v>44</v>
      </c>
      <c r="F36" s="13" t="s">
        <v>503</v>
      </c>
    </row>
    <row r="37" spans="1:6" x14ac:dyDescent="0.25">
      <c r="A37" s="13" t="s">
        <v>244</v>
      </c>
      <c r="B37" s="13" t="s">
        <v>89</v>
      </c>
      <c r="C37" s="15" t="s">
        <v>694</v>
      </c>
      <c r="D37" s="15">
        <v>2</v>
      </c>
      <c r="E37" s="15" t="s">
        <v>44</v>
      </c>
      <c r="F37" s="13" t="s">
        <v>503</v>
      </c>
    </row>
    <row r="38" spans="1:6" x14ac:dyDescent="0.25">
      <c r="A38" s="13" t="s">
        <v>639</v>
      </c>
      <c r="B38" s="13" t="s">
        <v>539</v>
      </c>
      <c r="C38" s="15" t="s">
        <v>695</v>
      </c>
      <c r="D38" s="15">
        <v>1</v>
      </c>
      <c r="E38" s="15" t="s">
        <v>44</v>
      </c>
      <c r="F38" s="13" t="s">
        <v>503</v>
      </c>
    </row>
    <row r="39" spans="1:6" x14ac:dyDescent="0.25">
      <c r="A39" s="13" t="s">
        <v>639</v>
      </c>
      <c r="B39" s="13" t="s">
        <v>191</v>
      </c>
      <c r="C39" s="15" t="s">
        <v>696</v>
      </c>
      <c r="D39" s="15">
        <v>3</v>
      </c>
      <c r="E39" s="15" t="s">
        <v>44</v>
      </c>
      <c r="F39" s="13" t="s">
        <v>503</v>
      </c>
    </row>
    <row r="40" spans="1:6" x14ac:dyDescent="0.25">
      <c r="A40" s="13" t="s">
        <v>246</v>
      </c>
      <c r="B40" s="13" t="s">
        <v>92</v>
      </c>
      <c r="C40" s="15" t="s">
        <v>697</v>
      </c>
      <c r="D40" s="15">
        <v>3</v>
      </c>
      <c r="E40" s="15" t="s">
        <v>46</v>
      </c>
      <c r="F40" s="13" t="s">
        <v>503</v>
      </c>
    </row>
    <row r="41" spans="1:6" x14ac:dyDescent="0.25">
      <c r="A41" s="13" t="s">
        <v>287</v>
      </c>
      <c r="B41" s="13" t="s">
        <v>142</v>
      </c>
      <c r="C41" s="15" t="s">
        <v>698</v>
      </c>
      <c r="D41" s="15">
        <v>8</v>
      </c>
      <c r="E41" s="15" t="s">
        <v>44</v>
      </c>
      <c r="F41" s="13" t="s">
        <v>503</v>
      </c>
    </row>
    <row r="42" spans="1:6" x14ac:dyDescent="0.25">
      <c r="A42" s="13" t="s">
        <v>287</v>
      </c>
      <c r="B42" s="13" t="s">
        <v>67</v>
      </c>
      <c r="C42" s="15" t="s">
        <v>699</v>
      </c>
      <c r="D42" s="15">
        <v>6</v>
      </c>
      <c r="E42" s="15" t="s">
        <v>44</v>
      </c>
      <c r="F42" s="13" t="s">
        <v>503</v>
      </c>
    </row>
    <row r="43" spans="1:6" x14ac:dyDescent="0.25">
      <c r="A43" s="13" t="s">
        <v>640</v>
      </c>
      <c r="B43" s="13" t="s">
        <v>101</v>
      </c>
      <c r="C43" s="15" t="s">
        <v>700</v>
      </c>
      <c r="D43" s="15">
        <v>1</v>
      </c>
      <c r="E43" s="15" t="s">
        <v>46</v>
      </c>
      <c r="F43" s="13" t="s">
        <v>503</v>
      </c>
    </row>
    <row r="44" spans="1:6" x14ac:dyDescent="0.25">
      <c r="A44" s="13" t="s">
        <v>256</v>
      </c>
      <c r="B44" s="13" t="s">
        <v>641</v>
      </c>
      <c r="C44" s="15" t="s">
        <v>701</v>
      </c>
      <c r="D44" s="15">
        <v>4</v>
      </c>
      <c r="E44" s="15" t="s">
        <v>46</v>
      </c>
      <c r="F44" s="13" t="s">
        <v>503</v>
      </c>
    </row>
    <row r="45" spans="1:6" x14ac:dyDescent="0.25">
      <c r="A45" s="13" t="s">
        <v>642</v>
      </c>
      <c r="B45" s="13" t="s">
        <v>643</v>
      </c>
      <c r="C45" s="15" t="s">
        <v>702</v>
      </c>
      <c r="D45" s="15">
        <v>8</v>
      </c>
      <c r="E45" s="15" t="s">
        <v>44</v>
      </c>
      <c r="F45" s="13" t="s">
        <v>503</v>
      </c>
    </row>
    <row r="46" spans="1:6" x14ac:dyDescent="0.25">
      <c r="A46" s="13" t="s">
        <v>86</v>
      </c>
      <c r="B46" s="13" t="s">
        <v>484</v>
      </c>
      <c r="C46" s="15" t="s">
        <v>703</v>
      </c>
      <c r="D46" s="15">
        <v>2</v>
      </c>
      <c r="E46" s="15" t="s">
        <v>44</v>
      </c>
      <c r="F46" s="13" t="s">
        <v>503</v>
      </c>
    </row>
    <row r="47" spans="1:6" x14ac:dyDescent="0.25">
      <c r="A47" s="13" t="s">
        <v>262</v>
      </c>
      <c r="B47" s="13" t="s">
        <v>58</v>
      </c>
      <c r="C47" s="15" t="s">
        <v>704</v>
      </c>
      <c r="D47" s="15">
        <v>1</v>
      </c>
      <c r="E47" s="15" t="s">
        <v>44</v>
      </c>
      <c r="F47" s="13" t="s">
        <v>503</v>
      </c>
    </row>
    <row r="48" spans="1:6" x14ac:dyDescent="0.25">
      <c r="A48" s="13" t="s">
        <v>644</v>
      </c>
      <c r="B48" s="13" t="s">
        <v>55</v>
      </c>
      <c r="C48" s="15" t="s">
        <v>705</v>
      </c>
      <c r="D48" s="15">
        <v>1</v>
      </c>
      <c r="E48" s="15" t="s">
        <v>44</v>
      </c>
      <c r="F48" s="13" t="s">
        <v>503</v>
      </c>
    </row>
    <row r="49" spans="1:6" x14ac:dyDescent="0.25">
      <c r="A49" s="13" t="s">
        <v>301</v>
      </c>
      <c r="B49" s="13" t="s">
        <v>645</v>
      </c>
      <c r="C49" s="15" t="s">
        <v>706</v>
      </c>
      <c r="D49" s="15">
        <v>8</v>
      </c>
      <c r="E49" s="15" t="s">
        <v>46</v>
      </c>
      <c r="F49" s="13" t="s">
        <v>503</v>
      </c>
    </row>
    <row r="50" spans="1:6" x14ac:dyDescent="0.25">
      <c r="A50" s="13" t="s">
        <v>301</v>
      </c>
      <c r="B50" s="13" t="s">
        <v>646</v>
      </c>
      <c r="C50" s="15" t="s">
        <v>707</v>
      </c>
      <c r="D50" s="15">
        <v>8</v>
      </c>
      <c r="E50" s="15" t="s">
        <v>44</v>
      </c>
      <c r="F50" s="13" t="s">
        <v>503</v>
      </c>
    </row>
    <row r="51" spans="1:6" x14ac:dyDescent="0.25">
      <c r="A51" s="13" t="s">
        <v>647</v>
      </c>
      <c r="B51" s="13" t="s">
        <v>135</v>
      </c>
      <c r="C51" s="15" t="s">
        <v>708</v>
      </c>
      <c r="D51" s="15">
        <v>5</v>
      </c>
      <c r="E51" s="15" t="s">
        <v>46</v>
      </c>
      <c r="F51" s="13" t="s">
        <v>503</v>
      </c>
    </row>
    <row r="52" spans="1:6" x14ac:dyDescent="0.25">
      <c r="A52" s="13" t="s">
        <v>648</v>
      </c>
      <c r="B52" s="13" t="s">
        <v>620</v>
      </c>
      <c r="C52" s="15" t="s">
        <v>709</v>
      </c>
      <c r="D52" s="15">
        <v>3</v>
      </c>
      <c r="E52" s="15" t="s">
        <v>46</v>
      </c>
      <c r="F52" s="13" t="s">
        <v>503</v>
      </c>
    </row>
    <row r="53" spans="1:6" x14ac:dyDescent="0.25">
      <c r="A53" s="13" t="s">
        <v>272</v>
      </c>
      <c r="B53" s="13" t="s">
        <v>273</v>
      </c>
      <c r="C53" s="15" t="s">
        <v>710</v>
      </c>
      <c r="D53" s="15">
        <v>5</v>
      </c>
      <c r="E53" s="15" t="s">
        <v>44</v>
      </c>
      <c r="F53" s="13" t="s">
        <v>503</v>
      </c>
    </row>
    <row r="54" spans="1:6" x14ac:dyDescent="0.25">
      <c r="A54" s="13" t="s">
        <v>272</v>
      </c>
      <c r="B54" s="13" t="s">
        <v>303</v>
      </c>
      <c r="C54" s="15" t="s">
        <v>711</v>
      </c>
      <c r="D54" s="15">
        <v>8</v>
      </c>
      <c r="E54" s="15" t="s">
        <v>46</v>
      </c>
      <c r="F54" s="13" t="s">
        <v>503</v>
      </c>
    </row>
    <row r="55" spans="1:6" x14ac:dyDescent="0.25">
      <c r="A55" s="13" t="s">
        <v>649</v>
      </c>
      <c r="B55" s="13" t="s">
        <v>650</v>
      </c>
      <c r="C55" s="15" t="s">
        <v>712</v>
      </c>
      <c r="D55" s="15">
        <v>1</v>
      </c>
      <c r="E55" s="15" t="s">
        <v>46</v>
      </c>
      <c r="F55" s="13" t="s">
        <v>503</v>
      </c>
    </row>
    <row r="56" spans="1:6" x14ac:dyDescent="0.25">
      <c r="A56" s="13" t="s">
        <v>651</v>
      </c>
      <c r="B56" s="13" t="s">
        <v>652</v>
      </c>
      <c r="C56" s="15" t="s">
        <v>713</v>
      </c>
      <c r="D56" s="15">
        <v>8</v>
      </c>
      <c r="E56" s="15" t="s">
        <v>44</v>
      </c>
      <c r="F56" s="13" t="s">
        <v>503</v>
      </c>
    </row>
    <row r="57" spans="1:6" x14ac:dyDescent="0.25">
      <c r="A57" s="13" t="s">
        <v>248</v>
      </c>
      <c r="B57" s="13" t="s">
        <v>101</v>
      </c>
      <c r="C57" s="15" t="s">
        <v>714</v>
      </c>
      <c r="D57" s="15">
        <v>3</v>
      </c>
      <c r="E57" s="15" t="s">
        <v>46</v>
      </c>
      <c r="F57" s="13" t="s">
        <v>503</v>
      </c>
    </row>
    <row r="58" spans="1:6" x14ac:dyDescent="0.25">
      <c r="A58" s="13" t="s">
        <v>248</v>
      </c>
      <c r="B58" s="13" t="s">
        <v>310</v>
      </c>
      <c r="C58" s="15" t="s">
        <v>715</v>
      </c>
      <c r="D58" s="15">
        <v>8</v>
      </c>
      <c r="E58" s="15" t="s">
        <v>44</v>
      </c>
      <c r="F58" s="13" t="s">
        <v>503</v>
      </c>
    </row>
    <row r="59" spans="1:6" x14ac:dyDescent="0.25">
      <c r="A59" s="13" t="s">
        <v>281</v>
      </c>
      <c r="B59" s="13" t="s">
        <v>282</v>
      </c>
      <c r="C59" s="15" t="s">
        <v>716</v>
      </c>
      <c r="D59" s="15">
        <v>6</v>
      </c>
      <c r="E59" s="15" t="s">
        <v>46</v>
      </c>
      <c r="F59" s="13" t="s">
        <v>503</v>
      </c>
    </row>
    <row r="60" spans="1:6" x14ac:dyDescent="0.25">
      <c r="A60" s="13" t="s">
        <v>653</v>
      </c>
      <c r="B60" s="13" t="s">
        <v>654</v>
      </c>
      <c r="C60" s="15" t="s">
        <v>717</v>
      </c>
      <c r="D60" s="15">
        <v>4</v>
      </c>
      <c r="E60" s="15" t="s">
        <v>46</v>
      </c>
      <c r="F60" s="13" t="s">
        <v>503</v>
      </c>
    </row>
    <row r="61" spans="1:6" x14ac:dyDescent="0.25">
      <c r="A61" s="13" t="s">
        <v>655</v>
      </c>
      <c r="B61" s="13" t="s">
        <v>656</v>
      </c>
      <c r="C61" s="15" t="s">
        <v>718</v>
      </c>
      <c r="D61" s="15">
        <v>1</v>
      </c>
      <c r="E61" s="15" t="s">
        <v>44</v>
      </c>
      <c r="F61" s="13" t="s">
        <v>503</v>
      </c>
    </row>
    <row r="62" spans="1:6" x14ac:dyDescent="0.25">
      <c r="A62" s="13" t="s">
        <v>657</v>
      </c>
      <c r="B62" s="13" t="s">
        <v>264</v>
      </c>
      <c r="C62" s="15" t="s">
        <v>719</v>
      </c>
      <c r="D62" s="15">
        <v>4</v>
      </c>
      <c r="E62" s="15" t="s">
        <v>44</v>
      </c>
      <c r="F62" s="13" t="s">
        <v>503</v>
      </c>
    </row>
    <row r="63" spans="1:6" x14ac:dyDescent="0.25">
      <c r="A63" s="13" t="s">
        <v>657</v>
      </c>
      <c r="B63" s="13" t="s">
        <v>312</v>
      </c>
      <c r="C63" s="15" t="s">
        <v>720</v>
      </c>
      <c r="D63" s="15">
        <v>8</v>
      </c>
      <c r="E63" s="15" t="s">
        <v>44</v>
      </c>
      <c r="F63" s="13" t="s">
        <v>503</v>
      </c>
    </row>
    <row r="64" spans="1:6" x14ac:dyDescent="0.25">
      <c r="A64" s="13" t="s">
        <v>658</v>
      </c>
      <c r="B64" s="13" t="s">
        <v>43</v>
      </c>
      <c r="C64" s="15" t="s">
        <v>721</v>
      </c>
      <c r="D64" s="15">
        <v>1</v>
      </c>
      <c r="E64" s="15" t="s">
        <v>44</v>
      </c>
      <c r="F64" s="13" t="s">
        <v>503</v>
      </c>
    </row>
    <row r="65" spans="1:6" x14ac:dyDescent="0.25">
      <c r="A65" s="13" t="s">
        <v>659</v>
      </c>
      <c r="B65" s="13" t="s">
        <v>660</v>
      </c>
      <c r="C65" s="15" t="s">
        <v>722</v>
      </c>
      <c r="D65" s="15">
        <v>3</v>
      </c>
      <c r="E65" s="15" t="s">
        <v>44</v>
      </c>
      <c r="F65" s="13" t="s">
        <v>503</v>
      </c>
    </row>
    <row r="66" spans="1:6" x14ac:dyDescent="0.25">
      <c r="F66" s="13"/>
    </row>
  </sheetData>
  <pageMargins left="0.7" right="0.7" top="0.75" bottom="0.75" header="0.3" footer="0.3"/>
  <pageSetup orientation="portrait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9"/>
  <sheetViews>
    <sheetView workbookViewId="0">
      <selection activeCell="A3" sqref="A3:F3"/>
    </sheetView>
  </sheetViews>
  <sheetFormatPr defaultRowHeight="15" x14ac:dyDescent="0.25"/>
  <cols>
    <col min="1" max="1" width="17.5703125" customWidth="1"/>
    <col min="2" max="2" width="10.28515625" bestFit="1" customWidth="1"/>
    <col min="3" max="3" width="8.28515625" bestFit="1" customWidth="1"/>
    <col min="4" max="4" width="6.42578125" bestFit="1" customWidth="1"/>
    <col min="5" max="5" width="7.7109375" bestFit="1" customWidth="1"/>
    <col min="6" max="6" width="14.140625" bestFit="1" customWidth="1"/>
  </cols>
  <sheetData>
    <row r="1" spans="1:6" x14ac:dyDescent="0.25">
      <c r="A1" t="s">
        <v>518</v>
      </c>
    </row>
    <row r="2" spans="1:6" x14ac:dyDescent="0.25">
      <c r="A2" t="s">
        <v>318</v>
      </c>
      <c r="C2" s="11"/>
    </row>
    <row r="3" spans="1:6" x14ac:dyDescent="0.25">
      <c r="A3" s="12" t="s">
        <v>237</v>
      </c>
      <c r="B3" s="12" t="s">
        <v>238</v>
      </c>
      <c r="C3" s="21" t="s">
        <v>6</v>
      </c>
      <c r="D3" s="12" t="s">
        <v>19</v>
      </c>
      <c r="E3" s="21" t="s">
        <v>20</v>
      </c>
      <c r="F3" s="12" t="s">
        <v>3</v>
      </c>
    </row>
    <row r="4" spans="1:6" x14ac:dyDescent="0.25">
      <c r="A4" s="13" t="s">
        <v>723</v>
      </c>
      <c r="B4" s="13" t="s">
        <v>724</v>
      </c>
      <c r="C4" s="15" t="s">
        <v>748</v>
      </c>
      <c r="D4" s="15">
        <v>3</v>
      </c>
      <c r="E4" s="15" t="s">
        <v>46</v>
      </c>
      <c r="F4" s="13" t="s">
        <v>10</v>
      </c>
    </row>
    <row r="5" spans="1:6" x14ac:dyDescent="0.25">
      <c r="A5" s="13" t="s">
        <v>725</v>
      </c>
      <c r="B5" s="13" t="s">
        <v>36</v>
      </c>
      <c r="C5" s="15" t="s">
        <v>749</v>
      </c>
      <c r="D5" s="15">
        <v>3</v>
      </c>
      <c r="E5" s="15" t="s">
        <v>46</v>
      </c>
      <c r="F5" s="13" t="s">
        <v>10</v>
      </c>
    </row>
    <row r="6" spans="1:6" x14ac:dyDescent="0.25">
      <c r="A6" s="13" t="s">
        <v>725</v>
      </c>
      <c r="B6" s="13" t="s">
        <v>726</v>
      </c>
      <c r="C6" s="15" t="s">
        <v>750</v>
      </c>
      <c r="D6" s="15">
        <v>3</v>
      </c>
      <c r="E6" s="15" t="s">
        <v>46</v>
      </c>
      <c r="F6" s="13" t="s">
        <v>10</v>
      </c>
    </row>
    <row r="7" spans="1:6" x14ac:dyDescent="0.25">
      <c r="A7" s="13" t="s">
        <v>727</v>
      </c>
      <c r="B7" s="13" t="s">
        <v>728</v>
      </c>
      <c r="C7" s="15" t="s">
        <v>751</v>
      </c>
      <c r="D7" s="15">
        <v>3</v>
      </c>
      <c r="E7" s="15" t="s">
        <v>46</v>
      </c>
      <c r="F7" s="13" t="s">
        <v>10</v>
      </c>
    </row>
    <row r="8" spans="1:6" x14ac:dyDescent="0.25">
      <c r="A8" s="13" t="s">
        <v>333</v>
      </c>
      <c r="B8" s="13" t="s">
        <v>729</v>
      </c>
      <c r="C8" s="15" t="s">
        <v>752</v>
      </c>
      <c r="D8" s="15">
        <v>3</v>
      </c>
      <c r="E8" s="15" t="s">
        <v>46</v>
      </c>
      <c r="F8" s="13" t="s">
        <v>10</v>
      </c>
    </row>
    <row r="9" spans="1:6" x14ac:dyDescent="0.25">
      <c r="A9" s="13" t="s">
        <v>730</v>
      </c>
      <c r="B9" s="13" t="s">
        <v>731</v>
      </c>
      <c r="C9" s="15" t="s">
        <v>753</v>
      </c>
      <c r="D9" s="15">
        <v>3</v>
      </c>
      <c r="E9" s="15" t="s">
        <v>46</v>
      </c>
      <c r="F9" s="13" t="s">
        <v>10</v>
      </c>
    </row>
    <row r="10" spans="1:6" x14ac:dyDescent="0.25">
      <c r="A10" s="13" t="s">
        <v>327</v>
      </c>
      <c r="B10" s="13" t="s">
        <v>73</v>
      </c>
      <c r="C10" s="15" t="s">
        <v>754</v>
      </c>
      <c r="D10" s="15">
        <v>3</v>
      </c>
      <c r="E10" s="15" t="s">
        <v>46</v>
      </c>
      <c r="F10" s="13" t="s">
        <v>10</v>
      </c>
    </row>
    <row r="11" spans="1:6" x14ac:dyDescent="0.25">
      <c r="A11" s="13" t="s">
        <v>732</v>
      </c>
      <c r="B11" s="13" t="s">
        <v>733</v>
      </c>
      <c r="C11" s="15" t="s">
        <v>755</v>
      </c>
      <c r="D11" s="15">
        <v>3</v>
      </c>
      <c r="E11" s="15" t="s">
        <v>46</v>
      </c>
      <c r="F11" s="13" t="s">
        <v>10</v>
      </c>
    </row>
    <row r="12" spans="1:6" x14ac:dyDescent="0.25">
      <c r="A12" s="13" t="s">
        <v>734</v>
      </c>
      <c r="B12" s="13" t="s">
        <v>154</v>
      </c>
      <c r="C12" s="15" t="s">
        <v>756</v>
      </c>
      <c r="D12" s="15">
        <v>3</v>
      </c>
      <c r="E12" s="15" t="s">
        <v>44</v>
      </c>
      <c r="F12" s="13" t="s">
        <v>10</v>
      </c>
    </row>
    <row r="13" spans="1:6" x14ac:dyDescent="0.25">
      <c r="A13" s="13" t="s">
        <v>83</v>
      </c>
      <c r="B13" s="13" t="s">
        <v>41</v>
      </c>
      <c r="C13" s="15" t="s">
        <v>757</v>
      </c>
      <c r="D13" s="15">
        <v>3</v>
      </c>
      <c r="E13" s="15" t="s">
        <v>44</v>
      </c>
      <c r="F13" s="13" t="s">
        <v>10</v>
      </c>
    </row>
    <row r="14" spans="1:6" x14ac:dyDescent="0.25">
      <c r="A14" s="13" t="s">
        <v>735</v>
      </c>
      <c r="B14" s="13" t="s">
        <v>321</v>
      </c>
      <c r="C14" s="15" t="s">
        <v>758</v>
      </c>
      <c r="D14" s="15">
        <v>4</v>
      </c>
      <c r="E14" s="15" t="s">
        <v>46</v>
      </c>
      <c r="F14" s="13" t="s">
        <v>10</v>
      </c>
    </row>
    <row r="15" spans="1:6" x14ac:dyDescent="0.25">
      <c r="A15" s="13" t="s">
        <v>325</v>
      </c>
      <c r="B15" s="13" t="s">
        <v>326</v>
      </c>
      <c r="C15" s="15" t="s">
        <v>759</v>
      </c>
      <c r="D15" s="15">
        <v>4</v>
      </c>
      <c r="E15" s="15" t="s">
        <v>46</v>
      </c>
      <c r="F15" s="13" t="s">
        <v>10</v>
      </c>
    </row>
    <row r="16" spans="1:6" x14ac:dyDescent="0.25">
      <c r="A16" s="13" t="s">
        <v>322</v>
      </c>
      <c r="B16" s="13" t="s">
        <v>323</v>
      </c>
      <c r="C16" s="15" t="s">
        <v>760</v>
      </c>
      <c r="D16" s="15">
        <v>4</v>
      </c>
      <c r="E16" s="15" t="s">
        <v>46</v>
      </c>
      <c r="F16" s="13" t="s">
        <v>10</v>
      </c>
    </row>
    <row r="17" spans="1:6" x14ac:dyDescent="0.25">
      <c r="A17" s="13" t="s">
        <v>736</v>
      </c>
      <c r="B17" s="13" t="s">
        <v>324</v>
      </c>
      <c r="C17" s="15" t="s">
        <v>761</v>
      </c>
      <c r="D17" s="15">
        <v>4</v>
      </c>
      <c r="E17" s="15" t="s">
        <v>46</v>
      </c>
      <c r="F17" s="13" t="s">
        <v>10</v>
      </c>
    </row>
    <row r="18" spans="1:6" x14ac:dyDescent="0.25">
      <c r="A18" s="13" t="s">
        <v>327</v>
      </c>
      <c r="B18" s="13" t="s">
        <v>328</v>
      </c>
      <c r="C18" s="15" t="s">
        <v>762</v>
      </c>
      <c r="D18" s="15">
        <v>4</v>
      </c>
      <c r="E18" s="15" t="s">
        <v>44</v>
      </c>
      <c r="F18" s="13" t="s">
        <v>10</v>
      </c>
    </row>
    <row r="19" spans="1:6" x14ac:dyDescent="0.25">
      <c r="A19" s="13" t="s">
        <v>104</v>
      </c>
      <c r="B19" s="13" t="s">
        <v>67</v>
      </c>
      <c r="C19" s="15" t="s">
        <v>763</v>
      </c>
      <c r="D19" s="15">
        <v>4</v>
      </c>
      <c r="E19" s="15" t="s">
        <v>44</v>
      </c>
      <c r="F19" s="13" t="s">
        <v>10</v>
      </c>
    </row>
    <row r="20" spans="1:6" x14ac:dyDescent="0.25">
      <c r="A20" s="13" t="s">
        <v>737</v>
      </c>
      <c r="B20" s="13" t="s">
        <v>129</v>
      </c>
      <c r="C20" s="15" t="s">
        <v>764</v>
      </c>
      <c r="D20" s="15">
        <v>4</v>
      </c>
      <c r="E20" s="15" t="s">
        <v>44</v>
      </c>
      <c r="F20" s="13" t="s">
        <v>10</v>
      </c>
    </row>
    <row r="21" spans="1:6" x14ac:dyDescent="0.25">
      <c r="A21" s="13" t="s">
        <v>84</v>
      </c>
      <c r="B21" s="13" t="s">
        <v>74</v>
      </c>
      <c r="C21" s="15" t="s">
        <v>765</v>
      </c>
      <c r="D21" s="15">
        <v>4</v>
      </c>
      <c r="E21" s="15" t="s">
        <v>44</v>
      </c>
      <c r="F21" s="13" t="s">
        <v>10</v>
      </c>
    </row>
    <row r="22" spans="1:6" x14ac:dyDescent="0.25">
      <c r="A22" s="13" t="s">
        <v>330</v>
      </c>
      <c r="B22" s="13" t="s">
        <v>738</v>
      </c>
      <c r="C22" s="15" t="s">
        <v>766</v>
      </c>
      <c r="D22" s="15">
        <v>4</v>
      </c>
      <c r="E22" s="15" t="s">
        <v>44</v>
      </c>
      <c r="F22" s="13" t="s">
        <v>10</v>
      </c>
    </row>
    <row r="23" spans="1:6" x14ac:dyDescent="0.25">
      <c r="A23" s="13" t="s">
        <v>322</v>
      </c>
      <c r="B23" s="13" t="s">
        <v>329</v>
      </c>
      <c r="C23" s="15" t="s">
        <v>767</v>
      </c>
      <c r="D23" s="15">
        <v>4</v>
      </c>
      <c r="E23" s="15" t="s">
        <v>44</v>
      </c>
      <c r="F23" s="13" t="s">
        <v>10</v>
      </c>
    </row>
    <row r="24" spans="1:6" x14ac:dyDescent="0.25">
      <c r="A24" s="13" t="s">
        <v>342</v>
      </c>
      <c r="B24" s="13" t="s">
        <v>739</v>
      </c>
      <c r="C24" s="15" t="s">
        <v>768</v>
      </c>
      <c r="D24" s="15">
        <v>4</v>
      </c>
      <c r="E24" s="15" t="s">
        <v>44</v>
      </c>
      <c r="F24" s="13" t="s">
        <v>10</v>
      </c>
    </row>
    <row r="25" spans="1:6" x14ac:dyDescent="0.25">
      <c r="A25" s="13" t="s">
        <v>740</v>
      </c>
      <c r="B25" s="13" t="s">
        <v>24</v>
      </c>
      <c r="C25" s="15" t="s">
        <v>769</v>
      </c>
      <c r="D25" s="15">
        <v>5</v>
      </c>
      <c r="E25" s="15" t="s">
        <v>46</v>
      </c>
      <c r="F25" s="13" t="s">
        <v>10</v>
      </c>
    </row>
    <row r="26" spans="1:6" x14ac:dyDescent="0.25">
      <c r="A26" s="13" t="s">
        <v>96</v>
      </c>
      <c r="B26" s="13" t="s">
        <v>106</v>
      </c>
      <c r="C26" s="15" t="s">
        <v>770</v>
      </c>
      <c r="D26" s="15">
        <v>5</v>
      </c>
      <c r="E26" s="15" t="s">
        <v>46</v>
      </c>
      <c r="F26" s="13" t="s">
        <v>10</v>
      </c>
    </row>
    <row r="27" spans="1:6" x14ac:dyDescent="0.25">
      <c r="A27" s="13" t="s">
        <v>741</v>
      </c>
      <c r="B27" s="13" t="s">
        <v>92</v>
      </c>
      <c r="C27" s="15" t="s">
        <v>771</v>
      </c>
      <c r="D27" s="15">
        <v>5</v>
      </c>
      <c r="E27" s="15" t="s">
        <v>46</v>
      </c>
      <c r="F27" s="13" t="s">
        <v>10</v>
      </c>
    </row>
    <row r="28" spans="1:6" x14ac:dyDescent="0.25">
      <c r="A28" s="13" t="s">
        <v>107</v>
      </c>
      <c r="B28" s="13" t="s">
        <v>142</v>
      </c>
      <c r="C28" s="15" t="s">
        <v>772</v>
      </c>
      <c r="D28" s="15">
        <v>5</v>
      </c>
      <c r="E28" s="15" t="s">
        <v>44</v>
      </c>
      <c r="F28" s="13" t="s">
        <v>10</v>
      </c>
    </row>
    <row r="29" spans="1:6" x14ac:dyDescent="0.25">
      <c r="A29" s="13" t="s">
        <v>742</v>
      </c>
      <c r="B29" s="13" t="s">
        <v>743</v>
      </c>
      <c r="C29" s="15" t="s">
        <v>773</v>
      </c>
      <c r="D29" s="15">
        <v>5</v>
      </c>
      <c r="E29" s="15" t="s">
        <v>44</v>
      </c>
      <c r="F29" s="13" t="s">
        <v>10</v>
      </c>
    </row>
    <row r="30" spans="1:6" x14ac:dyDescent="0.25">
      <c r="A30" s="13" t="s">
        <v>320</v>
      </c>
      <c r="B30" s="13" t="s">
        <v>331</v>
      </c>
      <c r="C30" s="15" t="s">
        <v>774</v>
      </c>
      <c r="D30" s="15">
        <v>6</v>
      </c>
      <c r="E30" s="15" t="s">
        <v>46</v>
      </c>
      <c r="F30" s="13" t="s">
        <v>10</v>
      </c>
    </row>
    <row r="31" spans="1:6" x14ac:dyDescent="0.25">
      <c r="A31" s="13" t="s">
        <v>98</v>
      </c>
      <c r="B31" s="13" t="s">
        <v>97</v>
      </c>
      <c r="C31" s="15" t="s">
        <v>775</v>
      </c>
      <c r="D31" s="15">
        <v>6</v>
      </c>
      <c r="E31" s="15" t="s">
        <v>46</v>
      </c>
      <c r="F31" s="13" t="s">
        <v>10</v>
      </c>
    </row>
    <row r="32" spans="1:6" x14ac:dyDescent="0.25">
      <c r="A32" s="13" t="s">
        <v>100</v>
      </c>
      <c r="B32" s="13" t="s">
        <v>99</v>
      </c>
      <c r="C32" s="15" t="s">
        <v>776</v>
      </c>
      <c r="D32" s="15">
        <v>6</v>
      </c>
      <c r="E32" s="15" t="s">
        <v>46</v>
      </c>
      <c r="F32" s="13" t="s">
        <v>10</v>
      </c>
    </row>
    <row r="33" spans="1:6" x14ac:dyDescent="0.25">
      <c r="A33" s="13" t="s">
        <v>104</v>
      </c>
      <c r="B33" s="13" t="s">
        <v>103</v>
      </c>
      <c r="C33" s="15" t="s">
        <v>777</v>
      </c>
      <c r="D33" s="15">
        <v>6</v>
      </c>
      <c r="E33" s="15" t="s">
        <v>44</v>
      </c>
      <c r="F33" s="13" t="s">
        <v>10</v>
      </c>
    </row>
    <row r="34" spans="1:6" x14ac:dyDescent="0.25">
      <c r="A34" s="13" t="s">
        <v>335</v>
      </c>
      <c r="B34" s="13" t="s">
        <v>336</v>
      </c>
      <c r="C34" s="15" t="s">
        <v>778</v>
      </c>
      <c r="D34" s="15">
        <v>6</v>
      </c>
      <c r="E34" s="15" t="s">
        <v>44</v>
      </c>
      <c r="F34" s="13" t="s">
        <v>10</v>
      </c>
    </row>
    <row r="35" spans="1:6" x14ac:dyDescent="0.25">
      <c r="A35" s="13" t="s">
        <v>744</v>
      </c>
      <c r="B35" s="13" t="s">
        <v>87</v>
      </c>
      <c r="C35" s="15" t="s">
        <v>779</v>
      </c>
      <c r="D35" s="15">
        <v>6</v>
      </c>
      <c r="E35" s="15" t="s">
        <v>44</v>
      </c>
      <c r="F35" s="13" t="s">
        <v>10</v>
      </c>
    </row>
    <row r="36" spans="1:6" x14ac:dyDescent="0.25">
      <c r="A36" s="13" t="s">
        <v>333</v>
      </c>
      <c r="B36" s="13" t="s">
        <v>334</v>
      </c>
      <c r="C36" s="15" t="s">
        <v>780</v>
      </c>
      <c r="D36" s="15">
        <v>6</v>
      </c>
      <c r="E36" s="15" t="s">
        <v>44</v>
      </c>
      <c r="F36" s="13" t="s">
        <v>10</v>
      </c>
    </row>
    <row r="37" spans="1:6" x14ac:dyDescent="0.25">
      <c r="A37" s="13" t="s">
        <v>102</v>
      </c>
      <c r="B37" s="13" t="s">
        <v>41</v>
      </c>
      <c r="C37" s="15" t="s">
        <v>781</v>
      </c>
      <c r="D37" s="15">
        <v>6</v>
      </c>
      <c r="E37" s="15" t="s">
        <v>44</v>
      </c>
      <c r="F37" s="13" t="s">
        <v>10</v>
      </c>
    </row>
    <row r="38" spans="1:6" x14ac:dyDescent="0.25">
      <c r="A38" s="13" t="s">
        <v>83</v>
      </c>
      <c r="B38" s="13" t="s">
        <v>49</v>
      </c>
      <c r="C38" s="15" t="s">
        <v>782</v>
      </c>
      <c r="D38" s="15">
        <v>6</v>
      </c>
      <c r="E38" s="15" t="s">
        <v>44</v>
      </c>
      <c r="F38" s="13" t="s">
        <v>10</v>
      </c>
    </row>
    <row r="39" spans="1:6" x14ac:dyDescent="0.25">
      <c r="A39" s="13" t="s">
        <v>745</v>
      </c>
      <c r="B39" s="13" t="s">
        <v>746</v>
      </c>
      <c r="C39" s="15" t="s">
        <v>783</v>
      </c>
      <c r="D39" s="15">
        <v>6</v>
      </c>
      <c r="E39" s="15" t="s">
        <v>44</v>
      </c>
      <c r="F39" s="13" t="s">
        <v>10</v>
      </c>
    </row>
    <row r="40" spans="1:6" x14ac:dyDescent="0.25">
      <c r="A40" s="13" t="s">
        <v>737</v>
      </c>
      <c r="B40" s="13" t="s">
        <v>332</v>
      </c>
      <c r="C40" s="15" t="s">
        <v>784</v>
      </c>
      <c r="D40" s="15">
        <v>7</v>
      </c>
      <c r="E40" s="15" t="s">
        <v>46</v>
      </c>
      <c r="F40" s="13" t="s">
        <v>10</v>
      </c>
    </row>
    <row r="41" spans="1:6" x14ac:dyDescent="0.25">
      <c r="A41" s="13" t="s">
        <v>740</v>
      </c>
      <c r="B41" s="13" t="s">
        <v>94</v>
      </c>
      <c r="C41" s="15" t="s">
        <v>785</v>
      </c>
      <c r="D41" s="15">
        <v>7</v>
      </c>
      <c r="E41" s="15" t="s">
        <v>46</v>
      </c>
      <c r="F41" s="13" t="s">
        <v>10</v>
      </c>
    </row>
    <row r="42" spans="1:6" x14ac:dyDescent="0.25">
      <c r="A42" s="13" t="s">
        <v>735</v>
      </c>
      <c r="B42" s="13" t="s">
        <v>337</v>
      </c>
      <c r="C42" s="15" t="s">
        <v>786</v>
      </c>
      <c r="D42" s="15">
        <v>7</v>
      </c>
      <c r="E42" s="15" t="s">
        <v>46</v>
      </c>
      <c r="F42" s="13" t="s">
        <v>10</v>
      </c>
    </row>
    <row r="43" spans="1:6" x14ac:dyDescent="0.25">
      <c r="A43" s="13" t="s">
        <v>338</v>
      </c>
      <c r="B43" s="13" t="s">
        <v>339</v>
      </c>
      <c r="C43" s="15" t="s">
        <v>787</v>
      </c>
      <c r="D43" s="15">
        <v>7</v>
      </c>
      <c r="E43" s="15" t="s">
        <v>44</v>
      </c>
      <c r="F43" s="13" t="s">
        <v>10</v>
      </c>
    </row>
    <row r="44" spans="1:6" x14ac:dyDescent="0.25">
      <c r="A44" s="13" t="s">
        <v>84</v>
      </c>
      <c r="B44" s="13" t="s">
        <v>79</v>
      </c>
      <c r="C44" s="15" t="s">
        <v>788</v>
      </c>
      <c r="D44" s="15">
        <v>7</v>
      </c>
      <c r="E44" s="15" t="s">
        <v>44</v>
      </c>
      <c r="F44" s="13" t="s">
        <v>10</v>
      </c>
    </row>
    <row r="45" spans="1:6" x14ac:dyDescent="0.25">
      <c r="A45" s="13" t="s">
        <v>340</v>
      </c>
      <c r="B45" s="13" t="s">
        <v>341</v>
      </c>
      <c r="C45" s="15" t="s">
        <v>789</v>
      </c>
      <c r="D45" s="15">
        <v>7</v>
      </c>
      <c r="E45" s="15" t="s">
        <v>44</v>
      </c>
      <c r="F45" s="13" t="s">
        <v>10</v>
      </c>
    </row>
    <row r="46" spans="1:6" x14ac:dyDescent="0.25">
      <c r="A46" s="13" t="s">
        <v>96</v>
      </c>
      <c r="B46" s="13" t="s">
        <v>95</v>
      </c>
      <c r="C46" s="15" t="s">
        <v>790</v>
      </c>
      <c r="D46" s="15">
        <v>7</v>
      </c>
      <c r="E46" s="15" t="s">
        <v>44</v>
      </c>
      <c r="F46" s="13" t="s">
        <v>10</v>
      </c>
    </row>
    <row r="47" spans="1:6" x14ac:dyDescent="0.25">
      <c r="A47" s="13" t="s">
        <v>93</v>
      </c>
      <c r="B47" s="13" t="s">
        <v>59</v>
      </c>
      <c r="C47" s="15" t="s">
        <v>791</v>
      </c>
      <c r="D47" s="15">
        <v>8</v>
      </c>
      <c r="E47" s="15" t="s">
        <v>44</v>
      </c>
      <c r="F47" s="13" t="s">
        <v>10</v>
      </c>
    </row>
    <row r="48" spans="1:6" x14ac:dyDescent="0.25">
      <c r="A48" s="13" t="s">
        <v>90</v>
      </c>
      <c r="B48" s="13" t="s">
        <v>69</v>
      </c>
      <c r="C48" s="15" t="s">
        <v>792</v>
      </c>
      <c r="D48" s="15">
        <v>8</v>
      </c>
      <c r="E48" s="15" t="s">
        <v>44</v>
      </c>
      <c r="F48" s="13" t="s">
        <v>10</v>
      </c>
    </row>
    <row r="49" spans="1:6" x14ac:dyDescent="0.25">
      <c r="A49" s="13" t="s">
        <v>747</v>
      </c>
      <c r="B49" s="13" t="s">
        <v>381</v>
      </c>
      <c r="C49" s="15" t="s">
        <v>793</v>
      </c>
      <c r="D49" s="15">
        <v>8</v>
      </c>
      <c r="E49" s="15" t="s">
        <v>44</v>
      </c>
      <c r="F49" s="13" t="s">
        <v>10</v>
      </c>
    </row>
  </sheetData>
  <pageMargins left="0.7" right="0.7" top="0.75" bottom="0.75" header="0.3" footer="0.3"/>
  <pageSetup orientation="portrait" horizontalDpi="0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2149A6-94C3-4112-B5D8-6020C50D3C64}">
  <dimension ref="A1:F40"/>
  <sheetViews>
    <sheetView workbookViewId="0">
      <selection sqref="A1:F1"/>
    </sheetView>
  </sheetViews>
  <sheetFormatPr defaultRowHeight="15" x14ac:dyDescent="0.25"/>
  <cols>
    <col min="1" max="1" width="10.7109375" bestFit="1" customWidth="1"/>
  </cols>
  <sheetData>
    <row r="1" spans="1:6" x14ac:dyDescent="0.25">
      <c r="A1" s="12" t="s">
        <v>237</v>
      </c>
      <c r="B1" s="12" t="s">
        <v>238</v>
      </c>
      <c r="C1" s="21" t="s">
        <v>6</v>
      </c>
      <c r="D1" s="12" t="s">
        <v>19</v>
      </c>
      <c r="E1" s="21" t="s">
        <v>20</v>
      </c>
      <c r="F1" s="12" t="s">
        <v>3</v>
      </c>
    </row>
    <row r="2" spans="1:6" x14ac:dyDescent="0.25">
      <c r="A2" s="13" t="s">
        <v>1423</v>
      </c>
      <c r="B2" s="13" t="s">
        <v>1424</v>
      </c>
      <c r="C2" s="15" t="s">
        <v>1383</v>
      </c>
      <c r="D2" s="15">
        <v>1</v>
      </c>
      <c r="E2" s="15" t="s">
        <v>44</v>
      </c>
      <c r="F2" s="13" t="s">
        <v>1422</v>
      </c>
    </row>
    <row r="3" spans="1:6" x14ac:dyDescent="0.25">
      <c r="A3" s="13" t="s">
        <v>1425</v>
      </c>
      <c r="B3" s="13" t="s">
        <v>55</v>
      </c>
      <c r="C3" s="15" t="s">
        <v>1384</v>
      </c>
      <c r="D3" s="15">
        <v>1</v>
      </c>
      <c r="E3" s="15" t="s">
        <v>44</v>
      </c>
      <c r="F3" s="13" t="s">
        <v>1422</v>
      </c>
    </row>
    <row r="4" spans="1:6" x14ac:dyDescent="0.25">
      <c r="A4" s="13" t="s">
        <v>1426</v>
      </c>
      <c r="B4" s="13" t="s">
        <v>1427</v>
      </c>
      <c r="C4" s="15" t="s">
        <v>1385</v>
      </c>
      <c r="D4" s="15">
        <v>1</v>
      </c>
      <c r="E4" s="15" t="s">
        <v>46</v>
      </c>
      <c r="F4" s="13" t="s">
        <v>1422</v>
      </c>
    </row>
    <row r="5" spans="1:6" x14ac:dyDescent="0.25">
      <c r="A5" s="13" t="s">
        <v>1428</v>
      </c>
      <c r="B5" s="13" t="s">
        <v>63</v>
      </c>
      <c r="C5" s="15" t="s">
        <v>1386</v>
      </c>
      <c r="D5" s="15">
        <v>2</v>
      </c>
      <c r="E5" s="15" t="s">
        <v>44</v>
      </c>
      <c r="F5" s="13" t="s">
        <v>1422</v>
      </c>
    </row>
    <row r="6" spans="1:6" x14ac:dyDescent="0.25">
      <c r="A6" s="13" t="s">
        <v>1429</v>
      </c>
      <c r="B6" s="13" t="s">
        <v>76</v>
      </c>
      <c r="C6" s="15" t="s">
        <v>1387</v>
      </c>
      <c r="D6" s="15">
        <v>2</v>
      </c>
      <c r="E6" s="15" t="s">
        <v>44</v>
      </c>
      <c r="F6" s="13" t="s">
        <v>1422</v>
      </c>
    </row>
    <row r="7" spans="1:6" x14ac:dyDescent="0.25">
      <c r="A7" s="13" t="s">
        <v>1430</v>
      </c>
      <c r="B7" s="13" t="s">
        <v>264</v>
      </c>
      <c r="C7" s="15" t="s">
        <v>1388</v>
      </c>
      <c r="D7" s="15">
        <v>2</v>
      </c>
      <c r="E7" s="15" t="s">
        <v>44</v>
      </c>
      <c r="F7" s="13" t="s">
        <v>1422</v>
      </c>
    </row>
    <row r="8" spans="1:6" x14ac:dyDescent="0.25">
      <c r="A8" s="13" t="s">
        <v>1431</v>
      </c>
      <c r="B8" s="13" t="s">
        <v>1432</v>
      </c>
      <c r="C8" s="15" t="s">
        <v>1389</v>
      </c>
      <c r="D8" s="15">
        <v>2</v>
      </c>
      <c r="E8" s="15" t="s">
        <v>44</v>
      </c>
      <c r="F8" s="13" t="s">
        <v>1422</v>
      </c>
    </row>
    <row r="9" spans="1:6" x14ac:dyDescent="0.25">
      <c r="A9" s="13" t="s">
        <v>1433</v>
      </c>
      <c r="B9" s="13" t="s">
        <v>1434</v>
      </c>
      <c r="C9" s="15" t="s">
        <v>1390</v>
      </c>
      <c r="D9" s="15">
        <v>2</v>
      </c>
      <c r="E9" s="15" t="s">
        <v>44</v>
      </c>
      <c r="F9" s="13" t="s">
        <v>1422</v>
      </c>
    </row>
    <row r="10" spans="1:6" x14ac:dyDescent="0.25">
      <c r="A10" s="13" t="s">
        <v>1435</v>
      </c>
      <c r="B10" s="13" t="s">
        <v>231</v>
      </c>
      <c r="C10" s="15" t="s">
        <v>1391</v>
      </c>
      <c r="D10" s="15">
        <v>2</v>
      </c>
      <c r="E10" s="15" t="s">
        <v>44</v>
      </c>
      <c r="F10" s="13" t="s">
        <v>1422</v>
      </c>
    </row>
    <row r="11" spans="1:6" x14ac:dyDescent="0.25">
      <c r="A11" s="13" t="s">
        <v>1436</v>
      </c>
      <c r="B11" s="13" t="s">
        <v>1437</v>
      </c>
      <c r="C11" s="15" t="s">
        <v>1392</v>
      </c>
      <c r="D11" s="15">
        <v>2</v>
      </c>
      <c r="E11" s="15" t="s">
        <v>44</v>
      </c>
      <c r="F11" s="13" t="s">
        <v>1422</v>
      </c>
    </row>
    <row r="12" spans="1:6" x14ac:dyDescent="0.25">
      <c r="A12" s="13" t="s">
        <v>1438</v>
      </c>
      <c r="B12" s="13" t="s">
        <v>1439</v>
      </c>
      <c r="C12" s="15" t="s">
        <v>1393</v>
      </c>
      <c r="D12" s="15">
        <v>2</v>
      </c>
      <c r="E12" s="15" t="s">
        <v>46</v>
      </c>
      <c r="F12" s="13" t="s">
        <v>1422</v>
      </c>
    </row>
    <row r="13" spans="1:6" x14ac:dyDescent="0.25">
      <c r="A13" s="13" t="s">
        <v>1440</v>
      </c>
      <c r="B13" s="13" t="s">
        <v>1441</v>
      </c>
      <c r="C13" s="15" t="s">
        <v>1394</v>
      </c>
      <c r="D13" s="15">
        <v>3</v>
      </c>
      <c r="E13" s="15" t="s">
        <v>46</v>
      </c>
      <c r="F13" s="13" t="s">
        <v>1422</v>
      </c>
    </row>
    <row r="14" spans="1:6" x14ac:dyDescent="0.25">
      <c r="A14" s="13" t="s">
        <v>1442</v>
      </c>
      <c r="B14" s="13" t="s">
        <v>55</v>
      </c>
      <c r="C14" s="15" t="s">
        <v>1395</v>
      </c>
      <c r="D14" s="15">
        <v>3</v>
      </c>
      <c r="E14" s="15" t="s">
        <v>44</v>
      </c>
      <c r="F14" s="13" t="s">
        <v>1422</v>
      </c>
    </row>
    <row r="15" spans="1:6" x14ac:dyDescent="0.25">
      <c r="A15" s="13" t="s">
        <v>1443</v>
      </c>
      <c r="B15" s="13" t="s">
        <v>1444</v>
      </c>
      <c r="C15" s="15" t="s">
        <v>1396</v>
      </c>
      <c r="D15" s="15">
        <v>3</v>
      </c>
      <c r="E15" s="15" t="s">
        <v>44</v>
      </c>
      <c r="F15" s="13" t="s">
        <v>1422</v>
      </c>
    </row>
    <row r="16" spans="1:6" x14ac:dyDescent="0.25">
      <c r="A16" s="13" t="s">
        <v>1445</v>
      </c>
      <c r="B16" s="13" t="s">
        <v>80</v>
      </c>
      <c r="C16" s="15" t="s">
        <v>1397</v>
      </c>
      <c r="D16" s="15">
        <v>3</v>
      </c>
      <c r="E16" s="15" t="s">
        <v>46</v>
      </c>
      <c r="F16" s="13" t="s">
        <v>1422</v>
      </c>
    </row>
    <row r="17" spans="1:6" x14ac:dyDescent="0.25">
      <c r="A17" s="13" t="s">
        <v>1446</v>
      </c>
      <c r="B17" s="13" t="s">
        <v>1447</v>
      </c>
      <c r="C17" s="15" t="s">
        <v>1398</v>
      </c>
      <c r="D17" s="15">
        <v>3</v>
      </c>
      <c r="E17" s="15" t="s">
        <v>46</v>
      </c>
      <c r="F17" s="13" t="s">
        <v>1422</v>
      </c>
    </row>
    <row r="18" spans="1:6" x14ac:dyDescent="0.25">
      <c r="A18" s="13" t="s">
        <v>1440</v>
      </c>
      <c r="B18" s="13" t="s">
        <v>1448</v>
      </c>
      <c r="C18" s="15" t="s">
        <v>1399</v>
      </c>
      <c r="D18" s="15">
        <v>4</v>
      </c>
      <c r="E18" s="15" t="s">
        <v>44</v>
      </c>
      <c r="F18" s="13" t="s">
        <v>1422</v>
      </c>
    </row>
    <row r="19" spans="1:6" x14ac:dyDescent="0.25">
      <c r="A19" s="13" t="s">
        <v>1449</v>
      </c>
      <c r="B19" s="13" t="s">
        <v>1450</v>
      </c>
      <c r="C19" s="15" t="s">
        <v>1400</v>
      </c>
      <c r="D19" s="15">
        <v>4</v>
      </c>
      <c r="E19" s="15" t="s">
        <v>44</v>
      </c>
      <c r="F19" s="13" t="s">
        <v>1422</v>
      </c>
    </row>
    <row r="20" spans="1:6" x14ac:dyDescent="0.25">
      <c r="A20" s="13" t="s">
        <v>1451</v>
      </c>
      <c r="B20" s="13" t="s">
        <v>94</v>
      </c>
      <c r="C20" s="15" t="s">
        <v>1401</v>
      </c>
      <c r="D20" s="15">
        <v>5</v>
      </c>
      <c r="E20" s="15" t="s">
        <v>46</v>
      </c>
      <c r="F20" s="13" t="s">
        <v>1422</v>
      </c>
    </row>
    <row r="21" spans="1:6" x14ac:dyDescent="0.25">
      <c r="A21" s="13" t="s">
        <v>1451</v>
      </c>
      <c r="B21" s="13" t="s">
        <v>163</v>
      </c>
      <c r="C21" s="15" t="s">
        <v>1402</v>
      </c>
      <c r="D21" s="15">
        <v>5</v>
      </c>
      <c r="E21" s="15" t="s">
        <v>46</v>
      </c>
      <c r="F21" s="13" t="s">
        <v>1422</v>
      </c>
    </row>
    <row r="22" spans="1:6" x14ac:dyDescent="0.25">
      <c r="A22" s="13" t="s">
        <v>1452</v>
      </c>
      <c r="B22" s="13" t="s">
        <v>621</v>
      </c>
      <c r="C22" s="15" t="s">
        <v>1403</v>
      </c>
      <c r="D22" s="15">
        <v>5</v>
      </c>
      <c r="E22" s="15" t="s">
        <v>46</v>
      </c>
      <c r="F22" s="13" t="s">
        <v>1422</v>
      </c>
    </row>
    <row r="23" spans="1:6" x14ac:dyDescent="0.25">
      <c r="A23" s="13" t="s">
        <v>1453</v>
      </c>
      <c r="B23" s="13" t="s">
        <v>135</v>
      </c>
      <c r="C23" s="15" t="s">
        <v>1404</v>
      </c>
      <c r="D23" s="15">
        <v>5</v>
      </c>
      <c r="E23" s="15" t="s">
        <v>46</v>
      </c>
      <c r="F23" s="13" t="s">
        <v>1422</v>
      </c>
    </row>
    <row r="24" spans="1:6" x14ac:dyDescent="0.25">
      <c r="A24" s="13" t="s">
        <v>1454</v>
      </c>
      <c r="B24" s="13" t="s">
        <v>1455</v>
      </c>
      <c r="C24" s="15" t="s">
        <v>1405</v>
      </c>
      <c r="D24" s="15">
        <v>6</v>
      </c>
      <c r="E24" s="15" t="s">
        <v>44</v>
      </c>
      <c r="F24" s="13" t="s">
        <v>1422</v>
      </c>
    </row>
    <row r="25" spans="1:6" x14ac:dyDescent="0.25">
      <c r="A25" s="13" t="s">
        <v>1446</v>
      </c>
      <c r="B25" s="13" t="s">
        <v>1456</v>
      </c>
      <c r="C25" s="15" t="s">
        <v>1406</v>
      </c>
      <c r="D25" s="15">
        <v>6</v>
      </c>
      <c r="E25" s="15" t="s">
        <v>46</v>
      </c>
      <c r="F25" s="13" t="s">
        <v>1422</v>
      </c>
    </row>
    <row r="26" spans="1:6" x14ac:dyDescent="0.25">
      <c r="A26" s="13" t="s">
        <v>1451</v>
      </c>
      <c r="B26" s="13" t="s">
        <v>105</v>
      </c>
      <c r="C26" s="15" t="s">
        <v>1407</v>
      </c>
      <c r="D26" s="15">
        <v>6</v>
      </c>
      <c r="E26" s="15" t="s">
        <v>46</v>
      </c>
      <c r="F26" s="13" t="s">
        <v>1422</v>
      </c>
    </row>
    <row r="27" spans="1:6" x14ac:dyDescent="0.25">
      <c r="A27" s="13" t="s">
        <v>1457</v>
      </c>
      <c r="B27" s="13" t="s">
        <v>1458</v>
      </c>
      <c r="C27" s="15" t="s">
        <v>1408</v>
      </c>
      <c r="D27" s="15">
        <v>6</v>
      </c>
      <c r="E27" s="15" t="s">
        <v>44</v>
      </c>
      <c r="F27" s="13" t="s">
        <v>1422</v>
      </c>
    </row>
    <row r="28" spans="1:6" x14ac:dyDescent="0.25">
      <c r="A28" s="13" t="s">
        <v>1459</v>
      </c>
      <c r="B28" s="13" t="s">
        <v>634</v>
      </c>
      <c r="C28" s="15" t="s">
        <v>1409</v>
      </c>
      <c r="D28" s="15">
        <v>6</v>
      </c>
      <c r="E28" s="15" t="s">
        <v>44</v>
      </c>
      <c r="F28" s="13" t="s">
        <v>1422</v>
      </c>
    </row>
    <row r="29" spans="1:6" x14ac:dyDescent="0.25">
      <c r="A29" s="13" t="s">
        <v>1460</v>
      </c>
      <c r="B29" s="13" t="s">
        <v>1461</v>
      </c>
      <c r="C29" s="15" t="s">
        <v>1410</v>
      </c>
      <c r="D29" s="15">
        <v>7</v>
      </c>
      <c r="E29" s="15" t="s">
        <v>46</v>
      </c>
      <c r="F29" s="13" t="s">
        <v>1422</v>
      </c>
    </row>
    <row r="30" spans="1:6" x14ac:dyDescent="0.25">
      <c r="A30" s="13" t="s">
        <v>1452</v>
      </c>
      <c r="B30" s="13" t="s">
        <v>1462</v>
      </c>
      <c r="C30" s="15" t="s">
        <v>1411</v>
      </c>
      <c r="D30" s="15">
        <v>7</v>
      </c>
      <c r="E30" s="15" t="s">
        <v>46</v>
      </c>
      <c r="F30" s="13" t="s">
        <v>1422</v>
      </c>
    </row>
    <row r="31" spans="1:6" x14ac:dyDescent="0.25">
      <c r="A31" s="13" t="s">
        <v>1449</v>
      </c>
      <c r="B31" s="13" t="s">
        <v>92</v>
      </c>
      <c r="C31" s="15" t="s">
        <v>1412</v>
      </c>
      <c r="D31" s="15">
        <v>7</v>
      </c>
      <c r="E31" s="15" t="s">
        <v>46</v>
      </c>
      <c r="F31" s="13" t="s">
        <v>1422</v>
      </c>
    </row>
    <row r="32" spans="1:6" x14ac:dyDescent="0.25">
      <c r="A32" s="13" t="s">
        <v>1463</v>
      </c>
      <c r="B32" s="13" t="s">
        <v>1464</v>
      </c>
      <c r="C32" s="15" t="s">
        <v>1413</v>
      </c>
      <c r="D32" s="15">
        <v>7</v>
      </c>
      <c r="E32" s="15" t="s">
        <v>44</v>
      </c>
      <c r="F32" s="13" t="s">
        <v>1422</v>
      </c>
    </row>
    <row r="33" spans="1:6" x14ac:dyDescent="0.25">
      <c r="A33" s="13" t="s">
        <v>1465</v>
      </c>
      <c r="B33" s="13" t="s">
        <v>43</v>
      </c>
      <c r="C33" s="15" t="s">
        <v>1414</v>
      </c>
      <c r="D33" s="15">
        <v>7</v>
      </c>
      <c r="E33" s="15" t="s">
        <v>44</v>
      </c>
      <c r="F33" s="13" t="s">
        <v>1422</v>
      </c>
    </row>
    <row r="34" spans="1:6" x14ac:dyDescent="0.25">
      <c r="A34" s="13" t="s">
        <v>1466</v>
      </c>
      <c r="B34" s="13" t="s">
        <v>1467</v>
      </c>
      <c r="C34" s="15" t="s">
        <v>1415</v>
      </c>
      <c r="D34" s="15">
        <v>7</v>
      </c>
      <c r="E34" s="15" t="s">
        <v>44</v>
      </c>
      <c r="F34" s="13" t="s">
        <v>1422</v>
      </c>
    </row>
    <row r="35" spans="1:6" x14ac:dyDescent="0.25">
      <c r="A35" s="13" t="s">
        <v>1468</v>
      </c>
      <c r="B35" s="13" t="s">
        <v>285</v>
      </c>
      <c r="C35" s="15" t="s">
        <v>1416</v>
      </c>
      <c r="D35" s="15">
        <v>7</v>
      </c>
      <c r="E35" s="15" t="s">
        <v>44</v>
      </c>
      <c r="F35" s="13" t="s">
        <v>1422</v>
      </c>
    </row>
    <row r="36" spans="1:6" x14ac:dyDescent="0.25">
      <c r="A36" s="13" t="s">
        <v>1469</v>
      </c>
      <c r="B36" s="13" t="s">
        <v>1470</v>
      </c>
      <c r="C36" s="15" t="s">
        <v>1417</v>
      </c>
      <c r="D36" s="15">
        <v>8</v>
      </c>
      <c r="E36" s="15" t="s">
        <v>44</v>
      </c>
      <c r="F36" s="13" t="s">
        <v>1422</v>
      </c>
    </row>
    <row r="37" spans="1:6" x14ac:dyDescent="0.25">
      <c r="A37" s="13" t="s">
        <v>1471</v>
      </c>
      <c r="B37" s="13" t="s">
        <v>70</v>
      </c>
      <c r="C37" s="15" t="s">
        <v>1418</v>
      </c>
      <c r="D37" s="15">
        <v>8</v>
      </c>
      <c r="E37" s="15" t="s">
        <v>44</v>
      </c>
      <c r="F37" s="13" t="s">
        <v>1422</v>
      </c>
    </row>
    <row r="38" spans="1:6" x14ac:dyDescent="0.25">
      <c r="A38" s="13" t="s">
        <v>1472</v>
      </c>
      <c r="B38" s="13" t="s">
        <v>1473</v>
      </c>
      <c r="C38" s="15" t="s">
        <v>1419</v>
      </c>
      <c r="D38" s="15">
        <v>1</v>
      </c>
      <c r="E38" s="15" t="s">
        <v>46</v>
      </c>
      <c r="F38" s="13" t="s">
        <v>1422</v>
      </c>
    </row>
    <row r="39" spans="1:6" x14ac:dyDescent="0.25">
      <c r="A39" s="13" t="s">
        <v>797</v>
      </c>
      <c r="B39" s="13" t="s">
        <v>1474</v>
      </c>
      <c r="C39" s="15" t="s">
        <v>1420</v>
      </c>
      <c r="D39" s="15">
        <v>1</v>
      </c>
      <c r="E39" s="15" t="s">
        <v>46</v>
      </c>
      <c r="F39" s="13" t="s">
        <v>1422</v>
      </c>
    </row>
    <row r="40" spans="1:6" x14ac:dyDescent="0.25">
      <c r="A40" s="13" t="s">
        <v>741</v>
      </c>
      <c r="B40" s="13" t="s">
        <v>1475</v>
      </c>
      <c r="C40" s="15" t="s">
        <v>1421</v>
      </c>
      <c r="D40" s="15">
        <v>8</v>
      </c>
      <c r="E40" s="15" t="s">
        <v>46</v>
      </c>
      <c r="F40" s="13" t="s">
        <v>1422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F799ED-D306-442B-917C-55862F746EFB}">
  <dimension ref="A1:F75"/>
  <sheetViews>
    <sheetView topLeftCell="A27" workbookViewId="0">
      <selection activeCell="A35" sqref="A35:F54"/>
    </sheetView>
  </sheetViews>
  <sheetFormatPr defaultRowHeight="15" x14ac:dyDescent="0.25"/>
  <cols>
    <col min="1" max="1" width="21.42578125" customWidth="1"/>
  </cols>
  <sheetData>
    <row r="1" spans="1:6" x14ac:dyDescent="0.25">
      <c r="A1" t="s">
        <v>520</v>
      </c>
    </row>
    <row r="2" spans="1:6" x14ac:dyDescent="0.25">
      <c r="A2" t="s">
        <v>363</v>
      </c>
    </row>
    <row r="3" spans="1:6" x14ac:dyDescent="0.25">
      <c r="A3" s="21" t="s">
        <v>237</v>
      </c>
      <c r="B3" s="12" t="s">
        <v>238</v>
      </c>
      <c r="C3" s="12" t="s">
        <v>6</v>
      </c>
      <c r="D3" s="21" t="s">
        <v>19</v>
      </c>
      <c r="E3" s="12" t="s">
        <v>20</v>
      </c>
      <c r="F3" s="12" t="s">
        <v>3</v>
      </c>
    </row>
    <row r="4" spans="1:6" x14ac:dyDescent="0.25">
      <c r="A4" s="13" t="s">
        <v>838</v>
      </c>
      <c r="B4" s="13" t="s">
        <v>839</v>
      </c>
      <c r="C4" s="15" t="s">
        <v>864</v>
      </c>
      <c r="D4" s="15">
        <v>3</v>
      </c>
      <c r="E4" s="15" t="s">
        <v>46</v>
      </c>
      <c r="F4" s="22" t="s">
        <v>505</v>
      </c>
    </row>
    <row r="5" spans="1:6" x14ac:dyDescent="0.25">
      <c r="A5" s="13" t="s">
        <v>838</v>
      </c>
      <c r="B5" s="13" t="s">
        <v>840</v>
      </c>
      <c r="C5" s="15" t="s">
        <v>865</v>
      </c>
      <c r="D5" s="15">
        <v>1</v>
      </c>
      <c r="E5" s="15" t="s">
        <v>46</v>
      </c>
      <c r="F5" s="22" t="s">
        <v>505</v>
      </c>
    </row>
    <row r="6" spans="1:6" x14ac:dyDescent="0.25">
      <c r="A6" s="13" t="s">
        <v>373</v>
      </c>
      <c r="B6" s="13" t="s">
        <v>138</v>
      </c>
      <c r="C6" s="15" t="s">
        <v>866</v>
      </c>
      <c r="D6" s="15">
        <v>4</v>
      </c>
      <c r="E6" s="15" t="s">
        <v>46</v>
      </c>
      <c r="F6" s="22" t="s">
        <v>505</v>
      </c>
    </row>
    <row r="7" spans="1:6" x14ac:dyDescent="0.25">
      <c r="A7" s="13" t="s">
        <v>841</v>
      </c>
      <c r="B7" s="13" t="s">
        <v>92</v>
      </c>
      <c r="C7" s="15" t="s">
        <v>867</v>
      </c>
      <c r="D7" s="15">
        <v>1</v>
      </c>
      <c r="E7" s="15" t="s">
        <v>46</v>
      </c>
      <c r="F7" s="22" t="s">
        <v>505</v>
      </c>
    </row>
    <row r="8" spans="1:6" x14ac:dyDescent="0.25">
      <c r="A8" s="13" t="s">
        <v>145</v>
      </c>
      <c r="B8" s="13" t="s">
        <v>364</v>
      </c>
      <c r="C8" s="15" t="s">
        <v>868</v>
      </c>
      <c r="D8" s="15">
        <v>4</v>
      </c>
      <c r="E8" s="15" t="s">
        <v>46</v>
      </c>
      <c r="F8" s="22" t="s">
        <v>505</v>
      </c>
    </row>
    <row r="9" spans="1:6" x14ac:dyDescent="0.25">
      <c r="A9" s="13" t="s">
        <v>366</v>
      </c>
      <c r="B9" s="13" t="s">
        <v>135</v>
      </c>
      <c r="C9" s="15" t="s">
        <v>869</v>
      </c>
      <c r="D9" s="15">
        <v>4</v>
      </c>
      <c r="E9" s="15" t="s">
        <v>46</v>
      </c>
      <c r="F9" s="22" t="s">
        <v>505</v>
      </c>
    </row>
    <row r="10" spans="1:6" x14ac:dyDescent="0.25">
      <c r="A10" s="13" t="s">
        <v>410</v>
      </c>
      <c r="B10" s="13" t="s">
        <v>842</v>
      </c>
      <c r="C10" s="15" t="s">
        <v>870</v>
      </c>
      <c r="D10" s="15">
        <v>3</v>
      </c>
      <c r="E10" s="15" t="s">
        <v>46</v>
      </c>
      <c r="F10" s="22" t="s">
        <v>505</v>
      </c>
    </row>
    <row r="11" spans="1:6" x14ac:dyDescent="0.25">
      <c r="A11" s="13" t="s">
        <v>843</v>
      </c>
      <c r="B11" s="13" t="s">
        <v>28</v>
      </c>
      <c r="C11" s="15" t="s">
        <v>871</v>
      </c>
      <c r="D11" s="15">
        <v>3</v>
      </c>
      <c r="E11" s="15" t="s">
        <v>46</v>
      </c>
      <c r="F11" s="22" t="s">
        <v>505</v>
      </c>
    </row>
    <row r="12" spans="1:6" x14ac:dyDescent="0.25">
      <c r="A12" s="13" t="s">
        <v>844</v>
      </c>
      <c r="B12" s="13" t="s">
        <v>105</v>
      </c>
      <c r="C12" s="15" t="s">
        <v>872</v>
      </c>
      <c r="D12" s="15">
        <v>4</v>
      </c>
      <c r="E12" s="15" t="s">
        <v>46</v>
      </c>
      <c r="F12" s="22" t="s">
        <v>505</v>
      </c>
    </row>
    <row r="13" spans="1:6" x14ac:dyDescent="0.25">
      <c r="A13" s="13" t="s">
        <v>371</v>
      </c>
      <c r="B13" s="13" t="s">
        <v>80</v>
      </c>
      <c r="C13" s="15" t="s">
        <v>873</v>
      </c>
      <c r="D13" s="15">
        <v>4</v>
      </c>
      <c r="E13" s="15" t="s">
        <v>46</v>
      </c>
      <c r="F13" s="22" t="s">
        <v>505</v>
      </c>
    </row>
    <row r="14" spans="1:6" x14ac:dyDescent="0.25">
      <c r="A14" s="13" t="s">
        <v>345</v>
      </c>
      <c r="B14" s="13" t="s">
        <v>845</v>
      </c>
      <c r="C14" s="15" t="s">
        <v>874</v>
      </c>
      <c r="D14" s="15">
        <v>1</v>
      </c>
      <c r="E14" s="15" t="s">
        <v>46</v>
      </c>
      <c r="F14" s="22" t="s">
        <v>505</v>
      </c>
    </row>
    <row r="15" spans="1:6" x14ac:dyDescent="0.25">
      <c r="A15" s="13" t="s">
        <v>846</v>
      </c>
      <c r="B15" s="13" t="s">
        <v>847</v>
      </c>
      <c r="C15" s="15" t="s">
        <v>875</v>
      </c>
      <c r="D15" s="15">
        <v>4</v>
      </c>
      <c r="E15" s="15" t="s">
        <v>46</v>
      </c>
      <c r="F15" s="22" t="s">
        <v>505</v>
      </c>
    </row>
    <row r="16" spans="1:6" x14ac:dyDescent="0.25">
      <c r="A16" s="13" t="s">
        <v>405</v>
      </c>
      <c r="B16" s="13" t="s">
        <v>94</v>
      </c>
      <c r="C16" s="15" t="s">
        <v>876</v>
      </c>
      <c r="D16" s="15">
        <v>6</v>
      </c>
      <c r="E16" s="15" t="s">
        <v>46</v>
      </c>
      <c r="F16" s="22" t="s">
        <v>505</v>
      </c>
    </row>
    <row r="17" spans="1:6" x14ac:dyDescent="0.25">
      <c r="A17" s="13" t="s">
        <v>109</v>
      </c>
      <c r="B17" s="13" t="s">
        <v>108</v>
      </c>
      <c r="C17" s="15" t="s">
        <v>877</v>
      </c>
      <c r="D17" s="15">
        <v>6</v>
      </c>
      <c r="E17" s="15" t="s">
        <v>46</v>
      </c>
      <c r="F17" s="22" t="s">
        <v>505</v>
      </c>
    </row>
    <row r="18" spans="1:6" x14ac:dyDescent="0.25">
      <c r="A18" s="13" t="s">
        <v>111</v>
      </c>
      <c r="B18" s="13" t="s">
        <v>110</v>
      </c>
      <c r="C18" s="15" t="s">
        <v>878</v>
      </c>
      <c r="D18" s="15">
        <v>6</v>
      </c>
      <c r="E18" s="15" t="s">
        <v>46</v>
      </c>
      <c r="F18" s="22" t="s">
        <v>505</v>
      </c>
    </row>
    <row r="19" spans="1:6" x14ac:dyDescent="0.25">
      <c r="A19" s="13" t="s">
        <v>113</v>
      </c>
      <c r="B19" s="13" t="s">
        <v>112</v>
      </c>
      <c r="C19" s="15" t="s">
        <v>879</v>
      </c>
      <c r="D19" s="15">
        <v>5</v>
      </c>
      <c r="E19" s="15" t="s">
        <v>46</v>
      </c>
      <c r="F19" s="22" t="s">
        <v>505</v>
      </c>
    </row>
    <row r="20" spans="1:6" x14ac:dyDescent="0.25">
      <c r="A20" s="13" t="s">
        <v>392</v>
      </c>
      <c r="B20" s="13" t="s">
        <v>80</v>
      </c>
      <c r="C20" s="15" t="s">
        <v>880</v>
      </c>
      <c r="D20" s="15">
        <v>5</v>
      </c>
      <c r="E20" s="15" t="s">
        <v>46</v>
      </c>
      <c r="F20" s="22" t="s">
        <v>505</v>
      </c>
    </row>
    <row r="21" spans="1:6" x14ac:dyDescent="0.25">
      <c r="A21" s="13" t="s">
        <v>410</v>
      </c>
      <c r="B21" s="13" t="s">
        <v>411</v>
      </c>
      <c r="C21" s="15" t="s">
        <v>881</v>
      </c>
      <c r="D21" s="15">
        <v>6</v>
      </c>
      <c r="E21" s="15" t="s">
        <v>46</v>
      </c>
      <c r="F21" s="22" t="s">
        <v>505</v>
      </c>
    </row>
    <row r="22" spans="1:6" x14ac:dyDescent="0.25">
      <c r="A22" s="13" t="s">
        <v>115</v>
      </c>
      <c r="B22" s="13" t="s">
        <v>114</v>
      </c>
      <c r="C22" s="15" t="s">
        <v>882</v>
      </c>
      <c r="D22" s="15">
        <v>6</v>
      </c>
      <c r="E22" s="15" t="s">
        <v>46</v>
      </c>
      <c r="F22" s="22" t="s">
        <v>505</v>
      </c>
    </row>
    <row r="23" spans="1:6" x14ac:dyDescent="0.25">
      <c r="A23" s="13" t="s">
        <v>117</v>
      </c>
      <c r="B23" s="13" t="s">
        <v>116</v>
      </c>
      <c r="C23" s="15" t="s">
        <v>883</v>
      </c>
      <c r="D23" s="15">
        <v>6</v>
      </c>
      <c r="E23" s="15" t="s">
        <v>46</v>
      </c>
      <c r="F23" s="22" t="s">
        <v>505</v>
      </c>
    </row>
    <row r="24" spans="1:6" x14ac:dyDescent="0.25">
      <c r="A24" s="13" t="s">
        <v>119</v>
      </c>
      <c r="B24" s="13" t="s">
        <v>118</v>
      </c>
      <c r="C24" s="15" t="s">
        <v>884</v>
      </c>
      <c r="D24" s="15">
        <v>6</v>
      </c>
      <c r="E24" s="15" t="s">
        <v>46</v>
      </c>
      <c r="F24" s="22" t="s">
        <v>505</v>
      </c>
    </row>
    <row r="25" spans="1:6" x14ac:dyDescent="0.25">
      <c r="A25" s="13" t="s">
        <v>848</v>
      </c>
      <c r="B25" s="13" t="s">
        <v>849</v>
      </c>
      <c r="C25" s="15" t="s">
        <v>885</v>
      </c>
      <c r="D25" s="15">
        <v>8</v>
      </c>
      <c r="E25" s="15" t="s">
        <v>46</v>
      </c>
      <c r="F25" s="22" t="s">
        <v>505</v>
      </c>
    </row>
    <row r="26" spans="1:6" x14ac:dyDescent="0.25">
      <c r="A26" s="13" t="s">
        <v>850</v>
      </c>
      <c r="B26" s="13" t="s">
        <v>851</v>
      </c>
      <c r="C26" s="15" t="s">
        <v>886</v>
      </c>
      <c r="D26" s="15">
        <v>7</v>
      </c>
      <c r="E26" s="15" t="s">
        <v>46</v>
      </c>
      <c r="F26" s="22" t="s">
        <v>505</v>
      </c>
    </row>
    <row r="27" spans="1:6" x14ac:dyDescent="0.25">
      <c r="A27" s="13" t="s">
        <v>852</v>
      </c>
      <c r="B27" s="13" t="s">
        <v>25</v>
      </c>
      <c r="C27" s="15" t="s">
        <v>887</v>
      </c>
      <c r="D27" s="15">
        <v>7</v>
      </c>
      <c r="E27" s="15" t="s">
        <v>46</v>
      </c>
      <c r="F27" s="22" t="s">
        <v>505</v>
      </c>
    </row>
    <row r="28" spans="1:6" x14ac:dyDescent="0.25">
      <c r="A28" s="13" t="s">
        <v>137</v>
      </c>
      <c r="B28" s="13" t="s">
        <v>138</v>
      </c>
      <c r="C28" s="15" t="s">
        <v>888</v>
      </c>
      <c r="D28" s="15">
        <v>7</v>
      </c>
      <c r="E28" s="15" t="s">
        <v>46</v>
      </c>
      <c r="F28" s="22" t="s">
        <v>505</v>
      </c>
    </row>
    <row r="29" spans="1:6" x14ac:dyDescent="0.25">
      <c r="A29" s="13" t="s">
        <v>392</v>
      </c>
      <c r="B29" s="13" t="s">
        <v>136</v>
      </c>
      <c r="C29" s="15" t="s">
        <v>889</v>
      </c>
      <c r="D29" s="15">
        <v>8</v>
      </c>
      <c r="E29" s="15" t="s">
        <v>46</v>
      </c>
      <c r="F29" s="22" t="s">
        <v>505</v>
      </c>
    </row>
    <row r="30" spans="1:6" x14ac:dyDescent="0.25">
      <c r="A30" s="13" t="s">
        <v>140</v>
      </c>
      <c r="B30" s="13" t="s">
        <v>139</v>
      </c>
      <c r="C30" s="15" t="s">
        <v>890</v>
      </c>
      <c r="D30" s="15">
        <v>8</v>
      </c>
      <c r="E30" s="15" t="s">
        <v>46</v>
      </c>
      <c r="F30" s="22" t="s">
        <v>505</v>
      </c>
    </row>
    <row r="31" spans="1:6" x14ac:dyDescent="0.25">
      <c r="A31" s="13" t="s">
        <v>369</v>
      </c>
      <c r="B31" s="13" t="s">
        <v>40</v>
      </c>
      <c r="C31" s="15" t="s">
        <v>891</v>
      </c>
      <c r="D31" s="15">
        <v>8</v>
      </c>
      <c r="E31" s="15" t="s">
        <v>46</v>
      </c>
      <c r="F31" s="22" t="s">
        <v>505</v>
      </c>
    </row>
    <row r="32" spans="1:6" x14ac:dyDescent="0.25">
      <c r="A32" s="13" t="s">
        <v>148</v>
      </c>
      <c r="B32" s="13" t="s">
        <v>853</v>
      </c>
      <c r="C32" s="15" t="s">
        <v>892</v>
      </c>
      <c r="D32" s="15">
        <v>8</v>
      </c>
      <c r="E32" s="15" t="s">
        <v>46</v>
      </c>
      <c r="F32" s="22" t="s">
        <v>505</v>
      </c>
    </row>
    <row r="33" spans="1:6" x14ac:dyDescent="0.25">
      <c r="A33" s="13" t="s">
        <v>854</v>
      </c>
      <c r="B33" s="13" t="s">
        <v>319</v>
      </c>
      <c r="C33" s="15" t="s">
        <v>893</v>
      </c>
      <c r="D33" s="15">
        <v>8</v>
      </c>
      <c r="E33" s="15" t="s">
        <v>46</v>
      </c>
      <c r="F33" s="22" t="s">
        <v>505</v>
      </c>
    </row>
    <row r="34" spans="1:6" x14ac:dyDescent="0.25">
      <c r="A34" s="13" t="s">
        <v>423</v>
      </c>
      <c r="B34" s="13" t="s">
        <v>424</v>
      </c>
      <c r="C34" s="15" t="s">
        <v>894</v>
      </c>
      <c r="D34" s="15">
        <v>8</v>
      </c>
      <c r="E34" s="15" t="s">
        <v>46</v>
      </c>
      <c r="F34" s="22" t="s">
        <v>505</v>
      </c>
    </row>
    <row r="35" spans="1:6" x14ac:dyDescent="0.25">
      <c r="A35" s="13" t="s">
        <v>376</v>
      </c>
      <c r="B35" s="13" t="s">
        <v>79</v>
      </c>
      <c r="C35" s="15" t="s">
        <v>895</v>
      </c>
      <c r="D35" s="15">
        <v>4</v>
      </c>
      <c r="E35" s="15" t="s">
        <v>44</v>
      </c>
      <c r="F35" s="22" t="s">
        <v>505</v>
      </c>
    </row>
    <row r="36" spans="1:6" x14ac:dyDescent="0.25">
      <c r="A36" s="13" t="s">
        <v>378</v>
      </c>
      <c r="B36" s="13" t="s">
        <v>379</v>
      </c>
      <c r="C36" s="15" t="s">
        <v>896</v>
      </c>
      <c r="D36" s="15">
        <v>4</v>
      </c>
      <c r="E36" s="15" t="s">
        <v>44</v>
      </c>
      <c r="F36" s="22" t="s">
        <v>505</v>
      </c>
    </row>
    <row r="37" spans="1:6" x14ac:dyDescent="0.25">
      <c r="A37" s="13" t="s">
        <v>405</v>
      </c>
      <c r="B37" s="13" t="s">
        <v>43</v>
      </c>
      <c r="C37" s="15" t="s">
        <v>897</v>
      </c>
      <c r="D37" s="15">
        <v>1</v>
      </c>
      <c r="E37" s="15" t="s">
        <v>44</v>
      </c>
      <c r="F37" s="22" t="s">
        <v>505</v>
      </c>
    </row>
    <row r="38" spans="1:6" x14ac:dyDescent="0.25">
      <c r="A38" s="13" t="s">
        <v>143</v>
      </c>
      <c r="B38" s="13" t="s">
        <v>381</v>
      </c>
      <c r="C38" s="15" t="s">
        <v>898</v>
      </c>
      <c r="D38" s="15">
        <v>4</v>
      </c>
      <c r="E38" s="15" t="s">
        <v>44</v>
      </c>
      <c r="F38" s="22" t="s">
        <v>505</v>
      </c>
    </row>
    <row r="39" spans="1:6" x14ac:dyDescent="0.25">
      <c r="A39" s="13" t="s">
        <v>137</v>
      </c>
      <c r="B39" s="13" t="s">
        <v>855</v>
      </c>
      <c r="C39" s="15" t="s">
        <v>899</v>
      </c>
      <c r="D39" s="15">
        <v>3</v>
      </c>
      <c r="E39" s="15" t="s">
        <v>44</v>
      </c>
      <c r="F39" s="22" t="s">
        <v>505</v>
      </c>
    </row>
    <row r="40" spans="1:6" x14ac:dyDescent="0.25">
      <c r="A40" s="13" t="s">
        <v>111</v>
      </c>
      <c r="B40" s="13" t="s">
        <v>383</v>
      </c>
      <c r="C40" s="15" t="s">
        <v>900</v>
      </c>
      <c r="D40" s="15">
        <v>4</v>
      </c>
      <c r="E40" s="15" t="s">
        <v>44</v>
      </c>
      <c r="F40" s="22" t="s">
        <v>505</v>
      </c>
    </row>
    <row r="41" spans="1:6" x14ac:dyDescent="0.25">
      <c r="A41" s="13" t="s">
        <v>111</v>
      </c>
      <c r="B41" s="13" t="s">
        <v>856</v>
      </c>
      <c r="C41" s="15" t="s">
        <v>901</v>
      </c>
      <c r="D41" s="15">
        <v>1</v>
      </c>
      <c r="E41" s="15" t="s">
        <v>44</v>
      </c>
      <c r="F41" s="22" t="s">
        <v>505</v>
      </c>
    </row>
    <row r="42" spans="1:6" x14ac:dyDescent="0.25">
      <c r="A42" s="13" t="s">
        <v>841</v>
      </c>
      <c r="B42" s="13" t="s">
        <v>857</v>
      </c>
      <c r="C42" s="15" t="s">
        <v>902</v>
      </c>
      <c r="D42" s="15">
        <v>4</v>
      </c>
      <c r="E42" s="15" t="s">
        <v>44</v>
      </c>
      <c r="F42" s="22" t="s">
        <v>505</v>
      </c>
    </row>
    <row r="43" spans="1:6" x14ac:dyDescent="0.25">
      <c r="A43" s="13" t="s">
        <v>841</v>
      </c>
      <c r="B43" s="13" t="s">
        <v>858</v>
      </c>
      <c r="C43" s="15" t="s">
        <v>903</v>
      </c>
      <c r="D43" s="15">
        <v>4</v>
      </c>
      <c r="E43" s="15" t="s">
        <v>44</v>
      </c>
      <c r="F43" s="22" t="s">
        <v>505</v>
      </c>
    </row>
    <row r="44" spans="1:6" x14ac:dyDescent="0.25">
      <c r="A44" s="13" t="s">
        <v>859</v>
      </c>
      <c r="B44" s="13" t="s">
        <v>860</v>
      </c>
      <c r="C44" s="15" t="s">
        <v>904</v>
      </c>
      <c r="D44" s="15">
        <v>4</v>
      </c>
      <c r="E44" s="15" t="s">
        <v>44</v>
      </c>
      <c r="F44" s="22" t="s">
        <v>505</v>
      </c>
    </row>
    <row r="45" spans="1:6" x14ac:dyDescent="0.25">
      <c r="A45" s="13" t="s">
        <v>859</v>
      </c>
      <c r="B45" s="13" t="s">
        <v>861</v>
      </c>
      <c r="C45" s="15" t="s">
        <v>905</v>
      </c>
      <c r="D45" s="15">
        <v>4</v>
      </c>
      <c r="E45" s="15" t="s">
        <v>44</v>
      </c>
      <c r="F45" s="22" t="s">
        <v>505</v>
      </c>
    </row>
    <row r="46" spans="1:6" x14ac:dyDescent="0.25">
      <c r="A46" s="13" t="s">
        <v>128</v>
      </c>
      <c r="B46" s="13" t="s">
        <v>43</v>
      </c>
      <c r="C46" s="15" t="s">
        <v>906</v>
      </c>
      <c r="D46" s="15">
        <v>1</v>
      </c>
      <c r="E46" s="15" t="s">
        <v>44</v>
      </c>
      <c r="F46" s="22" t="s">
        <v>505</v>
      </c>
    </row>
    <row r="47" spans="1:6" x14ac:dyDescent="0.25">
      <c r="A47" s="13" t="s">
        <v>128</v>
      </c>
      <c r="B47" s="13" t="s">
        <v>127</v>
      </c>
      <c r="C47" s="15" t="s">
        <v>907</v>
      </c>
      <c r="D47" s="15">
        <v>4</v>
      </c>
      <c r="E47" s="15" t="s">
        <v>44</v>
      </c>
      <c r="F47" s="22" t="s">
        <v>505</v>
      </c>
    </row>
    <row r="48" spans="1:6" x14ac:dyDescent="0.25">
      <c r="A48" s="13" t="s">
        <v>402</v>
      </c>
      <c r="B48" s="13" t="s">
        <v>69</v>
      </c>
      <c r="C48" s="15" t="s">
        <v>908</v>
      </c>
      <c r="D48" s="15">
        <v>3</v>
      </c>
      <c r="E48" s="15" t="s">
        <v>44</v>
      </c>
      <c r="F48" s="22" t="s">
        <v>505</v>
      </c>
    </row>
    <row r="49" spans="1:6" x14ac:dyDescent="0.25">
      <c r="A49" s="13" t="s">
        <v>147</v>
      </c>
      <c r="B49" s="13" t="s">
        <v>76</v>
      </c>
      <c r="C49" s="15" t="s">
        <v>909</v>
      </c>
      <c r="D49" s="15">
        <v>3</v>
      </c>
      <c r="E49" s="15" t="s">
        <v>44</v>
      </c>
      <c r="F49" s="22" t="s">
        <v>505</v>
      </c>
    </row>
    <row r="50" spans="1:6" x14ac:dyDescent="0.25">
      <c r="A50" s="13" t="s">
        <v>371</v>
      </c>
      <c r="B50" s="13" t="s">
        <v>386</v>
      </c>
      <c r="C50" s="15" t="s">
        <v>910</v>
      </c>
      <c r="D50" s="15">
        <v>3</v>
      </c>
      <c r="E50" s="15" t="s">
        <v>44</v>
      </c>
      <c r="F50" s="22" t="s">
        <v>505</v>
      </c>
    </row>
    <row r="51" spans="1:6" x14ac:dyDescent="0.25">
      <c r="A51" s="13" t="s">
        <v>134</v>
      </c>
      <c r="B51" s="13" t="s">
        <v>862</v>
      </c>
      <c r="C51" s="15" t="s">
        <v>911</v>
      </c>
      <c r="D51" s="15">
        <v>4</v>
      </c>
      <c r="E51" s="15" t="s">
        <v>44</v>
      </c>
      <c r="F51" s="22" t="s">
        <v>505</v>
      </c>
    </row>
    <row r="52" spans="1:6" x14ac:dyDescent="0.25">
      <c r="A52" s="13" t="s">
        <v>155</v>
      </c>
      <c r="B52" s="13" t="s">
        <v>176</v>
      </c>
      <c r="C52" s="15" t="s">
        <v>912</v>
      </c>
      <c r="D52" s="15">
        <v>4</v>
      </c>
      <c r="E52" s="15" t="s">
        <v>44</v>
      </c>
      <c r="F52" s="22" t="s">
        <v>505</v>
      </c>
    </row>
    <row r="53" spans="1:6" x14ac:dyDescent="0.25">
      <c r="A53" s="13" t="s">
        <v>155</v>
      </c>
      <c r="B53" s="13" t="s">
        <v>177</v>
      </c>
      <c r="C53" s="15" t="s">
        <v>913</v>
      </c>
      <c r="D53" s="15">
        <v>4</v>
      </c>
      <c r="E53" s="15" t="s">
        <v>44</v>
      </c>
      <c r="F53" s="22" t="s">
        <v>505</v>
      </c>
    </row>
    <row r="54" spans="1:6" x14ac:dyDescent="0.25">
      <c r="A54" s="13" t="s">
        <v>863</v>
      </c>
      <c r="B54" s="13" t="s">
        <v>154</v>
      </c>
      <c r="C54" s="15" t="s">
        <v>914</v>
      </c>
      <c r="D54" s="15">
        <v>4</v>
      </c>
      <c r="E54" s="15" t="s">
        <v>44</v>
      </c>
      <c r="F54" s="22" t="s">
        <v>505</v>
      </c>
    </row>
    <row r="55" spans="1:6" x14ac:dyDescent="0.25">
      <c r="A55" s="13" t="s">
        <v>121</v>
      </c>
      <c r="B55" s="13" t="s">
        <v>120</v>
      </c>
      <c r="C55" s="15" t="s">
        <v>915</v>
      </c>
      <c r="D55" s="15">
        <v>5</v>
      </c>
      <c r="E55" s="15" t="s">
        <v>44</v>
      </c>
      <c r="F55" s="22" t="s">
        <v>505</v>
      </c>
    </row>
    <row r="56" spans="1:6" x14ac:dyDescent="0.25">
      <c r="A56" s="13" t="s">
        <v>68</v>
      </c>
      <c r="B56" s="13" t="s">
        <v>122</v>
      </c>
      <c r="C56" s="15" t="s">
        <v>916</v>
      </c>
      <c r="D56" s="15">
        <v>6</v>
      </c>
      <c r="E56" s="15" t="s">
        <v>44</v>
      </c>
      <c r="F56" s="22" t="s">
        <v>505</v>
      </c>
    </row>
    <row r="57" spans="1:6" x14ac:dyDescent="0.25">
      <c r="A57" s="13" t="s">
        <v>111</v>
      </c>
      <c r="B57" s="13" t="s">
        <v>125</v>
      </c>
      <c r="C57" s="15" t="s">
        <v>917</v>
      </c>
      <c r="D57" s="15">
        <v>5</v>
      </c>
      <c r="E57" s="15" t="s">
        <v>44</v>
      </c>
      <c r="F57" s="22" t="s">
        <v>505</v>
      </c>
    </row>
    <row r="58" spans="1:6" x14ac:dyDescent="0.25">
      <c r="A58" s="13" t="s">
        <v>113</v>
      </c>
      <c r="B58" s="13" t="s">
        <v>126</v>
      </c>
      <c r="C58" s="15" t="s">
        <v>918</v>
      </c>
      <c r="D58" s="15">
        <v>5</v>
      </c>
      <c r="E58" s="15" t="s">
        <v>44</v>
      </c>
      <c r="F58" s="22" t="s">
        <v>505</v>
      </c>
    </row>
    <row r="59" spans="1:6" x14ac:dyDescent="0.25">
      <c r="A59" s="13" t="s">
        <v>124</v>
      </c>
      <c r="B59" s="13" t="s">
        <v>123</v>
      </c>
      <c r="C59" s="15" t="s">
        <v>919</v>
      </c>
      <c r="D59" s="15">
        <v>6</v>
      </c>
      <c r="E59" s="15" t="s">
        <v>44</v>
      </c>
      <c r="F59" s="22" t="s">
        <v>505</v>
      </c>
    </row>
    <row r="60" spans="1:6" x14ac:dyDescent="0.25">
      <c r="A60" s="13" t="s">
        <v>392</v>
      </c>
      <c r="B60" s="13" t="s">
        <v>397</v>
      </c>
      <c r="C60" s="15" t="s">
        <v>920</v>
      </c>
      <c r="D60" s="15">
        <v>5</v>
      </c>
      <c r="E60" s="15" t="s">
        <v>44</v>
      </c>
      <c r="F60" s="22" t="s">
        <v>505</v>
      </c>
    </row>
    <row r="61" spans="1:6" x14ac:dyDescent="0.25">
      <c r="A61" s="13" t="s">
        <v>402</v>
      </c>
      <c r="B61" s="13" t="s">
        <v>79</v>
      </c>
      <c r="C61" s="15" t="s">
        <v>921</v>
      </c>
      <c r="D61" s="15">
        <v>5</v>
      </c>
      <c r="E61" s="15" t="s">
        <v>44</v>
      </c>
      <c r="F61" s="22" t="s">
        <v>505</v>
      </c>
    </row>
    <row r="62" spans="1:6" x14ac:dyDescent="0.25">
      <c r="A62" s="13" t="s">
        <v>130</v>
      </c>
      <c r="B62" s="13" t="s">
        <v>129</v>
      </c>
      <c r="C62" s="15" t="s">
        <v>922</v>
      </c>
      <c r="D62" s="15">
        <v>6</v>
      </c>
      <c r="E62" s="15" t="s">
        <v>44</v>
      </c>
      <c r="F62" s="22" t="s">
        <v>505</v>
      </c>
    </row>
    <row r="63" spans="1:6" x14ac:dyDescent="0.25">
      <c r="A63" s="13" t="s">
        <v>117</v>
      </c>
      <c r="B63" s="13" t="s">
        <v>131</v>
      </c>
      <c r="C63" s="15" t="s">
        <v>923</v>
      </c>
      <c r="D63" s="15">
        <v>5</v>
      </c>
      <c r="E63" s="15" t="s">
        <v>44</v>
      </c>
      <c r="F63" s="22" t="s">
        <v>505</v>
      </c>
    </row>
    <row r="64" spans="1:6" x14ac:dyDescent="0.25">
      <c r="A64" s="13" t="s">
        <v>132</v>
      </c>
      <c r="B64" s="13" t="s">
        <v>123</v>
      </c>
      <c r="C64" s="15" t="s">
        <v>924</v>
      </c>
      <c r="D64" s="15">
        <v>5</v>
      </c>
      <c r="E64" s="15" t="s">
        <v>44</v>
      </c>
      <c r="F64" s="22" t="s">
        <v>505</v>
      </c>
    </row>
    <row r="65" spans="1:6" x14ac:dyDescent="0.25">
      <c r="A65" s="13" t="s">
        <v>134</v>
      </c>
      <c r="B65" s="13" t="s">
        <v>133</v>
      </c>
      <c r="C65" s="15" t="s">
        <v>925</v>
      </c>
      <c r="D65" s="15">
        <v>6</v>
      </c>
      <c r="E65" s="15" t="s">
        <v>44</v>
      </c>
      <c r="F65" s="22" t="s">
        <v>505</v>
      </c>
    </row>
    <row r="66" spans="1:6" x14ac:dyDescent="0.25">
      <c r="A66" s="13" t="s">
        <v>68</v>
      </c>
      <c r="B66" s="13" t="s">
        <v>141</v>
      </c>
      <c r="C66" s="15" t="s">
        <v>926</v>
      </c>
      <c r="D66" s="15">
        <v>7</v>
      </c>
      <c r="E66" s="15" t="s">
        <v>44</v>
      </c>
      <c r="F66" s="22" t="s">
        <v>505</v>
      </c>
    </row>
    <row r="67" spans="1:6" x14ac:dyDescent="0.25">
      <c r="A67" s="13" t="s">
        <v>143</v>
      </c>
      <c r="B67" s="13" t="s">
        <v>142</v>
      </c>
      <c r="C67" s="15" t="s">
        <v>927</v>
      </c>
      <c r="D67" s="15">
        <v>8</v>
      </c>
      <c r="E67" s="15" t="s">
        <v>44</v>
      </c>
      <c r="F67" s="22" t="s">
        <v>505</v>
      </c>
    </row>
    <row r="68" spans="1:6" x14ac:dyDescent="0.25">
      <c r="A68" s="13" t="s">
        <v>144</v>
      </c>
      <c r="B68" s="13" t="s">
        <v>67</v>
      </c>
      <c r="C68" s="15" t="s">
        <v>928</v>
      </c>
      <c r="D68" s="15">
        <v>8</v>
      </c>
      <c r="E68" s="15" t="s">
        <v>44</v>
      </c>
      <c r="F68" s="22" t="s">
        <v>505</v>
      </c>
    </row>
    <row r="69" spans="1:6" x14ac:dyDescent="0.25">
      <c r="A69" s="13" t="s">
        <v>145</v>
      </c>
      <c r="B69" s="13" t="s">
        <v>78</v>
      </c>
      <c r="C69" s="15" t="s">
        <v>929</v>
      </c>
      <c r="D69" s="15">
        <v>8</v>
      </c>
      <c r="E69" s="15" t="s">
        <v>44</v>
      </c>
      <c r="F69" s="22" t="s">
        <v>505</v>
      </c>
    </row>
    <row r="70" spans="1:6" x14ac:dyDescent="0.25">
      <c r="A70" s="13" t="s">
        <v>410</v>
      </c>
      <c r="B70" s="13" t="s">
        <v>47</v>
      </c>
      <c r="C70" s="15" t="s">
        <v>930</v>
      </c>
      <c r="D70" s="15">
        <v>7</v>
      </c>
      <c r="E70" s="15" t="s">
        <v>44</v>
      </c>
      <c r="F70" s="22" t="s">
        <v>505</v>
      </c>
    </row>
    <row r="71" spans="1:6" x14ac:dyDescent="0.25">
      <c r="A71" s="13" t="s">
        <v>147</v>
      </c>
      <c r="B71" s="13" t="s">
        <v>146</v>
      </c>
      <c r="C71" s="15" t="s">
        <v>931</v>
      </c>
      <c r="D71" s="15">
        <v>8</v>
      </c>
      <c r="E71" s="15" t="s">
        <v>44</v>
      </c>
      <c r="F71" s="22" t="s">
        <v>505</v>
      </c>
    </row>
    <row r="72" spans="1:6" x14ac:dyDescent="0.25">
      <c r="A72" s="13" t="s">
        <v>419</v>
      </c>
      <c r="B72" s="13" t="s">
        <v>420</v>
      </c>
      <c r="C72" s="15" t="s">
        <v>932</v>
      </c>
      <c r="D72" s="15">
        <v>7</v>
      </c>
      <c r="E72" s="15" t="s">
        <v>44</v>
      </c>
      <c r="F72" s="22" t="s">
        <v>505</v>
      </c>
    </row>
    <row r="73" spans="1:6" x14ac:dyDescent="0.25">
      <c r="A73" s="13" t="s">
        <v>124</v>
      </c>
      <c r="B73" s="13" t="s">
        <v>346</v>
      </c>
      <c r="C73" s="15" t="s">
        <v>933</v>
      </c>
      <c r="D73" s="15">
        <v>7</v>
      </c>
      <c r="E73" s="15" t="s">
        <v>44</v>
      </c>
      <c r="F73" s="22" t="s">
        <v>505</v>
      </c>
    </row>
    <row r="74" spans="1:6" x14ac:dyDescent="0.25">
      <c r="A74" s="13" t="s">
        <v>421</v>
      </c>
      <c r="B74" s="13" t="s">
        <v>422</v>
      </c>
      <c r="C74" s="15" t="s">
        <v>934</v>
      </c>
      <c r="D74" s="15">
        <v>7</v>
      </c>
      <c r="E74" s="15" t="s">
        <v>44</v>
      </c>
      <c r="F74" s="22" t="s">
        <v>505</v>
      </c>
    </row>
    <row r="75" spans="1:6" x14ac:dyDescent="0.25">
      <c r="A75" s="13" t="s">
        <v>119</v>
      </c>
      <c r="B75" s="13" t="s">
        <v>142</v>
      </c>
      <c r="C75" s="15" t="s">
        <v>935</v>
      </c>
      <c r="D75" s="15">
        <v>8</v>
      </c>
      <c r="E75" s="15" t="s">
        <v>44</v>
      </c>
      <c r="F75" s="35" t="s">
        <v>505</v>
      </c>
    </row>
  </sheetData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8DBF71-5349-4B14-ABE7-FFF161EDB12E}">
  <dimension ref="A1:F38"/>
  <sheetViews>
    <sheetView workbookViewId="0">
      <selection activeCell="D4" sqref="D4:E26"/>
    </sheetView>
  </sheetViews>
  <sheetFormatPr defaultRowHeight="15" x14ac:dyDescent="0.25"/>
  <sheetData>
    <row r="1" spans="1:6" x14ac:dyDescent="0.25">
      <c r="A1" t="s">
        <v>522</v>
      </c>
    </row>
    <row r="2" spans="1:6" x14ac:dyDescent="0.25">
      <c r="A2" t="s">
        <v>466</v>
      </c>
      <c r="C2" s="11"/>
    </row>
    <row r="3" spans="1:6" x14ac:dyDescent="0.25">
      <c r="A3" s="12" t="s">
        <v>237</v>
      </c>
      <c r="B3" s="12" t="s">
        <v>238</v>
      </c>
      <c r="C3" s="21" t="s">
        <v>6</v>
      </c>
      <c r="D3" s="12" t="s">
        <v>19</v>
      </c>
      <c r="E3" s="21" t="s">
        <v>20</v>
      </c>
      <c r="F3" s="12" t="s">
        <v>3</v>
      </c>
    </row>
    <row r="4" spans="1:6" x14ac:dyDescent="0.25">
      <c r="A4" s="13" t="s">
        <v>470</v>
      </c>
      <c r="B4" s="13" t="s">
        <v>41</v>
      </c>
      <c r="C4" s="15" t="s">
        <v>1024</v>
      </c>
      <c r="D4" s="15">
        <v>4</v>
      </c>
      <c r="E4" s="15" t="s">
        <v>44</v>
      </c>
      <c r="F4" s="25" t="s">
        <v>506</v>
      </c>
    </row>
    <row r="5" spans="1:6" x14ac:dyDescent="0.25">
      <c r="A5" s="13" t="s">
        <v>160</v>
      </c>
      <c r="B5" s="13" t="s">
        <v>142</v>
      </c>
      <c r="C5" s="15" t="s">
        <v>1025</v>
      </c>
      <c r="D5" s="15">
        <v>4</v>
      </c>
      <c r="E5" s="15" t="s">
        <v>44</v>
      </c>
      <c r="F5" s="25" t="s">
        <v>506</v>
      </c>
    </row>
    <row r="6" spans="1:6" x14ac:dyDescent="0.25">
      <c r="A6" s="13" t="s">
        <v>1004</v>
      </c>
      <c r="B6" s="13" t="s">
        <v>61</v>
      </c>
      <c r="C6" s="15" t="s">
        <v>1026</v>
      </c>
      <c r="D6" s="15">
        <v>5</v>
      </c>
      <c r="E6" s="15" t="s">
        <v>44</v>
      </c>
      <c r="F6" s="25" t="s">
        <v>506</v>
      </c>
    </row>
    <row r="7" spans="1:6" x14ac:dyDescent="0.25">
      <c r="A7" s="13" t="s">
        <v>1005</v>
      </c>
      <c r="B7" s="13" t="s">
        <v>142</v>
      </c>
      <c r="C7" s="15" t="s">
        <v>1027</v>
      </c>
      <c r="D7" s="15">
        <v>5</v>
      </c>
      <c r="E7" s="15" t="s">
        <v>44</v>
      </c>
      <c r="F7" s="25" t="s">
        <v>506</v>
      </c>
    </row>
    <row r="8" spans="1:6" x14ac:dyDescent="0.25">
      <c r="A8" s="13" t="s">
        <v>470</v>
      </c>
      <c r="B8" s="13" t="s">
        <v>188</v>
      </c>
      <c r="C8" s="15" t="s">
        <v>1028</v>
      </c>
      <c r="D8" s="15">
        <v>5</v>
      </c>
      <c r="E8" s="15" t="s">
        <v>44</v>
      </c>
      <c r="F8" s="25" t="s">
        <v>506</v>
      </c>
    </row>
    <row r="9" spans="1:6" x14ac:dyDescent="0.25">
      <c r="A9" s="13" t="s">
        <v>159</v>
      </c>
      <c r="B9" s="13" t="s">
        <v>1006</v>
      </c>
      <c r="C9" s="15" t="s">
        <v>1029</v>
      </c>
      <c r="D9" s="15">
        <v>6</v>
      </c>
      <c r="E9" s="15" t="s">
        <v>46</v>
      </c>
      <c r="F9" s="25" t="s">
        <v>506</v>
      </c>
    </row>
    <row r="10" spans="1:6" x14ac:dyDescent="0.25">
      <c r="A10" s="13" t="s">
        <v>1007</v>
      </c>
      <c r="B10" s="13" t="s">
        <v>1008</v>
      </c>
      <c r="C10" s="15" t="s">
        <v>1030</v>
      </c>
      <c r="D10" s="15">
        <v>6</v>
      </c>
      <c r="E10" s="15" t="s">
        <v>46</v>
      </c>
      <c r="F10" s="25" t="s">
        <v>506</v>
      </c>
    </row>
    <row r="11" spans="1:6" x14ac:dyDescent="0.25">
      <c r="A11" s="13" t="s">
        <v>1009</v>
      </c>
      <c r="B11" s="13" t="s">
        <v>142</v>
      </c>
      <c r="C11" s="15" t="s">
        <v>1031</v>
      </c>
      <c r="D11" s="15">
        <v>6</v>
      </c>
      <c r="E11" s="15" t="s">
        <v>44</v>
      </c>
      <c r="F11" s="25" t="s">
        <v>506</v>
      </c>
    </row>
    <row r="12" spans="1:6" x14ac:dyDescent="0.25">
      <c r="A12" s="13" t="s">
        <v>158</v>
      </c>
      <c r="B12" s="13" t="s">
        <v>97</v>
      </c>
      <c r="C12" s="15" t="s">
        <v>1032</v>
      </c>
      <c r="D12" s="15">
        <v>6</v>
      </c>
      <c r="E12" s="15" t="s">
        <v>46</v>
      </c>
      <c r="F12" s="25" t="s">
        <v>506</v>
      </c>
    </row>
    <row r="13" spans="1:6" x14ac:dyDescent="0.25">
      <c r="A13" s="13" t="s">
        <v>1010</v>
      </c>
      <c r="B13" s="13" t="s">
        <v>1011</v>
      </c>
      <c r="C13" s="15" t="s">
        <v>1033</v>
      </c>
      <c r="D13" s="15">
        <v>6</v>
      </c>
      <c r="E13" s="15" t="s">
        <v>46</v>
      </c>
      <c r="F13" s="25" t="s">
        <v>506</v>
      </c>
    </row>
    <row r="14" spans="1:6" x14ac:dyDescent="0.25">
      <c r="A14" s="13" t="s">
        <v>1012</v>
      </c>
      <c r="B14" s="13" t="s">
        <v>1013</v>
      </c>
      <c r="C14" s="15" t="s">
        <v>1034</v>
      </c>
      <c r="D14" s="15">
        <v>6</v>
      </c>
      <c r="E14" s="15" t="s">
        <v>46</v>
      </c>
      <c r="F14" s="25" t="s">
        <v>506</v>
      </c>
    </row>
    <row r="15" spans="1:6" x14ac:dyDescent="0.25">
      <c r="A15" s="13" t="s">
        <v>157</v>
      </c>
      <c r="B15" s="13" t="s">
        <v>31</v>
      </c>
      <c r="C15" s="15" t="s">
        <v>1035</v>
      </c>
      <c r="D15" s="15">
        <v>6</v>
      </c>
      <c r="E15" s="15" t="s">
        <v>46</v>
      </c>
      <c r="F15" s="25" t="s">
        <v>506</v>
      </c>
    </row>
    <row r="16" spans="1:6" x14ac:dyDescent="0.25">
      <c r="A16" s="13" t="s">
        <v>160</v>
      </c>
      <c r="B16" s="13" t="s">
        <v>67</v>
      </c>
      <c r="C16" s="15" t="s">
        <v>1036</v>
      </c>
      <c r="D16" s="15">
        <v>7</v>
      </c>
      <c r="E16" s="15" t="s">
        <v>44</v>
      </c>
      <c r="F16" s="25" t="s">
        <v>506</v>
      </c>
    </row>
    <row r="17" spans="1:6" x14ac:dyDescent="0.25">
      <c r="A17" s="13" t="s">
        <v>482</v>
      </c>
      <c r="B17" s="13" t="s">
        <v>328</v>
      </c>
      <c r="C17" s="15" t="s">
        <v>1037</v>
      </c>
      <c r="D17" s="15">
        <v>8</v>
      </c>
      <c r="E17" s="15" t="s">
        <v>44</v>
      </c>
      <c r="F17" s="25" t="s">
        <v>506</v>
      </c>
    </row>
    <row r="18" spans="1:6" x14ac:dyDescent="0.25">
      <c r="A18" s="13" t="s">
        <v>1014</v>
      </c>
      <c r="B18" s="13" t="s">
        <v>156</v>
      </c>
      <c r="C18" s="15" t="s">
        <v>1038</v>
      </c>
      <c r="D18" s="15">
        <v>8</v>
      </c>
      <c r="E18" s="15" t="s">
        <v>44</v>
      </c>
      <c r="F18" s="25" t="s">
        <v>506</v>
      </c>
    </row>
    <row r="19" spans="1:6" x14ac:dyDescent="0.25">
      <c r="A19" s="13" t="s">
        <v>1015</v>
      </c>
      <c r="B19" s="13" t="s">
        <v>1016</v>
      </c>
      <c r="C19" s="15" t="s">
        <v>1039</v>
      </c>
      <c r="D19" s="15">
        <v>8</v>
      </c>
      <c r="E19" s="15" t="s">
        <v>44</v>
      </c>
      <c r="F19" s="25" t="s">
        <v>506</v>
      </c>
    </row>
    <row r="20" spans="1:6" x14ac:dyDescent="0.25">
      <c r="A20" s="13" t="s">
        <v>162</v>
      </c>
      <c r="B20" s="13" t="s">
        <v>142</v>
      </c>
      <c r="C20" s="15" t="s">
        <v>1040</v>
      </c>
      <c r="D20" s="15">
        <v>8</v>
      </c>
      <c r="E20" s="15" t="s">
        <v>44</v>
      </c>
      <c r="F20" s="25" t="s">
        <v>506</v>
      </c>
    </row>
    <row r="21" spans="1:6" x14ac:dyDescent="0.25">
      <c r="A21" s="13" t="s">
        <v>161</v>
      </c>
      <c r="B21" s="13" t="s">
        <v>1017</v>
      </c>
      <c r="C21" s="15" t="s">
        <v>1041</v>
      </c>
      <c r="D21" s="15">
        <v>8</v>
      </c>
      <c r="E21" s="15" t="s">
        <v>44</v>
      </c>
      <c r="F21" s="25" t="s">
        <v>506</v>
      </c>
    </row>
    <row r="22" spans="1:6" x14ac:dyDescent="0.25">
      <c r="A22" s="13" t="s">
        <v>1018</v>
      </c>
      <c r="B22" s="13" t="s">
        <v>1019</v>
      </c>
      <c r="C22" s="15" t="s">
        <v>1042</v>
      </c>
      <c r="D22" s="15">
        <v>8</v>
      </c>
      <c r="E22" s="15" t="s">
        <v>46</v>
      </c>
      <c r="F22" s="25" t="s">
        <v>506</v>
      </c>
    </row>
    <row r="23" spans="1:6" x14ac:dyDescent="0.25">
      <c r="A23" s="13" t="s">
        <v>1020</v>
      </c>
      <c r="B23" s="13" t="s">
        <v>1021</v>
      </c>
      <c r="C23" s="15" t="s">
        <v>1043</v>
      </c>
      <c r="D23" s="15">
        <v>8</v>
      </c>
      <c r="E23" s="15" t="s">
        <v>46</v>
      </c>
      <c r="F23" s="25" t="s">
        <v>506</v>
      </c>
    </row>
    <row r="24" spans="1:6" x14ac:dyDescent="0.25">
      <c r="A24" s="13" t="s">
        <v>479</v>
      </c>
      <c r="B24" s="13" t="s">
        <v>72</v>
      </c>
      <c r="C24" s="15" t="s">
        <v>1044</v>
      </c>
      <c r="D24" s="15">
        <v>7</v>
      </c>
      <c r="E24" s="15" t="s">
        <v>46</v>
      </c>
      <c r="F24" s="25" t="s">
        <v>506</v>
      </c>
    </row>
    <row r="25" spans="1:6" x14ac:dyDescent="0.25">
      <c r="A25" s="13" t="s">
        <v>1022</v>
      </c>
      <c r="B25" s="13" t="s">
        <v>177</v>
      </c>
      <c r="C25" s="15" t="s">
        <v>1045</v>
      </c>
      <c r="D25" s="15">
        <v>4</v>
      </c>
      <c r="E25" s="15" t="s">
        <v>44</v>
      </c>
      <c r="F25" s="25" t="s">
        <v>506</v>
      </c>
    </row>
    <row r="26" spans="1:6" x14ac:dyDescent="0.25">
      <c r="A26" s="13" t="s">
        <v>1022</v>
      </c>
      <c r="B26" s="13" t="s">
        <v>1023</v>
      </c>
      <c r="C26" s="15" t="s">
        <v>1046</v>
      </c>
      <c r="D26" s="15">
        <v>8</v>
      </c>
      <c r="E26" s="15" t="s">
        <v>46</v>
      </c>
      <c r="F26" s="25" t="s">
        <v>506</v>
      </c>
    </row>
    <row r="27" spans="1:6" x14ac:dyDescent="0.25">
      <c r="A27" s="25"/>
      <c r="B27" s="25"/>
      <c r="C27" s="26"/>
      <c r="D27" s="26"/>
      <c r="E27" s="26"/>
      <c r="F27" s="25"/>
    </row>
    <row r="28" spans="1:6" x14ac:dyDescent="0.25">
      <c r="A28" s="25"/>
      <c r="B28" s="25"/>
      <c r="C28" s="26"/>
      <c r="D28" s="26"/>
      <c r="E28" s="26"/>
      <c r="F28" s="25"/>
    </row>
    <row r="29" spans="1:6" x14ac:dyDescent="0.25">
      <c r="A29" s="25"/>
      <c r="B29" s="25"/>
      <c r="C29" s="26"/>
      <c r="D29" s="26"/>
      <c r="E29" s="26"/>
      <c r="F29" s="25"/>
    </row>
    <row r="30" spans="1:6" x14ac:dyDescent="0.25">
      <c r="A30" s="25"/>
      <c r="B30" s="25"/>
      <c r="C30" s="26"/>
      <c r="D30" s="26"/>
      <c r="E30" s="26"/>
      <c r="F30" s="25"/>
    </row>
    <row r="31" spans="1:6" x14ac:dyDescent="0.25">
      <c r="A31" s="25"/>
      <c r="B31" s="25"/>
      <c r="C31" s="26"/>
      <c r="D31" s="26"/>
      <c r="E31" s="26"/>
      <c r="F31" s="25"/>
    </row>
    <row r="32" spans="1:6" x14ac:dyDescent="0.25">
      <c r="A32" s="23"/>
      <c r="B32" s="23"/>
      <c r="C32" s="26"/>
      <c r="D32" s="26"/>
      <c r="E32" s="26"/>
      <c r="F32" s="25"/>
    </row>
    <row r="33" spans="1:6" x14ac:dyDescent="0.25">
      <c r="A33" s="25"/>
      <c r="B33" s="25"/>
      <c r="C33" s="26"/>
      <c r="D33" s="26"/>
      <c r="E33" s="26"/>
      <c r="F33" s="25"/>
    </row>
    <row r="34" spans="1:6" x14ac:dyDescent="0.25">
      <c r="A34" s="25"/>
      <c r="B34" s="25"/>
      <c r="C34" s="26"/>
      <c r="D34" s="26"/>
      <c r="E34" s="26"/>
      <c r="F34" s="25"/>
    </row>
    <row r="35" spans="1:6" x14ac:dyDescent="0.25">
      <c r="A35" s="28"/>
      <c r="B35" s="28"/>
      <c r="C35" s="26"/>
      <c r="D35" s="26"/>
      <c r="E35" s="26"/>
      <c r="F35" s="25"/>
    </row>
    <row r="36" spans="1:6" x14ac:dyDescent="0.25">
      <c r="A36" s="25"/>
      <c r="B36" s="25"/>
      <c r="C36" s="26"/>
      <c r="D36" s="26"/>
      <c r="E36" s="26"/>
      <c r="F36" s="25"/>
    </row>
    <row r="37" spans="1:6" x14ac:dyDescent="0.25">
      <c r="A37" s="25"/>
      <c r="B37" s="25"/>
      <c r="C37" s="26"/>
      <c r="D37" s="26"/>
      <c r="E37" s="26"/>
      <c r="F37" s="25"/>
    </row>
    <row r="38" spans="1:6" x14ac:dyDescent="0.25">
      <c r="A38" s="28"/>
      <c r="B38" s="28"/>
      <c r="C38" s="26"/>
      <c r="D38" s="26"/>
      <c r="E38" s="26"/>
      <c r="F38" s="25"/>
    </row>
  </sheetData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FBA180-DF16-42C6-B11F-FF9EFF154516}">
  <dimension ref="A1:F28"/>
  <sheetViews>
    <sheetView workbookViewId="0">
      <selection activeCell="D19" sqref="D19"/>
    </sheetView>
  </sheetViews>
  <sheetFormatPr defaultRowHeight="15" x14ac:dyDescent="0.25"/>
  <sheetData>
    <row r="1" spans="1:6" x14ac:dyDescent="0.25">
      <c r="D1" s="11"/>
    </row>
    <row r="2" spans="1:6" x14ac:dyDescent="0.25">
      <c r="A2" s="12" t="s">
        <v>237</v>
      </c>
      <c r="B2" s="12" t="s">
        <v>238</v>
      </c>
      <c r="C2" s="12" t="s">
        <v>6</v>
      </c>
      <c r="D2" s="21" t="s">
        <v>19</v>
      </c>
      <c r="E2" s="21" t="s">
        <v>20</v>
      </c>
      <c r="F2" s="12" t="s">
        <v>3</v>
      </c>
    </row>
    <row r="3" spans="1:6" x14ac:dyDescent="0.25">
      <c r="A3" s="13" t="s">
        <v>1086</v>
      </c>
      <c r="B3" s="13" t="s">
        <v>40</v>
      </c>
      <c r="C3" s="15" t="s">
        <v>1121</v>
      </c>
      <c r="D3" s="15">
        <v>3</v>
      </c>
      <c r="E3" s="15" t="s">
        <v>46</v>
      </c>
      <c r="F3" s="13" t="s">
        <v>1147</v>
      </c>
    </row>
    <row r="4" spans="1:6" x14ac:dyDescent="0.25">
      <c r="A4" s="13" t="s">
        <v>1087</v>
      </c>
      <c r="B4" s="13" t="s">
        <v>1088</v>
      </c>
      <c r="C4" s="15" t="s">
        <v>1122</v>
      </c>
      <c r="D4" s="15">
        <v>3</v>
      </c>
      <c r="E4" s="15" t="s">
        <v>44</v>
      </c>
      <c r="F4" s="13" t="s">
        <v>1147</v>
      </c>
    </row>
    <row r="5" spans="1:6" x14ac:dyDescent="0.25">
      <c r="A5" s="13" t="s">
        <v>1087</v>
      </c>
      <c r="B5" s="13" t="s">
        <v>1089</v>
      </c>
      <c r="C5" s="15" t="s">
        <v>1123</v>
      </c>
      <c r="D5" s="15">
        <v>3</v>
      </c>
      <c r="E5" s="15" t="s">
        <v>46</v>
      </c>
      <c r="F5" s="13" t="s">
        <v>1147</v>
      </c>
    </row>
    <row r="6" spans="1:6" x14ac:dyDescent="0.25">
      <c r="A6" s="13" t="s">
        <v>1090</v>
      </c>
      <c r="B6" s="13" t="s">
        <v>1091</v>
      </c>
      <c r="C6" s="15" t="s">
        <v>1124</v>
      </c>
      <c r="D6" s="15">
        <v>3</v>
      </c>
      <c r="E6" s="15" t="s">
        <v>46</v>
      </c>
      <c r="F6" s="13" t="s">
        <v>1147</v>
      </c>
    </row>
    <row r="7" spans="1:6" x14ac:dyDescent="0.25">
      <c r="A7" s="13" t="s">
        <v>1092</v>
      </c>
      <c r="B7" s="13" t="s">
        <v>1093</v>
      </c>
      <c r="C7" s="15" t="s">
        <v>1125</v>
      </c>
      <c r="D7" s="15">
        <v>3</v>
      </c>
      <c r="E7" s="15" t="s">
        <v>46</v>
      </c>
      <c r="F7" s="13" t="s">
        <v>1147</v>
      </c>
    </row>
    <row r="8" spans="1:6" x14ac:dyDescent="0.25">
      <c r="A8" s="13" t="s">
        <v>1094</v>
      </c>
      <c r="B8" s="13" t="s">
        <v>1095</v>
      </c>
      <c r="C8" s="15" t="s">
        <v>1126</v>
      </c>
      <c r="D8" s="15">
        <v>4</v>
      </c>
      <c r="E8" s="15" t="s">
        <v>44</v>
      </c>
      <c r="F8" s="13" t="s">
        <v>1147</v>
      </c>
    </row>
    <row r="9" spans="1:6" x14ac:dyDescent="0.25">
      <c r="A9" s="13" t="s">
        <v>1096</v>
      </c>
      <c r="B9" s="13" t="s">
        <v>76</v>
      </c>
      <c r="C9" s="15" t="s">
        <v>1127</v>
      </c>
      <c r="D9" s="15">
        <v>4</v>
      </c>
      <c r="E9" s="15" t="s">
        <v>44</v>
      </c>
      <c r="F9" s="13" t="s">
        <v>1147</v>
      </c>
    </row>
    <row r="10" spans="1:6" x14ac:dyDescent="0.25">
      <c r="A10" s="13" t="s">
        <v>1090</v>
      </c>
      <c r="B10" s="13" t="s">
        <v>25</v>
      </c>
      <c r="C10" s="15" t="s">
        <v>1128</v>
      </c>
      <c r="D10" s="15">
        <v>4</v>
      </c>
      <c r="E10" s="15" t="s">
        <v>46</v>
      </c>
      <c r="F10" s="13" t="s">
        <v>1147</v>
      </c>
    </row>
    <row r="11" spans="1:6" x14ac:dyDescent="0.25">
      <c r="A11" s="13" t="s">
        <v>1097</v>
      </c>
      <c r="B11" s="13" t="s">
        <v>1098</v>
      </c>
      <c r="C11" s="15" t="s">
        <v>1129</v>
      </c>
      <c r="D11" s="15">
        <v>4</v>
      </c>
      <c r="E11" s="15" t="s">
        <v>46</v>
      </c>
      <c r="F11" s="13" t="s">
        <v>1147</v>
      </c>
    </row>
    <row r="12" spans="1:6" x14ac:dyDescent="0.25">
      <c r="A12" s="13" t="s">
        <v>1099</v>
      </c>
      <c r="B12" s="13" t="s">
        <v>1100</v>
      </c>
      <c r="C12" s="15" t="s">
        <v>1130</v>
      </c>
      <c r="D12" s="15">
        <v>4</v>
      </c>
      <c r="E12" s="15" t="s">
        <v>46</v>
      </c>
      <c r="F12" s="13" t="s">
        <v>1147</v>
      </c>
    </row>
    <row r="13" spans="1:6" x14ac:dyDescent="0.25">
      <c r="A13" s="13" t="s">
        <v>1101</v>
      </c>
      <c r="B13" s="13" t="s">
        <v>1102</v>
      </c>
      <c r="C13" s="15" t="s">
        <v>1131</v>
      </c>
      <c r="D13" s="15">
        <v>4</v>
      </c>
      <c r="E13" s="15" t="s">
        <v>46</v>
      </c>
      <c r="F13" s="13" t="s">
        <v>1147</v>
      </c>
    </row>
    <row r="14" spans="1:6" x14ac:dyDescent="0.25">
      <c r="A14" s="13" t="s">
        <v>1103</v>
      </c>
      <c r="B14" s="13" t="s">
        <v>85</v>
      </c>
      <c r="C14" s="15" t="s">
        <v>1132</v>
      </c>
      <c r="D14" s="15">
        <v>4</v>
      </c>
      <c r="E14" s="15" t="s">
        <v>46</v>
      </c>
      <c r="F14" s="13" t="s">
        <v>1147</v>
      </c>
    </row>
    <row r="15" spans="1:6" x14ac:dyDescent="0.25">
      <c r="A15" s="13" t="s">
        <v>491</v>
      </c>
      <c r="B15" s="13" t="s">
        <v>1104</v>
      </c>
      <c r="C15" s="15" t="s">
        <v>1133</v>
      </c>
      <c r="D15" s="15">
        <v>4</v>
      </c>
      <c r="E15" s="15" t="s">
        <v>44</v>
      </c>
      <c r="F15" s="13" t="s">
        <v>1147</v>
      </c>
    </row>
    <row r="16" spans="1:6" x14ac:dyDescent="0.25">
      <c r="A16" s="13" t="s">
        <v>1105</v>
      </c>
      <c r="B16" s="13" t="s">
        <v>1106</v>
      </c>
      <c r="C16" s="15" t="s">
        <v>1134</v>
      </c>
      <c r="D16" s="15">
        <v>5</v>
      </c>
      <c r="E16" s="15" t="s">
        <v>44</v>
      </c>
      <c r="F16" s="13" t="s">
        <v>1147</v>
      </c>
    </row>
    <row r="17" spans="1:6" x14ac:dyDescent="0.25">
      <c r="A17" s="13" t="s">
        <v>1107</v>
      </c>
      <c r="B17" s="13" t="s">
        <v>141</v>
      </c>
      <c r="C17" s="15" t="s">
        <v>1135</v>
      </c>
      <c r="D17" s="15">
        <v>5</v>
      </c>
      <c r="E17" s="15" t="s">
        <v>44</v>
      </c>
      <c r="F17" s="13" t="s">
        <v>1147</v>
      </c>
    </row>
    <row r="18" spans="1:6" x14ac:dyDescent="0.25">
      <c r="A18" s="13" t="s">
        <v>63</v>
      </c>
      <c r="B18" s="13" t="s">
        <v>1108</v>
      </c>
      <c r="C18" s="15" t="s">
        <v>1136</v>
      </c>
      <c r="D18" s="15">
        <v>8</v>
      </c>
      <c r="E18" s="15" t="s">
        <v>46</v>
      </c>
      <c r="F18" s="13" t="s">
        <v>1147</v>
      </c>
    </row>
    <row r="19" spans="1:6" x14ac:dyDescent="0.25">
      <c r="A19" s="13" t="s">
        <v>1109</v>
      </c>
      <c r="B19" s="13" t="s">
        <v>1110</v>
      </c>
      <c r="C19" s="15" t="s">
        <v>1137</v>
      </c>
      <c r="D19" s="15">
        <v>6</v>
      </c>
      <c r="E19" s="15" t="s">
        <v>46</v>
      </c>
      <c r="F19" s="13" t="s">
        <v>1147</v>
      </c>
    </row>
    <row r="20" spans="1:6" x14ac:dyDescent="0.25">
      <c r="A20" s="13" t="s">
        <v>1111</v>
      </c>
      <c r="B20" s="13" t="s">
        <v>361</v>
      </c>
      <c r="C20" s="15" t="s">
        <v>1138</v>
      </c>
      <c r="D20" s="15">
        <v>6</v>
      </c>
      <c r="E20" s="15" t="s">
        <v>44</v>
      </c>
      <c r="F20" s="13" t="s">
        <v>1147</v>
      </c>
    </row>
    <row r="21" spans="1:6" x14ac:dyDescent="0.25">
      <c r="A21" s="13" t="s">
        <v>632</v>
      </c>
      <c r="B21" s="13" t="s">
        <v>1112</v>
      </c>
      <c r="C21" s="15" t="s">
        <v>1139</v>
      </c>
      <c r="D21" s="15">
        <v>6</v>
      </c>
      <c r="E21" s="15" t="s">
        <v>46</v>
      </c>
      <c r="F21" s="13" t="s">
        <v>1147</v>
      </c>
    </row>
    <row r="22" spans="1:6" x14ac:dyDescent="0.25">
      <c r="A22" s="13" t="s">
        <v>1113</v>
      </c>
      <c r="B22" s="13" t="s">
        <v>55</v>
      </c>
      <c r="C22" s="15" t="s">
        <v>1140</v>
      </c>
      <c r="D22" s="15">
        <v>6</v>
      </c>
      <c r="E22" s="15" t="s">
        <v>44</v>
      </c>
      <c r="F22" s="13" t="s">
        <v>1147</v>
      </c>
    </row>
    <row r="23" spans="1:6" x14ac:dyDescent="0.25">
      <c r="A23" s="13" t="s">
        <v>1114</v>
      </c>
      <c r="B23" s="13" t="s">
        <v>1115</v>
      </c>
      <c r="C23" s="15" t="s">
        <v>1141</v>
      </c>
      <c r="D23" s="15">
        <v>6</v>
      </c>
      <c r="E23" s="15" t="s">
        <v>44</v>
      </c>
      <c r="F23" s="13" t="s">
        <v>1147</v>
      </c>
    </row>
    <row r="24" spans="1:6" x14ac:dyDescent="0.25">
      <c r="A24" s="13" t="s">
        <v>1105</v>
      </c>
      <c r="B24" s="13" t="s">
        <v>163</v>
      </c>
      <c r="C24" s="15" t="s">
        <v>1142</v>
      </c>
      <c r="D24" s="15">
        <v>7</v>
      </c>
      <c r="E24" s="15" t="s">
        <v>46</v>
      </c>
      <c r="F24" s="13" t="s">
        <v>1147</v>
      </c>
    </row>
    <row r="25" spans="1:6" x14ac:dyDescent="0.25">
      <c r="A25" s="13" t="s">
        <v>1116</v>
      </c>
      <c r="B25" s="13" t="s">
        <v>1117</v>
      </c>
      <c r="C25" s="15" t="s">
        <v>1143</v>
      </c>
      <c r="D25" s="15">
        <v>7</v>
      </c>
      <c r="E25" s="15" t="s">
        <v>44</v>
      </c>
      <c r="F25" s="13" t="s">
        <v>1147</v>
      </c>
    </row>
    <row r="26" spans="1:6" x14ac:dyDescent="0.25">
      <c r="A26" s="13" t="s">
        <v>1118</v>
      </c>
      <c r="B26" s="13" t="s">
        <v>1119</v>
      </c>
      <c r="C26" s="15" t="s">
        <v>1144</v>
      </c>
      <c r="D26" s="15">
        <v>7</v>
      </c>
      <c r="E26" s="15" t="s">
        <v>44</v>
      </c>
      <c r="F26" s="13" t="s">
        <v>1147</v>
      </c>
    </row>
    <row r="27" spans="1:6" x14ac:dyDescent="0.25">
      <c r="A27" s="13" t="s">
        <v>1097</v>
      </c>
      <c r="B27" s="13" t="s">
        <v>67</v>
      </c>
      <c r="C27" s="15" t="s">
        <v>1145</v>
      </c>
      <c r="D27" s="15">
        <v>7</v>
      </c>
      <c r="E27" s="15" t="s">
        <v>44</v>
      </c>
      <c r="F27" s="13" t="s">
        <v>1147</v>
      </c>
    </row>
    <row r="28" spans="1:6" x14ac:dyDescent="0.25">
      <c r="A28" s="13" t="s">
        <v>1120</v>
      </c>
      <c r="B28" s="13" t="s">
        <v>41</v>
      </c>
      <c r="C28" s="15" t="s">
        <v>1146</v>
      </c>
      <c r="D28" s="15">
        <v>7</v>
      </c>
      <c r="E28" s="15" t="s">
        <v>44</v>
      </c>
      <c r="F28" s="13" t="s">
        <v>1147</v>
      </c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126"/>
  <sheetViews>
    <sheetView topLeftCell="A3" workbookViewId="0">
      <selection activeCell="P8" sqref="P8"/>
    </sheetView>
  </sheetViews>
  <sheetFormatPr defaultRowHeight="15" x14ac:dyDescent="0.25"/>
  <cols>
    <col min="1" max="1" width="15" customWidth="1"/>
    <col min="3" max="4" width="16.140625" customWidth="1"/>
    <col min="5" max="5" width="13.42578125" customWidth="1"/>
    <col min="7" max="7" width="13.5703125" customWidth="1"/>
    <col min="10" max="10" width="13.5703125" style="11" customWidth="1"/>
    <col min="11" max="11" width="12.5703125" style="19" customWidth="1"/>
    <col min="12" max="12" width="12.85546875" style="19" customWidth="1"/>
    <col min="13" max="13" width="5.85546875" style="11" customWidth="1"/>
    <col min="14" max="14" width="10.7109375" style="11" bestFit="1" customWidth="1"/>
  </cols>
  <sheetData>
    <row r="1" spans="1:23" ht="60" x14ac:dyDescent="0.25">
      <c r="A1" t="s">
        <v>9</v>
      </c>
      <c r="C1" s="30" t="s">
        <v>511</v>
      </c>
      <c r="D1" s="30" t="s">
        <v>510</v>
      </c>
      <c r="E1" s="30" t="s">
        <v>512</v>
      </c>
      <c r="F1" s="30" t="s">
        <v>1172</v>
      </c>
      <c r="G1" s="30" t="s">
        <v>513</v>
      </c>
      <c r="H1" s="30" t="s">
        <v>514</v>
      </c>
      <c r="I1" s="30" t="s">
        <v>1171</v>
      </c>
      <c r="J1" s="30" t="s">
        <v>8</v>
      </c>
      <c r="K1" s="30" t="s">
        <v>515</v>
      </c>
      <c r="L1" s="30" t="s">
        <v>487</v>
      </c>
      <c r="M1" s="30" t="s">
        <v>1515</v>
      </c>
      <c r="N1"/>
      <c r="O1" s="30"/>
    </row>
    <row r="2" spans="1:23" x14ac:dyDescent="0.25">
      <c r="A2">
        <f>SUM(C2:O2)</f>
        <v>55</v>
      </c>
      <c r="C2" s="15">
        <f>IF(E8="ASP",10,0)+IF(E9="ASP",9,0)+IF(E10="ASP",8,0)+IF(E11="ASP",7,0)+IF(E12="ASP",6,0)+IF(E13="ASP",5,0)+IF(E14="ASP",4,0)+IF(E15="ASP",3,0)+IF(E16="ASP",2,0)+IF(E17="ASP",1,0)</f>
        <v>0</v>
      </c>
      <c r="D2" s="15">
        <f>IF(E8="STC",10,0)+IF(E9="STC",9,0)+IF(E10="STC",8,0)+IF(E11="STC",7,0)+IF(E12="STC",6,0)+IF(E13="STC",5,0)+IF(E14="STC",4,0)+IF(E15="STC",3,0)+IF(E16="STC",2,0)+IF(E17="STC",1,0)</f>
        <v>0</v>
      </c>
      <c r="E2" s="15">
        <f>IF(E8="STE",10,0)+IF(E9="STE",9,0)+IF(E10="STE",8,0)+IF(E11="STE",7,0)+IF(E12="STE",6,0)+IF(E13="STE",5,0)+IF(E14="STE",4,0)+IF(E15="STE",3,0)+IF(E16="STE",2,0)+IF(E17="STE",1,0)</f>
        <v>13</v>
      </c>
      <c r="F2" s="15">
        <f>IF(E8="SVMS",10,0)+IF(E9="SVMS",9,0)+IF(E10="SVMS",8,0)+IF(E11="SVMS",7,0)+IF(E12="SVMS",6,0)+IF(E13="SVMS",5,0)+IF(E14="SVMS",4,0)+IF(E15="SVMS",3,0)+IF(E16="SVMS",2,0)+IF(E17="SVMS",1,0)</f>
        <v>8</v>
      </c>
      <c r="G2" s="15">
        <f>IF(E8="HT",10,0)+IF(E9="HT",9,0)+IF(E10="HT",8,0)+IF(E11="HT",7,0)+IF(E12="HT",6,0)+IF(E13="HT",5,0)+IF(E14="HT",4,0)+IF(E15="HT",3,0)+IF(E16="HT",2,0)+IF(E17="HT",1,0)</f>
        <v>0</v>
      </c>
      <c r="H2" s="15">
        <f>IF(E8="SJ",10,0)+IF(E9="SJ",9,0)+IF(E10="SJ",8,0)+IF(E11="SJ",7,0)+IF(E12="SJ",6,0)+IF(E13="SJ",5,0)+IF(E14="SJ",4,0)+IF(E15="SJ",3,0)+IF(E16="SJ",2,0)+IF(E17="SJ",1,0)</f>
        <v>29</v>
      </c>
      <c r="I2" s="15">
        <f>IF(E8="OLP",10,0)+IF(E9="OLP",9,0)+IF(E10="OLP",8,0)+IF(E11="OLP",7,0)+IF(E12="OLP",6,0)+IF(E13="OLP",5,0)+IF(E14="OLP",4,0)+IF(E15="OLP",3,0)+IF(E16="OLP",2,0)+IF(E17="OLP",1,0)</f>
        <v>0</v>
      </c>
      <c r="J2" s="15">
        <f>IF(E8="OLMC",10,0)+IF(E9="OLMC",9,0)+IF(E10="OLMC",8,0)+IF(E11="OLMC",7,0)+IF(E12="OLMC",6,0)+IF(E13="OLMC",5,0)+IF(E14="OLMC",4,0)+IF(E15="OLMC",3,0)+IF(E16="OLMC",2,0)+IF(E17="OLMC",1,0)</f>
        <v>0</v>
      </c>
      <c r="K2" s="15">
        <f>IF(E8="SPS",10,0)+IF(E9="SPS",9,0)+IF(E10="SPS",8,0)+IF(E11="SPS",7,0)+IF(E12="SPS",6,0)+IF(E13="SPS",5,0)+IF(E14="SPS",4,0)+IF(E15="SPS",3,0)+IF(E16="SPS",2,0)+IF(E17="SPS",1,0)</f>
        <v>5</v>
      </c>
      <c r="L2" s="15">
        <f>IF(E8="OLS",10,0)+IF(E9="OLS",9,0)+IF(E10="OLS",8,0)+IF(E11="OLS",7,0)+IF(E12="OLS",6,0)+IF(E13="OLS",5,0)+IF(E14="OLS",4,0)+IF(E15="OLS",3,0)+IF(E16="OLS",2,0)+IF(E17="OLS",1,0)</f>
        <v>0</v>
      </c>
      <c r="M2" s="15">
        <f>IF(E8="SJA",10,0)+IF(E9="SJA",9,0)+IF(E10="SJA",8,0)+IF(E11="SJA",7,0)+IF(E12="SJA",6,0)+IF(E13="SJA",5,0)+IF(E14="SJA",4,0)+IF(E15="SJA",3,0)+IF(E16="SJA",2,0)+IF(E17="SJA",1,0)</f>
        <v>0</v>
      </c>
      <c r="N2"/>
      <c r="O2" s="15"/>
    </row>
    <row r="5" spans="1:23" x14ac:dyDescent="0.25">
      <c r="J5" s="11" t="s">
        <v>18</v>
      </c>
    </row>
    <row r="6" spans="1:23" ht="30" x14ac:dyDescent="0.25">
      <c r="A6" s="1" t="s">
        <v>0</v>
      </c>
      <c r="B6" s="1"/>
      <c r="C6" s="1" t="s">
        <v>1</v>
      </c>
      <c r="D6" s="1" t="s">
        <v>2</v>
      </c>
      <c r="E6" s="1" t="s">
        <v>3</v>
      </c>
      <c r="F6" s="1" t="s">
        <v>4</v>
      </c>
      <c r="G6" s="2" t="s">
        <v>5</v>
      </c>
      <c r="H6" s="3" t="s">
        <v>6</v>
      </c>
      <c r="J6" s="14" t="s">
        <v>6</v>
      </c>
      <c r="K6" s="20" t="s">
        <v>2</v>
      </c>
      <c r="L6" s="20" t="s">
        <v>1</v>
      </c>
      <c r="M6" s="14" t="s">
        <v>19</v>
      </c>
      <c r="N6" s="14" t="s">
        <v>21</v>
      </c>
    </row>
    <row r="7" spans="1:23" x14ac:dyDescent="0.25">
      <c r="A7" s="4"/>
      <c r="B7" s="4" t="s">
        <v>7</v>
      </c>
      <c r="C7" s="4"/>
      <c r="D7" s="5">
        <v>0.62</v>
      </c>
      <c r="E7" s="6"/>
      <c r="F7" s="6"/>
      <c r="G7" s="6"/>
      <c r="H7" s="7"/>
      <c r="J7" s="15" t="s">
        <v>1268</v>
      </c>
      <c r="K7" s="13" t="s">
        <v>795</v>
      </c>
      <c r="L7" s="13" t="s">
        <v>794</v>
      </c>
      <c r="M7" s="15">
        <v>1</v>
      </c>
      <c r="N7" s="13" t="s">
        <v>504</v>
      </c>
    </row>
    <row r="8" spans="1:23" x14ac:dyDescent="0.25">
      <c r="A8">
        <v>1</v>
      </c>
      <c r="B8" s="8">
        <v>2.5350694444444444E-3</v>
      </c>
      <c r="C8" t="str">
        <f>VLOOKUP($H8,$J$6:$N$110,3,FALSE)</f>
        <v>Seaman</v>
      </c>
      <c r="D8" t="str">
        <f>VLOOKUP($H8,$J$6:$N$110,2,FALSE)</f>
        <v>Luke</v>
      </c>
      <c r="E8" t="str">
        <f>VLOOKUP($H8,$J$6:$N$110,5,FALSE)</f>
        <v>STE</v>
      </c>
      <c r="F8">
        <v>10</v>
      </c>
      <c r="G8" s="9">
        <f>B8/$D$7</f>
        <v>4.0888216845878138E-3</v>
      </c>
      <c r="H8" s="10" t="s">
        <v>1301</v>
      </c>
      <c r="J8" s="15" t="s">
        <v>497</v>
      </c>
      <c r="K8" s="13" t="s">
        <v>120</v>
      </c>
      <c r="L8" s="13" t="s">
        <v>799</v>
      </c>
      <c r="M8" s="15">
        <v>1</v>
      </c>
      <c r="N8" s="13" t="s">
        <v>504</v>
      </c>
    </row>
    <row r="9" spans="1:23" x14ac:dyDescent="0.25">
      <c r="A9">
        <v>2</v>
      </c>
      <c r="B9" s="8">
        <v>2.5762731481481483E-3</v>
      </c>
      <c r="C9" t="str">
        <f t="shared" ref="C9:C72" si="0">VLOOKUP($H9,$J$6:$N$110,3,FALSE)</f>
        <v>Sheehan</v>
      </c>
      <c r="D9" t="str">
        <f t="shared" ref="D9:D72" si="1">VLOOKUP($H9,$J$6:$N$110,2,FALSE)</f>
        <v>Will</v>
      </c>
      <c r="E9" t="str">
        <f t="shared" ref="E9:E72" si="2">VLOOKUP($H9,$J$6:$N$110,5,FALSE)</f>
        <v>SJ</v>
      </c>
      <c r="F9">
        <v>9</v>
      </c>
      <c r="G9" s="9">
        <f t="shared" ref="G9:G57" si="3">B9/$D$7</f>
        <v>4.1552792712066912E-3</v>
      </c>
      <c r="H9" s="10" t="s">
        <v>393</v>
      </c>
      <c r="J9" s="15" t="s">
        <v>1269</v>
      </c>
      <c r="K9" s="13" t="s">
        <v>1048</v>
      </c>
      <c r="L9" s="13" t="s">
        <v>1047</v>
      </c>
      <c r="M9" s="15">
        <v>1</v>
      </c>
      <c r="N9" s="13" t="s">
        <v>487</v>
      </c>
      <c r="R9" s="36"/>
      <c r="S9" s="36"/>
      <c r="T9" s="36"/>
      <c r="U9" s="36"/>
      <c r="V9" s="36"/>
      <c r="W9" s="36"/>
    </row>
    <row r="10" spans="1:23" x14ac:dyDescent="0.25">
      <c r="A10">
        <v>3</v>
      </c>
      <c r="B10" s="8">
        <v>2.6034722222222223E-3</v>
      </c>
      <c r="C10" t="str">
        <f t="shared" si="0"/>
        <v>Hamlett</v>
      </c>
      <c r="D10" t="str">
        <f t="shared" si="1"/>
        <v>Sidney</v>
      </c>
      <c r="E10" t="str">
        <f t="shared" si="2"/>
        <v>SVMS</v>
      </c>
      <c r="F10">
        <v>8</v>
      </c>
      <c r="G10" s="9">
        <f t="shared" si="3"/>
        <v>4.1991487455197134E-3</v>
      </c>
      <c r="H10" s="10" t="s">
        <v>1305</v>
      </c>
      <c r="J10" s="15" t="s">
        <v>433</v>
      </c>
      <c r="K10" s="13" t="s">
        <v>43</v>
      </c>
      <c r="L10" s="13" t="s">
        <v>405</v>
      </c>
      <c r="M10" s="15">
        <v>1</v>
      </c>
      <c r="N10" s="13" t="s">
        <v>505</v>
      </c>
      <c r="R10" s="36"/>
      <c r="S10" s="36"/>
      <c r="T10" s="36"/>
      <c r="U10" s="36"/>
      <c r="V10" s="36"/>
      <c r="W10" s="36"/>
    </row>
    <row r="11" spans="1:23" x14ac:dyDescent="0.25">
      <c r="A11">
        <v>4</v>
      </c>
      <c r="B11" s="8">
        <v>2.6107638888888886E-3</v>
      </c>
      <c r="C11" t="str">
        <f t="shared" si="0"/>
        <v>Malloy</v>
      </c>
      <c r="D11" t="str">
        <f t="shared" si="1"/>
        <v>Tommy</v>
      </c>
      <c r="E11" t="str">
        <f t="shared" si="2"/>
        <v>SJ</v>
      </c>
      <c r="F11">
        <v>7</v>
      </c>
      <c r="G11" s="9">
        <f t="shared" si="3"/>
        <v>4.2109094982078852E-3</v>
      </c>
      <c r="H11" s="10" t="s">
        <v>431</v>
      </c>
      <c r="J11" s="15" t="s">
        <v>428</v>
      </c>
      <c r="K11" s="13" t="s">
        <v>856</v>
      </c>
      <c r="L11" s="13" t="s">
        <v>111</v>
      </c>
      <c r="M11" s="15">
        <v>1</v>
      </c>
      <c r="N11" s="13" t="s">
        <v>505</v>
      </c>
      <c r="R11" s="36"/>
      <c r="S11" s="36"/>
      <c r="T11" s="36"/>
      <c r="U11" s="36"/>
      <c r="V11" s="36"/>
      <c r="W11" s="36"/>
    </row>
    <row r="12" spans="1:23" x14ac:dyDescent="0.25">
      <c r="A12">
        <v>5</v>
      </c>
      <c r="B12" s="8">
        <v>2.6165509259259262E-3</v>
      </c>
      <c r="C12" t="str">
        <f t="shared" si="0"/>
        <v>Kostrowski</v>
      </c>
      <c r="D12" t="str">
        <f t="shared" si="1"/>
        <v>Brady</v>
      </c>
      <c r="E12" t="str">
        <f t="shared" si="2"/>
        <v>SJ</v>
      </c>
      <c r="F12">
        <v>6</v>
      </c>
      <c r="G12" s="9">
        <f t="shared" si="3"/>
        <v>4.220243428912784E-3</v>
      </c>
      <c r="H12" s="10" t="s">
        <v>430</v>
      </c>
      <c r="J12" s="15" t="s">
        <v>436</v>
      </c>
      <c r="K12" s="13" t="s">
        <v>43</v>
      </c>
      <c r="L12" s="13" t="s">
        <v>128</v>
      </c>
      <c r="M12" s="15">
        <v>1</v>
      </c>
      <c r="N12" s="13" t="s">
        <v>505</v>
      </c>
      <c r="R12" s="36"/>
      <c r="S12" s="36"/>
      <c r="T12" s="36"/>
      <c r="U12" s="36"/>
      <c r="V12" s="36"/>
      <c r="W12" s="36"/>
    </row>
    <row r="13" spans="1:23" x14ac:dyDescent="0.25">
      <c r="A13">
        <v>6</v>
      </c>
      <c r="B13" s="8">
        <v>2.626273148148148E-3</v>
      </c>
      <c r="C13" t="str">
        <f t="shared" si="0"/>
        <v>Cronin</v>
      </c>
      <c r="D13" t="str">
        <f t="shared" si="1"/>
        <v>Thomas</v>
      </c>
      <c r="E13" t="str">
        <f t="shared" si="2"/>
        <v>SPS</v>
      </c>
      <c r="F13">
        <v>5</v>
      </c>
      <c r="G13" s="9">
        <f t="shared" si="3"/>
        <v>4.2359244324970133E-3</v>
      </c>
      <c r="H13" s="10" t="s">
        <v>1295</v>
      </c>
      <c r="J13" s="15" t="s">
        <v>292</v>
      </c>
      <c r="K13" s="13" t="s">
        <v>618</v>
      </c>
      <c r="L13" s="13" t="s">
        <v>258</v>
      </c>
      <c r="M13" s="15">
        <v>1</v>
      </c>
      <c r="N13" s="13" t="s">
        <v>503</v>
      </c>
      <c r="R13" s="36"/>
      <c r="S13" s="36"/>
      <c r="T13" s="36"/>
      <c r="U13" s="36"/>
      <c r="V13" s="36"/>
      <c r="W13" s="36"/>
    </row>
    <row r="14" spans="1:23" x14ac:dyDescent="0.25">
      <c r="A14">
        <v>7</v>
      </c>
      <c r="B14" s="8">
        <v>2.6689814814814818E-3</v>
      </c>
      <c r="C14" t="str">
        <f t="shared" si="0"/>
        <v>Andricopolous</v>
      </c>
      <c r="D14" t="str">
        <f t="shared" si="1"/>
        <v>Christian</v>
      </c>
      <c r="E14" t="str">
        <f t="shared" si="2"/>
        <v>SJ</v>
      </c>
      <c r="F14">
        <v>4</v>
      </c>
      <c r="G14" s="9">
        <f t="shared" si="3"/>
        <v>4.3048088410991645E-3</v>
      </c>
      <c r="H14" s="10" t="s">
        <v>425</v>
      </c>
      <c r="J14" s="15" t="s">
        <v>306</v>
      </c>
      <c r="K14" s="13" t="s">
        <v>55</v>
      </c>
      <c r="L14" s="13" t="s">
        <v>627</v>
      </c>
      <c r="M14" s="15">
        <v>1</v>
      </c>
      <c r="N14" s="13" t="s">
        <v>503</v>
      </c>
      <c r="R14" s="36"/>
      <c r="S14" s="36"/>
      <c r="T14" s="36"/>
      <c r="U14" s="36"/>
      <c r="V14" s="36"/>
      <c r="W14" s="36"/>
    </row>
    <row r="15" spans="1:23" x14ac:dyDescent="0.25">
      <c r="A15">
        <v>8</v>
      </c>
      <c r="B15" s="8">
        <v>2.6758101851851851E-3</v>
      </c>
      <c r="C15" t="str">
        <f t="shared" si="0"/>
        <v>Heinze</v>
      </c>
      <c r="D15" t="str">
        <f t="shared" si="1"/>
        <v>Cash</v>
      </c>
      <c r="E15" t="str">
        <f t="shared" si="2"/>
        <v>SJ</v>
      </c>
      <c r="F15">
        <v>3</v>
      </c>
      <c r="G15" s="9">
        <f t="shared" si="3"/>
        <v>4.3158228793309435E-3</v>
      </c>
      <c r="H15" s="10" t="s">
        <v>1294</v>
      </c>
      <c r="J15" s="15" t="s">
        <v>271</v>
      </c>
      <c r="K15" s="13" t="s">
        <v>41</v>
      </c>
      <c r="L15" s="13" t="s">
        <v>632</v>
      </c>
      <c r="M15" s="15">
        <v>1</v>
      </c>
      <c r="N15" s="13" t="s">
        <v>503</v>
      </c>
      <c r="R15" s="36"/>
      <c r="S15" s="36"/>
      <c r="T15" s="37"/>
      <c r="U15" s="37"/>
      <c r="V15" s="37"/>
      <c r="W15" s="37"/>
    </row>
    <row r="16" spans="1:23" x14ac:dyDescent="0.25">
      <c r="A16">
        <v>9</v>
      </c>
      <c r="B16" s="8">
        <v>2.6802083333333335E-3</v>
      </c>
      <c r="C16" t="str">
        <f t="shared" si="0"/>
        <v>Blackwell</v>
      </c>
      <c r="D16" t="str">
        <f t="shared" si="1"/>
        <v>Jimbo</v>
      </c>
      <c r="E16" t="str">
        <f t="shared" si="2"/>
        <v>STE</v>
      </c>
      <c r="F16">
        <v>2</v>
      </c>
      <c r="G16" s="9">
        <f t="shared" si="3"/>
        <v>4.3229166666666667E-3</v>
      </c>
      <c r="H16" s="10" t="s">
        <v>1302</v>
      </c>
      <c r="J16" s="15" t="s">
        <v>247</v>
      </c>
      <c r="K16" s="13" t="s">
        <v>634</v>
      </c>
      <c r="L16" s="13" t="s">
        <v>633</v>
      </c>
      <c r="M16" s="15">
        <v>1</v>
      </c>
      <c r="N16" s="13" t="s">
        <v>503</v>
      </c>
      <c r="R16" s="36"/>
      <c r="S16" s="36"/>
      <c r="T16" s="37"/>
      <c r="U16" s="37"/>
      <c r="V16" s="37"/>
      <c r="W16" s="37"/>
    </row>
    <row r="17" spans="1:23" x14ac:dyDescent="0.25">
      <c r="A17">
        <v>10</v>
      </c>
      <c r="B17" s="8">
        <v>2.6881944444444444E-3</v>
      </c>
      <c r="C17" t="str">
        <f t="shared" si="0"/>
        <v>Dudley</v>
      </c>
      <c r="D17" t="str">
        <f t="shared" si="1"/>
        <v>Thomas</v>
      </c>
      <c r="E17" t="str">
        <f t="shared" si="2"/>
        <v>STE</v>
      </c>
      <c r="F17">
        <v>1</v>
      </c>
      <c r="G17" s="9">
        <f t="shared" si="3"/>
        <v>4.3357974910394267E-3</v>
      </c>
      <c r="H17" s="10" t="s">
        <v>1281</v>
      </c>
      <c r="J17" s="15" t="s">
        <v>257</v>
      </c>
      <c r="K17" s="13" t="s">
        <v>638</v>
      </c>
      <c r="L17" s="13" t="s">
        <v>637</v>
      </c>
      <c r="M17" s="15">
        <v>1</v>
      </c>
      <c r="N17" s="13" t="s">
        <v>503</v>
      </c>
      <c r="R17" s="36"/>
      <c r="S17" s="36"/>
      <c r="T17" s="37"/>
      <c r="U17" s="37"/>
      <c r="V17" s="37"/>
      <c r="W17" s="37"/>
    </row>
    <row r="18" spans="1:23" x14ac:dyDescent="0.25">
      <c r="A18">
        <v>11</v>
      </c>
      <c r="B18" s="8">
        <v>2.7123842592592594E-3</v>
      </c>
      <c r="C18" t="str">
        <f t="shared" si="0"/>
        <v>Kostrowski</v>
      </c>
      <c r="D18" t="str">
        <f t="shared" si="1"/>
        <v>Casey</v>
      </c>
      <c r="E18" t="str">
        <f t="shared" si="2"/>
        <v>SJ</v>
      </c>
      <c r="G18" s="9">
        <f t="shared" si="3"/>
        <v>4.3748133213859022E-3</v>
      </c>
      <c r="H18" s="10" t="s">
        <v>435</v>
      </c>
      <c r="J18" s="15" t="s">
        <v>263</v>
      </c>
      <c r="K18" s="13" t="s">
        <v>539</v>
      </c>
      <c r="L18" s="13" t="s">
        <v>639</v>
      </c>
      <c r="M18" s="15">
        <v>1</v>
      </c>
      <c r="N18" s="13" t="s">
        <v>503</v>
      </c>
      <c r="R18" s="36"/>
      <c r="S18" s="36"/>
      <c r="T18" s="37"/>
      <c r="U18" s="37"/>
      <c r="V18" s="37"/>
      <c r="W18" s="37"/>
    </row>
    <row r="19" spans="1:23" x14ac:dyDescent="0.25">
      <c r="A19">
        <v>12</v>
      </c>
      <c r="B19" s="8">
        <v>2.7552083333333335E-3</v>
      </c>
      <c r="C19" t="str">
        <f t="shared" si="0"/>
        <v>DeLuca</v>
      </c>
      <c r="D19" t="str">
        <f t="shared" si="1"/>
        <v>Chris</v>
      </c>
      <c r="E19" t="str">
        <f t="shared" si="2"/>
        <v>STE</v>
      </c>
      <c r="G19" s="9">
        <f t="shared" si="3"/>
        <v>4.4438844086021508E-3</v>
      </c>
      <c r="H19" s="10" t="s">
        <v>1304</v>
      </c>
      <c r="J19" s="15" t="s">
        <v>283</v>
      </c>
      <c r="K19" s="13" t="s">
        <v>58</v>
      </c>
      <c r="L19" s="13" t="s">
        <v>262</v>
      </c>
      <c r="M19" s="15">
        <v>1</v>
      </c>
      <c r="N19" s="13" t="s">
        <v>503</v>
      </c>
      <c r="R19" s="36"/>
      <c r="S19" s="36"/>
      <c r="T19" s="37"/>
      <c r="U19" s="37"/>
      <c r="V19" s="37"/>
      <c r="W19" s="37"/>
    </row>
    <row r="20" spans="1:23" x14ac:dyDescent="0.25">
      <c r="A20">
        <f t="shared" ref="A20:A36" si="4">A19+1</f>
        <v>13</v>
      </c>
      <c r="B20" s="8">
        <v>2.7618055555555555E-3</v>
      </c>
      <c r="C20" t="str">
        <f t="shared" si="0"/>
        <v>Scott</v>
      </c>
      <c r="D20" t="str">
        <f t="shared" si="1"/>
        <v>Cameron</v>
      </c>
      <c r="E20" t="str">
        <f t="shared" si="2"/>
        <v>SJ</v>
      </c>
      <c r="G20" s="9">
        <f t="shared" si="3"/>
        <v>4.4545250896057351E-3</v>
      </c>
      <c r="H20" s="10" t="s">
        <v>374</v>
      </c>
      <c r="J20" s="15" t="s">
        <v>289</v>
      </c>
      <c r="K20" s="13" t="s">
        <v>55</v>
      </c>
      <c r="L20" s="13" t="s">
        <v>644</v>
      </c>
      <c r="M20" s="15">
        <v>1</v>
      </c>
      <c r="N20" s="13" t="s">
        <v>503</v>
      </c>
      <c r="R20" s="36"/>
      <c r="S20" s="36"/>
      <c r="T20" s="37"/>
      <c r="U20" s="37"/>
      <c r="V20" s="37"/>
      <c r="W20" s="37"/>
    </row>
    <row r="21" spans="1:23" x14ac:dyDescent="0.25">
      <c r="A21">
        <f t="shared" si="4"/>
        <v>14</v>
      </c>
      <c r="B21" s="8">
        <v>2.7760416666666667E-3</v>
      </c>
      <c r="C21" t="str">
        <f t="shared" si="0"/>
        <v>Sheehan</v>
      </c>
      <c r="D21" t="str">
        <f t="shared" si="1"/>
        <v>Greer</v>
      </c>
      <c r="E21" t="str">
        <f t="shared" si="2"/>
        <v>SJ</v>
      </c>
      <c r="G21" s="9">
        <f t="shared" si="3"/>
        <v>4.477486559139785E-3</v>
      </c>
      <c r="H21" s="10" t="s">
        <v>375</v>
      </c>
      <c r="J21" s="15" t="s">
        <v>1270</v>
      </c>
      <c r="K21" s="13" t="s">
        <v>656</v>
      </c>
      <c r="L21" s="13" t="s">
        <v>655</v>
      </c>
      <c r="M21" s="15">
        <v>1</v>
      </c>
      <c r="N21" s="13" t="s">
        <v>503</v>
      </c>
      <c r="R21" s="36"/>
      <c r="S21" s="36"/>
      <c r="T21" s="37"/>
      <c r="U21" s="37"/>
      <c r="V21" s="37"/>
      <c r="W21" s="37"/>
    </row>
    <row r="22" spans="1:23" x14ac:dyDescent="0.25">
      <c r="A22">
        <f t="shared" si="4"/>
        <v>15</v>
      </c>
      <c r="B22" s="8">
        <v>2.7870370370370375E-3</v>
      </c>
      <c r="C22" t="str">
        <f t="shared" si="0"/>
        <v>Walker</v>
      </c>
      <c r="D22" t="str">
        <f t="shared" si="1"/>
        <v>William</v>
      </c>
      <c r="E22" t="str">
        <f t="shared" si="2"/>
        <v>OLP</v>
      </c>
      <c r="G22" s="9">
        <f t="shared" si="3"/>
        <v>4.4952210274790926E-3</v>
      </c>
      <c r="H22" s="10" t="s">
        <v>1529</v>
      </c>
      <c r="J22" s="15" t="s">
        <v>1271</v>
      </c>
      <c r="K22" s="13" t="s">
        <v>43</v>
      </c>
      <c r="L22" s="13" t="s">
        <v>658</v>
      </c>
      <c r="M22" s="15">
        <v>1</v>
      </c>
      <c r="N22" s="13" t="s">
        <v>503</v>
      </c>
      <c r="R22" s="36"/>
      <c r="S22" s="36"/>
      <c r="T22" s="37"/>
      <c r="U22" s="37"/>
      <c r="V22" s="37"/>
      <c r="W22" s="37"/>
    </row>
    <row r="23" spans="1:23" x14ac:dyDescent="0.25">
      <c r="A23">
        <f t="shared" si="4"/>
        <v>16</v>
      </c>
      <c r="B23" s="8">
        <v>2.8254629629629632E-3</v>
      </c>
      <c r="C23" t="str">
        <f t="shared" si="0"/>
        <v>Marabella</v>
      </c>
      <c r="D23" t="str">
        <f t="shared" si="1"/>
        <v>Luca</v>
      </c>
      <c r="E23" t="str">
        <f t="shared" si="2"/>
        <v>STC</v>
      </c>
      <c r="G23" s="9">
        <f t="shared" si="3"/>
        <v>4.5571983273596179E-3</v>
      </c>
      <c r="H23" s="10" t="s">
        <v>302</v>
      </c>
      <c r="J23" s="15" t="s">
        <v>1272</v>
      </c>
      <c r="K23" s="13" t="s">
        <v>1049</v>
      </c>
      <c r="L23" s="13" t="s">
        <v>1048</v>
      </c>
      <c r="M23" s="15">
        <v>2</v>
      </c>
      <c r="N23" s="13" t="s">
        <v>487</v>
      </c>
      <c r="R23" s="36"/>
      <c r="S23" s="36"/>
      <c r="T23" s="37"/>
      <c r="U23" s="37"/>
      <c r="V23" s="37"/>
      <c r="W23" s="37"/>
    </row>
    <row r="24" spans="1:23" x14ac:dyDescent="0.25">
      <c r="A24">
        <f t="shared" si="4"/>
        <v>17</v>
      </c>
      <c r="B24" s="8">
        <v>2.8665509259259256E-3</v>
      </c>
      <c r="C24" t="str">
        <f t="shared" si="0"/>
        <v>Schlegel</v>
      </c>
      <c r="D24" t="str">
        <f t="shared" si="1"/>
        <v>Henry</v>
      </c>
      <c r="E24" t="str">
        <f t="shared" si="2"/>
        <v>STE</v>
      </c>
      <c r="G24" s="9">
        <f t="shared" si="3"/>
        <v>4.6234692353643962E-3</v>
      </c>
      <c r="H24" s="10" t="s">
        <v>1299</v>
      </c>
      <c r="J24" s="15" t="s">
        <v>260</v>
      </c>
      <c r="K24" s="13" t="s">
        <v>231</v>
      </c>
      <c r="L24" s="13" t="s">
        <v>624</v>
      </c>
      <c r="M24" s="15">
        <v>2</v>
      </c>
      <c r="N24" s="13" t="s">
        <v>503</v>
      </c>
      <c r="R24" s="36"/>
      <c r="S24" s="36"/>
      <c r="T24" s="37"/>
      <c r="U24" s="37"/>
      <c r="V24" s="37"/>
      <c r="W24" s="37"/>
    </row>
    <row r="25" spans="1:23" x14ac:dyDescent="0.25">
      <c r="A25">
        <f t="shared" si="4"/>
        <v>18</v>
      </c>
      <c r="B25" s="8">
        <v>2.8732638888888887E-3</v>
      </c>
      <c r="C25" t="str">
        <f t="shared" si="0"/>
        <v>Woods</v>
      </c>
      <c r="D25" t="str">
        <f t="shared" si="1"/>
        <v>Chase</v>
      </c>
      <c r="E25" t="str">
        <f t="shared" si="2"/>
        <v>SJ</v>
      </c>
      <c r="G25" s="9">
        <f t="shared" si="3"/>
        <v>4.6342965949820788E-3</v>
      </c>
      <c r="H25" s="10" t="s">
        <v>401</v>
      </c>
      <c r="J25" s="15" t="s">
        <v>308</v>
      </c>
      <c r="K25" s="13" t="s">
        <v>79</v>
      </c>
      <c r="L25" s="13" t="s">
        <v>242</v>
      </c>
      <c r="M25" s="15">
        <v>2</v>
      </c>
      <c r="N25" s="13" t="s">
        <v>503</v>
      </c>
      <c r="R25" s="36"/>
      <c r="S25" s="36"/>
      <c r="T25" s="37"/>
      <c r="U25" s="37"/>
      <c r="V25" s="37"/>
      <c r="W25" s="37"/>
    </row>
    <row r="26" spans="1:23" x14ac:dyDescent="0.25">
      <c r="A26">
        <f t="shared" si="4"/>
        <v>19</v>
      </c>
      <c r="B26" s="8">
        <v>2.8894675925925928E-3</v>
      </c>
      <c r="C26" t="str">
        <f t="shared" si="0"/>
        <v>Maloney</v>
      </c>
      <c r="D26" t="str">
        <f t="shared" si="1"/>
        <v>Brendan</v>
      </c>
      <c r="E26" t="str">
        <f t="shared" si="2"/>
        <v>SJ</v>
      </c>
      <c r="G26" s="9">
        <f t="shared" si="3"/>
        <v>4.6604316009557951E-3</v>
      </c>
      <c r="H26" s="10" t="s">
        <v>437</v>
      </c>
      <c r="J26" s="15" t="s">
        <v>290</v>
      </c>
      <c r="K26" s="13" t="s">
        <v>89</v>
      </c>
      <c r="L26" s="13" t="s">
        <v>244</v>
      </c>
      <c r="M26" s="15">
        <v>2</v>
      </c>
      <c r="N26" s="13" t="s">
        <v>503</v>
      </c>
      <c r="R26" s="36"/>
      <c r="S26" s="36"/>
      <c r="T26" s="37"/>
      <c r="U26" s="37"/>
      <c r="V26" s="37"/>
      <c r="W26" s="37"/>
    </row>
    <row r="27" spans="1:23" x14ac:dyDescent="0.25">
      <c r="A27">
        <f t="shared" si="4"/>
        <v>20</v>
      </c>
      <c r="B27" s="8">
        <v>2.9447916666666667E-3</v>
      </c>
      <c r="C27" t="str">
        <f t="shared" si="0"/>
        <v>Andricopoulos</v>
      </c>
      <c r="D27" t="str">
        <f t="shared" si="1"/>
        <v>Spiros</v>
      </c>
      <c r="E27" t="str">
        <f t="shared" si="2"/>
        <v>SJ</v>
      </c>
      <c r="G27" s="9">
        <f t="shared" si="3"/>
        <v>4.7496639784946242E-3</v>
      </c>
      <c r="H27" s="10" t="s">
        <v>1293</v>
      </c>
      <c r="J27" s="15" t="s">
        <v>314</v>
      </c>
      <c r="K27" s="13" t="s">
        <v>484</v>
      </c>
      <c r="L27" s="13" t="s">
        <v>86</v>
      </c>
      <c r="M27" s="15">
        <v>2</v>
      </c>
      <c r="N27" s="13" t="s">
        <v>503</v>
      </c>
      <c r="R27" s="36"/>
      <c r="S27" s="36"/>
      <c r="T27" s="37"/>
      <c r="U27" s="37"/>
      <c r="V27" s="37"/>
      <c r="W27" s="37"/>
    </row>
    <row r="28" spans="1:23" x14ac:dyDescent="0.25">
      <c r="A28">
        <f t="shared" si="4"/>
        <v>21</v>
      </c>
      <c r="B28" s="8">
        <v>2.9549768518518523E-3</v>
      </c>
      <c r="C28" t="str">
        <f t="shared" si="0"/>
        <v>Labrada</v>
      </c>
      <c r="D28" t="str">
        <f t="shared" si="1"/>
        <v>Aarón</v>
      </c>
      <c r="E28" t="str">
        <f t="shared" si="2"/>
        <v>SJA</v>
      </c>
      <c r="G28" s="9">
        <f t="shared" si="3"/>
        <v>4.7660916965352454E-3</v>
      </c>
      <c r="H28" s="10" t="s">
        <v>1504</v>
      </c>
      <c r="J28" s="15" t="s">
        <v>1273</v>
      </c>
      <c r="K28" s="13" t="s">
        <v>47</v>
      </c>
      <c r="L28" s="13" t="s">
        <v>526</v>
      </c>
      <c r="M28" s="15">
        <v>3</v>
      </c>
      <c r="N28" s="13" t="s">
        <v>45</v>
      </c>
      <c r="R28" s="36"/>
      <c r="S28" s="36"/>
      <c r="T28" s="37"/>
      <c r="U28" s="37"/>
      <c r="V28" s="37"/>
      <c r="W28" s="37"/>
    </row>
    <row r="29" spans="1:23" x14ac:dyDescent="0.25">
      <c r="A29">
        <f t="shared" si="4"/>
        <v>22</v>
      </c>
      <c r="B29" s="8">
        <v>2.9630787037037039E-3</v>
      </c>
      <c r="C29" t="str">
        <f t="shared" si="0"/>
        <v>Cormier</v>
      </c>
      <c r="D29" t="str">
        <f t="shared" si="1"/>
        <v>Jack</v>
      </c>
      <c r="E29" t="str">
        <f t="shared" si="2"/>
        <v>SPS</v>
      </c>
      <c r="G29" s="9">
        <f t="shared" si="3"/>
        <v>4.7791591995221027E-3</v>
      </c>
      <c r="H29" s="10" t="s">
        <v>1296</v>
      </c>
      <c r="J29" s="15" t="s">
        <v>1274</v>
      </c>
      <c r="K29" s="13" t="s">
        <v>52</v>
      </c>
      <c r="L29" s="13" t="s">
        <v>528</v>
      </c>
      <c r="M29" s="15">
        <v>3</v>
      </c>
      <c r="N29" s="13" t="s">
        <v>45</v>
      </c>
      <c r="R29" s="36"/>
      <c r="S29" s="36"/>
      <c r="T29" s="37"/>
      <c r="U29" s="37"/>
      <c r="V29" s="37"/>
      <c r="W29" s="37"/>
    </row>
    <row r="30" spans="1:23" x14ac:dyDescent="0.25">
      <c r="A30">
        <f t="shared" si="4"/>
        <v>23</v>
      </c>
      <c r="B30" s="8">
        <v>2.9670138888888888E-3</v>
      </c>
      <c r="C30" t="str">
        <f t="shared" si="0"/>
        <v>Garcia</v>
      </c>
      <c r="D30" t="str">
        <f t="shared" si="1"/>
        <v>Adrian</v>
      </c>
      <c r="E30" t="str">
        <f t="shared" si="2"/>
        <v>SJ</v>
      </c>
      <c r="G30" s="9">
        <f t="shared" si="3"/>
        <v>4.785506272401434E-3</v>
      </c>
      <c r="H30" s="10" t="s">
        <v>427</v>
      </c>
      <c r="J30" s="15" t="s">
        <v>1275</v>
      </c>
      <c r="K30" s="13" t="s">
        <v>535</v>
      </c>
      <c r="L30" s="13" t="s">
        <v>534</v>
      </c>
      <c r="M30" s="15">
        <v>3</v>
      </c>
      <c r="N30" s="13" t="s">
        <v>45</v>
      </c>
      <c r="R30" s="36"/>
      <c r="S30" s="36"/>
      <c r="T30" s="37"/>
      <c r="U30" s="37"/>
      <c r="V30" s="37"/>
      <c r="W30" s="37"/>
    </row>
    <row r="31" spans="1:23" x14ac:dyDescent="0.25">
      <c r="A31">
        <f t="shared" si="4"/>
        <v>24</v>
      </c>
      <c r="B31" s="8">
        <v>2.9910879629629628E-3</v>
      </c>
      <c r="C31" t="str">
        <f t="shared" si="0"/>
        <v>Dormo</v>
      </c>
      <c r="D31" t="str">
        <f t="shared" si="1"/>
        <v>Harrison</v>
      </c>
      <c r="E31" t="str">
        <f t="shared" si="2"/>
        <v>STE</v>
      </c>
      <c r="G31" s="9">
        <f t="shared" si="3"/>
        <v>4.8243354241338113E-3</v>
      </c>
      <c r="H31" s="10" t="s">
        <v>1298</v>
      </c>
      <c r="J31" s="15" t="s">
        <v>1276</v>
      </c>
      <c r="K31" s="13" t="s">
        <v>537</v>
      </c>
      <c r="L31" s="13" t="s">
        <v>536</v>
      </c>
      <c r="M31" s="15">
        <v>3</v>
      </c>
      <c r="N31" s="13" t="s">
        <v>45</v>
      </c>
      <c r="R31" s="36"/>
      <c r="S31" s="36"/>
      <c r="T31" s="37"/>
      <c r="U31" s="37"/>
      <c r="V31" s="37"/>
      <c r="W31" s="37"/>
    </row>
    <row r="32" spans="1:23" x14ac:dyDescent="0.25">
      <c r="A32">
        <f t="shared" si="4"/>
        <v>25</v>
      </c>
      <c r="B32" s="8">
        <v>3.0130787037037036E-3</v>
      </c>
      <c r="C32" t="str">
        <f t="shared" si="0"/>
        <v>Heinze</v>
      </c>
      <c r="D32" t="str">
        <f t="shared" si="1"/>
        <v>Maverick</v>
      </c>
      <c r="E32" t="str">
        <f t="shared" si="2"/>
        <v>SJ</v>
      </c>
      <c r="G32" s="9">
        <f t="shared" si="3"/>
        <v>4.8598043608124248E-3</v>
      </c>
      <c r="H32" s="10" t="s">
        <v>428</v>
      </c>
      <c r="J32" s="15" t="s">
        <v>189</v>
      </c>
      <c r="K32" s="13" t="s">
        <v>539</v>
      </c>
      <c r="L32" s="13" t="s">
        <v>538</v>
      </c>
      <c r="M32" s="15">
        <v>3</v>
      </c>
      <c r="N32" s="13" t="s">
        <v>45</v>
      </c>
      <c r="R32" s="36"/>
      <c r="S32" s="36"/>
      <c r="T32" s="37"/>
      <c r="U32" s="37"/>
      <c r="V32" s="37"/>
      <c r="W32" s="37"/>
    </row>
    <row r="33" spans="1:23" x14ac:dyDescent="0.25">
      <c r="A33">
        <f t="shared" si="4"/>
        <v>26</v>
      </c>
      <c r="B33" s="8">
        <v>3.0188657407407404E-3</v>
      </c>
      <c r="C33" t="str">
        <f t="shared" si="0"/>
        <v>Alpago</v>
      </c>
      <c r="D33" t="str">
        <f t="shared" si="1"/>
        <v>Xavier</v>
      </c>
      <c r="E33" t="str">
        <f t="shared" si="2"/>
        <v>STC</v>
      </c>
      <c r="G33" s="9">
        <f t="shared" si="3"/>
        <v>4.8691382915173236E-3</v>
      </c>
      <c r="H33" s="10" t="s">
        <v>286</v>
      </c>
      <c r="J33" s="15" t="s">
        <v>190</v>
      </c>
      <c r="K33" s="13" t="s">
        <v>250</v>
      </c>
      <c r="L33" s="13" t="s">
        <v>39</v>
      </c>
      <c r="M33" s="15">
        <v>3</v>
      </c>
      <c r="N33" s="13" t="s">
        <v>45</v>
      </c>
      <c r="R33" s="36"/>
      <c r="S33" s="36"/>
      <c r="T33" s="37"/>
      <c r="U33" s="37"/>
      <c r="V33" s="37"/>
      <c r="W33" s="37"/>
    </row>
    <row r="34" spans="1:23" x14ac:dyDescent="0.25">
      <c r="A34">
        <f t="shared" si="4"/>
        <v>27</v>
      </c>
      <c r="B34" s="8">
        <v>3.0229166666666664E-3</v>
      </c>
      <c r="C34" t="str">
        <f t="shared" si="0"/>
        <v>Pfistner</v>
      </c>
      <c r="D34" t="str">
        <f t="shared" si="1"/>
        <v>Ronan</v>
      </c>
      <c r="E34" t="str">
        <f t="shared" si="2"/>
        <v>SJ</v>
      </c>
      <c r="G34" s="9">
        <f t="shared" si="3"/>
        <v>4.8756720430107522E-3</v>
      </c>
      <c r="H34" s="10" t="s">
        <v>432</v>
      </c>
      <c r="J34" s="15" t="s">
        <v>181</v>
      </c>
      <c r="K34" s="13" t="s">
        <v>193</v>
      </c>
      <c r="L34" s="13" t="s">
        <v>192</v>
      </c>
      <c r="M34" s="15">
        <v>3</v>
      </c>
      <c r="N34" s="13" t="s">
        <v>45</v>
      </c>
      <c r="R34" s="36"/>
      <c r="S34" s="36"/>
      <c r="T34" s="37"/>
      <c r="U34" s="37"/>
      <c r="V34" s="37"/>
      <c r="W34" s="37"/>
    </row>
    <row r="35" spans="1:23" x14ac:dyDescent="0.25">
      <c r="A35">
        <f t="shared" si="4"/>
        <v>28</v>
      </c>
      <c r="B35" s="8">
        <v>3.0428240740740741E-3</v>
      </c>
      <c r="C35" t="str">
        <f t="shared" si="0"/>
        <v>Porras</v>
      </c>
      <c r="D35" t="str">
        <f t="shared" si="1"/>
        <v>Marcel</v>
      </c>
      <c r="E35" t="str">
        <f t="shared" si="2"/>
        <v>ASP</v>
      </c>
      <c r="G35" s="9">
        <f t="shared" si="3"/>
        <v>4.9077807646356036E-3</v>
      </c>
      <c r="H35" s="10" t="s">
        <v>181</v>
      </c>
      <c r="J35" s="15" t="s">
        <v>182</v>
      </c>
      <c r="K35" s="13" t="s">
        <v>541</v>
      </c>
      <c r="L35" s="13" t="s">
        <v>540</v>
      </c>
      <c r="M35" s="15">
        <v>3</v>
      </c>
      <c r="N35" s="13" t="s">
        <v>45</v>
      </c>
      <c r="R35" s="36"/>
      <c r="S35" s="36"/>
      <c r="T35" s="36"/>
      <c r="U35" s="36"/>
      <c r="V35" s="36"/>
      <c r="W35" s="36"/>
    </row>
    <row r="36" spans="1:23" x14ac:dyDescent="0.25">
      <c r="A36">
        <f t="shared" si="4"/>
        <v>29</v>
      </c>
      <c r="B36" s="8">
        <v>3.0843749999999999E-3</v>
      </c>
      <c r="C36" t="str">
        <f t="shared" si="0"/>
        <v>Landry</v>
      </c>
      <c r="D36" t="str">
        <f t="shared" si="1"/>
        <v>Tristan</v>
      </c>
      <c r="E36" t="str">
        <f t="shared" si="2"/>
        <v>STE</v>
      </c>
      <c r="G36" s="9">
        <f t="shared" si="3"/>
        <v>4.9747983870967738E-3</v>
      </c>
      <c r="H36" s="10" t="s">
        <v>1303</v>
      </c>
      <c r="J36" s="15" t="s">
        <v>1277</v>
      </c>
      <c r="K36" s="13" t="s">
        <v>347</v>
      </c>
      <c r="L36" s="13" t="s">
        <v>796</v>
      </c>
      <c r="M36" s="15">
        <v>3</v>
      </c>
      <c r="N36" s="13" t="s">
        <v>504</v>
      </c>
    </row>
    <row r="37" spans="1:23" x14ac:dyDescent="0.25">
      <c r="A37">
        <v>30</v>
      </c>
      <c r="B37" s="8">
        <v>3.1265046296296297E-3</v>
      </c>
      <c r="C37" t="e">
        <f t="shared" si="0"/>
        <v>#N/A</v>
      </c>
      <c r="D37" t="e">
        <f t="shared" si="1"/>
        <v>#N/A</v>
      </c>
      <c r="E37" t="e">
        <f t="shared" si="2"/>
        <v>#N/A</v>
      </c>
      <c r="G37" s="9">
        <f t="shared" si="3"/>
        <v>5.0427494026284349E-3</v>
      </c>
      <c r="H37" s="10" t="s">
        <v>367</v>
      </c>
      <c r="J37" s="15" t="s">
        <v>1278</v>
      </c>
      <c r="K37" s="13" t="s">
        <v>1052</v>
      </c>
      <c r="L37" s="13" t="s">
        <v>489</v>
      </c>
      <c r="M37" s="15">
        <v>3</v>
      </c>
      <c r="N37" s="13" t="s">
        <v>487</v>
      </c>
    </row>
    <row r="38" spans="1:23" x14ac:dyDescent="0.25">
      <c r="A38">
        <v>31</v>
      </c>
      <c r="B38" s="8">
        <v>3.1619212962962964E-3</v>
      </c>
      <c r="C38" t="str">
        <f t="shared" si="0"/>
        <v>Falcone</v>
      </c>
      <c r="D38" t="str">
        <f t="shared" si="1"/>
        <v>Ben</v>
      </c>
      <c r="E38" t="str">
        <f t="shared" si="2"/>
        <v>SJ</v>
      </c>
      <c r="G38" s="9">
        <f t="shared" si="3"/>
        <v>5.0998730585424135E-3</v>
      </c>
      <c r="H38" s="10" t="s">
        <v>426</v>
      </c>
      <c r="J38" s="15" t="s">
        <v>427</v>
      </c>
      <c r="K38" s="13" t="s">
        <v>855</v>
      </c>
      <c r="L38" s="13" t="s">
        <v>137</v>
      </c>
      <c r="M38" s="15">
        <v>3</v>
      </c>
      <c r="N38" s="13" t="s">
        <v>505</v>
      </c>
    </row>
    <row r="39" spans="1:23" x14ac:dyDescent="0.25">
      <c r="A39">
        <v>32</v>
      </c>
      <c r="B39" s="8">
        <v>3.2151620370370368E-3</v>
      </c>
      <c r="C39" t="str">
        <f t="shared" si="0"/>
        <v>Paolini</v>
      </c>
      <c r="D39" t="str">
        <f t="shared" si="1"/>
        <v>Mason</v>
      </c>
      <c r="E39" t="str">
        <f t="shared" si="2"/>
        <v>STE</v>
      </c>
      <c r="G39" s="9">
        <f t="shared" si="3"/>
        <v>5.1857452210274787E-3</v>
      </c>
      <c r="H39" s="10" t="s">
        <v>1300</v>
      </c>
      <c r="J39" s="15" t="s">
        <v>437</v>
      </c>
      <c r="K39" s="13" t="s">
        <v>69</v>
      </c>
      <c r="L39" s="13" t="s">
        <v>402</v>
      </c>
      <c r="M39" s="15">
        <v>3</v>
      </c>
      <c r="N39" s="13" t="s">
        <v>505</v>
      </c>
    </row>
    <row r="40" spans="1:23" x14ac:dyDescent="0.25">
      <c r="A40">
        <v>33</v>
      </c>
      <c r="B40" s="8">
        <v>3.2409722222222219E-3</v>
      </c>
      <c r="C40" t="str">
        <f t="shared" si="0"/>
        <v>Villeda</v>
      </c>
      <c r="D40" t="str">
        <f t="shared" si="1"/>
        <v>Lucas</v>
      </c>
      <c r="E40" t="str">
        <f t="shared" si="2"/>
        <v>STC</v>
      </c>
      <c r="G40" s="9">
        <f t="shared" si="3"/>
        <v>5.2273745519713253E-3</v>
      </c>
      <c r="H40" s="10" t="s">
        <v>1297</v>
      </c>
      <c r="J40" s="15" t="s">
        <v>438</v>
      </c>
      <c r="K40" s="13" t="s">
        <v>76</v>
      </c>
      <c r="L40" s="13" t="s">
        <v>147</v>
      </c>
      <c r="M40" s="15">
        <v>3</v>
      </c>
      <c r="N40" s="13" t="s">
        <v>505</v>
      </c>
    </row>
    <row r="41" spans="1:23" x14ac:dyDescent="0.25">
      <c r="A41">
        <v>34</v>
      </c>
      <c r="B41" s="8">
        <v>3.2813657407407405E-3</v>
      </c>
      <c r="C41" t="str">
        <f t="shared" si="0"/>
        <v>Brucato</v>
      </c>
      <c r="D41" t="str">
        <f t="shared" si="1"/>
        <v>Declan</v>
      </c>
      <c r="E41" t="str">
        <f t="shared" si="2"/>
        <v>ASP</v>
      </c>
      <c r="G41" s="9">
        <f t="shared" si="3"/>
        <v>5.2925253882915172E-3</v>
      </c>
      <c r="H41" s="10" t="s">
        <v>1273</v>
      </c>
      <c r="J41" s="15" t="s">
        <v>432</v>
      </c>
      <c r="K41" s="13" t="s">
        <v>386</v>
      </c>
      <c r="L41" s="13" t="s">
        <v>371</v>
      </c>
      <c r="M41" s="15">
        <v>3</v>
      </c>
      <c r="N41" s="13" t="s">
        <v>505</v>
      </c>
    </row>
    <row r="42" spans="1:23" x14ac:dyDescent="0.25">
      <c r="A42">
        <v>35</v>
      </c>
      <c r="B42" s="8">
        <v>3.3258101851851851E-3</v>
      </c>
      <c r="C42" t="str">
        <f t="shared" si="0"/>
        <v>Williams</v>
      </c>
      <c r="D42" t="str">
        <f t="shared" si="1"/>
        <v>David</v>
      </c>
      <c r="E42" t="str">
        <f t="shared" si="2"/>
        <v>SVMS</v>
      </c>
      <c r="G42" s="9">
        <f t="shared" si="3"/>
        <v>5.3642099761051377E-3</v>
      </c>
      <c r="H42" s="10" t="s">
        <v>1307</v>
      </c>
      <c r="J42" s="15" t="s">
        <v>278</v>
      </c>
      <c r="K42" s="13" t="s">
        <v>75</v>
      </c>
      <c r="L42" s="13" t="s">
        <v>623</v>
      </c>
      <c r="M42" s="15">
        <v>3</v>
      </c>
      <c r="N42" s="13" t="s">
        <v>503</v>
      </c>
    </row>
    <row r="43" spans="1:23" x14ac:dyDescent="0.25">
      <c r="A43">
        <v>36</v>
      </c>
      <c r="B43" s="8">
        <v>3.3300925925925928E-3</v>
      </c>
      <c r="C43" t="str">
        <f t="shared" si="0"/>
        <v>Mainardi</v>
      </c>
      <c r="D43" t="str">
        <f t="shared" si="1"/>
        <v>Nate</v>
      </c>
      <c r="E43" t="str">
        <f t="shared" si="2"/>
        <v>ASP</v>
      </c>
      <c r="G43" s="9">
        <f t="shared" si="3"/>
        <v>5.3711170848267627E-3</v>
      </c>
      <c r="H43" s="10" t="s">
        <v>194</v>
      </c>
      <c r="J43" s="15" t="s">
        <v>302</v>
      </c>
      <c r="K43" s="13" t="s">
        <v>191</v>
      </c>
      <c r="L43" s="13" t="s">
        <v>639</v>
      </c>
      <c r="M43" s="15">
        <v>3</v>
      </c>
      <c r="N43" s="13" t="s">
        <v>503</v>
      </c>
    </row>
    <row r="44" spans="1:23" x14ac:dyDescent="0.25">
      <c r="A44">
        <v>37</v>
      </c>
      <c r="B44" s="8">
        <v>3.4045138888888888E-3</v>
      </c>
      <c r="C44" t="str">
        <f t="shared" si="0"/>
        <v>JONES</v>
      </c>
      <c r="D44" t="str">
        <f t="shared" si="1"/>
        <v>FINNEGAN</v>
      </c>
      <c r="E44" t="str">
        <f t="shared" si="2"/>
        <v>OLMC</v>
      </c>
      <c r="G44" s="9">
        <f t="shared" si="3"/>
        <v>5.4911514336917558E-3</v>
      </c>
      <c r="H44" s="10" t="s">
        <v>1287</v>
      </c>
      <c r="J44" s="15" t="s">
        <v>1279</v>
      </c>
      <c r="K44" s="13" t="s">
        <v>660</v>
      </c>
      <c r="L44" s="13" t="s">
        <v>659</v>
      </c>
      <c r="M44" s="15">
        <v>3</v>
      </c>
      <c r="N44" s="13" t="s">
        <v>503</v>
      </c>
    </row>
    <row r="45" spans="1:23" x14ac:dyDescent="0.25">
      <c r="A45">
        <v>38</v>
      </c>
      <c r="B45" s="8">
        <v>3.452546296296296E-3</v>
      </c>
      <c r="C45" t="str">
        <f t="shared" si="0"/>
        <v>HOFF</v>
      </c>
      <c r="D45" t="str">
        <f t="shared" si="1"/>
        <v>RICHARD</v>
      </c>
      <c r="E45" t="str">
        <f t="shared" si="2"/>
        <v>OLMC</v>
      </c>
      <c r="G45" s="9">
        <f t="shared" si="3"/>
        <v>5.5686230585424131E-3</v>
      </c>
      <c r="H45" s="10" t="s">
        <v>1288</v>
      </c>
      <c r="J45" s="15" t="s">
        <v>1280</v>
      </c>
      <c r="K45" s="13" t="s">
        <v>154</v>
      </c>
      <c r="L45" s="13" t="s">
        <v>734</v>
      </c>
      <c r="M45" s="15">
        <v>3</v>
      </c>
      <c r="N45" s="13" t="s">
        <v>10</v>
      </c>
    </row>
    <row r="46" spans="1:23" x14ac:dyDescent="0.25">
      <c r="A46">
        <v>39</v>
      </c>
      <c r="B46" s="8">
        <v>3.5187499999999997E-3</v>
      </c>
      <c r="C46" t="str">
        <f t="shared" si="0"/>
        <v>Allocco</v>
      </c>
      <c r="D46" t="str">
        <f t="shared" si="1"/>
        <v>Chase</v>
      </c>
      <c r="E46" t="str">
        <f t="shared" si="2"/>
        <v>STE</v>
      </c>
      <c r="G46" s="9">
        <f t="shared" si="3"/>
        <v>5.6754032258064515E-3</v>
      </c>
      <c r="H46" s="10" t="s">
        <v>1280</v>
      </c>
      <c r="J46" s="15" t="s">
        <v>1281</v>
      </c>
      <c r="K46" s="13" t="s">
        <v>41</v>
      </c>
      <c r="L46" s="13" t="s">
        <v>83</v>
      </c>
      <c r="M46" s="15">
        <v>3</v>
      </c>
      <c r="N46" s="13" t="s">
        <v>10</v>
      </c>
    </row>
    <row r="47" spans="1:23" x14ac:dyDescent="0.25">
      <c r="A47">
        <v>40</v>
      </c>
      <c r="B47" s="8">
        <v>3.524074074074074E-3</v>
      </c>
      <c r="C47" t="str">
        <f t="shared" si="0"/>
        <v>Davis-Pamer</v>
      </c>
      <c r="D47" t="str">
        <f t="shared" si="1"/>
        <v>Antonio</v>
      </c>
      <c r="E47" t="str">
        <f t="shared" si="2"/>
        <v>HT</v>
      </c>
      <c r="G47" s="9">
        <f t="shared" si="3"/>
        <v>5.6839904420549585E-3</v>
      </c>
      <c r="H47" s="10" t="s">
        <v>1277</v>
      </c>
      <c r="J47" s="15" t="s">
        <v>1282</v>
      </c>
      <c r="K47" s="13" t="s">
        <v>1088</v>
      </c>
      <c r="L47" s="13" t="s">
        <v>1087</v>
      </c>
      <c r="M47" s="15">
        <v>3</v>
      </c>
      <c r="N47" s="13" t="s">
        <v>1147</v>
      </c>
    </row>
    <row r="48" spans="1:23" x14ac:dyDescent="0.25">
      <c r="A48">
        <v>41</v>
      </c>
      <c r="B48" s="8">
        <v>3.5510416666666672E-3</v>
      </c>
      <c r="C48" t="str">
        <f t="shared" si="0"/>
        <v>Pereya</v>
      </c>
      <c r="D48" t="str">
        <f t="shared" si="1"/>
        <v>Emmanuel</v>
      </c>
      <c r="E48" t="str">
        <f t="shared" si="2"/>
        <v>HT</v>
      </c>
      <c r="G48" s="9">
        <f t="shared" si="3"/>
        <v>5.7274865591397861E-3</v>
      </c>
      <c r="H48" s="10" t="s">
        <v>1284</v>
      </c>
      <c r="J48" s="15" t="s">
        <v>183</v>
      </c>
      <c r="K48" s="13" t="s">
        <v>47</v>
      </c>
      <c r="L48" s="13" t="s">
        <v>56</v>
      </c>
      <c r="M48" s="15">
        <v>4</v>
      </c>
      <c r="N48" s="13" t="s">
        <v>45</v>
      </c>
    </row>
    <row r="49" spans="1:14" x14ac:dyDescent="0.25">
      <c r="A49">
        <v>42</v>
      </c>
      <c r="B49" s="8">
        <v>3.5649305555555556E-3</v>
      </c>
      <c r="C49" t="str">
        <f t="shared" si="0"/>
        <v>Aberle</v>
      </c>
      <c r="D49" t="str">
        <f t="shared" si="1"/>
        <v>Joseph</v>
      </c>
      <c r="E49" t="str">
        <f t="shared" si="2"/>
        <v>HT</v>
      </c>
      <c r="G49" s="9">
        <f t="shared" si="3"/>
        <v>5.7498879928315413E-3</v>
      </c>
      <c r="H49" s="10" t="s">
        <v>1283</v>
      </c>
      <c r="J49" s="15" t="s">
        <v>194</v>
      </c>
      <c r="K49" s="13" t="s">
        <v>336</v>
      </c>
      <c r="L49" s="13" t="s">
        <v>534</v>
      </c>
      <c r="M49" s="15">
        <v>4</v>
      </c>
      <c r="N49" s="13" t="s">
        <v>45</v>
      </c>
    </row>
    <row r="50" spans="1:14" x14ac:dyDescent="0.25">
      <c r="A50">
        <v>43</v>
      </c>
      <c r="B50" s="8">
        <v>3.5732638888888893E-3</v>
      </c>
      <c r="C50" t="str">
        <f t="shared" si="0"/>
        <v>McShane</v>
      </c>
      <c r="D50" t="str">
        <f t="shared" si="1"/>
        <v>Griffin</v>
      </c>
      <c r="E50" t="str">
        <f t="shared" si="2"/>
        <v>OLS</v>
      </c>
      <c r="G50" s="9">
        <f t="shared" si="3"/>
        <v>5.7633288530465959E-3</v>
      </c>
      <c r="H50" s="10" t="s">
        <v>1290</v>
      </c>
      <c r="J50" s="15" t="s">
        <v>200</v>
      </c>
      <c r="K50" s="13" t="s">
        <v>543</v>
      </c>
      <c r="L50" s="13" t="s">
        <v>542</v>
      </c>
      <c r="M50" s="15">
        <v>4</v>
      </c>
      <c r="N50" s="13" t="s">
        <v>45</v>
      </c>
    </row>
    <row r="51" spans="1:14" x14ac:dyDescent="0.25">
      <c r="A51">
        <v>44</v>
      </c>
      <c r="B51" s="8">
        <v>3.7671296296296303E-3</v>
      </c>
      <c r="C51" t="str">
        <f t="shared" si="0"/>
        <v>Dorony</v>
      </c>
      <c r="D51" t="str">
        <f t="shared" si="1"/>
        <v>Nicholas</v>
      </c>
      <c r="E51" t="str">
        <f t="shared" si="2"/>
        <v>ASP</v>
      </c>
      <c r="G51" s="9">
        <f t="shared" si="3"/>
        <v>6.0760155316606944E-3</v>
      </c>
      <c r="H51" s="10" t="s">
        <v>1274</v>
      </c>
      <c r="J51" s="15" t="s">
        <v>201</v>
      </c>
      <c r="K51" s="13" t="s">
        <v>78</v>
      </c>
      <c r="L51" s="13" t="s">
        <v>544</v>
      </c>
      <c r="M51" s="15">
        <v>4</v>
      </c>
      <c r="N51" s="13" t="s">
        <v>45</v>
      </c>
    </row>
    <row r="52" spans="1:14" x14ac:dyDescent="0.25">
      <c r="A52">
        <v>45</v>
      </c>
      <c r="B52" s="8">
        <v>3.9252314814814818E-3</v>
      </c>
      <c r="C52" t="str">
        <f t="shared" si="0"/>
        <v>Martinez</v>
      </c>
      <c r="D52" t="str">
        <f t="shared" si="1"/>
        <v>JP</v>
      </c>
      <c r="E52" t="str">
        <f t="shared" si="2"/>
        <v>ASP</v>
      </c>
      <c r="G52" s="9">
        <f t="shared" si="3"/>
        <v>6.3310185185185188E-3</v>
      </c>
      <c r="H52" s="10" t="s">
        <v>1276</v>
      </c>
      <c r="J52" s="15" t="s">
        <v>1283</v>
      </c>
      <c r="K52" s="13" t="s">
        <v>76</v>
      </c>
      <c r="L52" s="13" t="s">
        <v>348</v>
      </c>
      <c r="M52" s="15">
        <v>4</v>
      </c>
      <c r="N52" s="13" t="s">
        <v>504</v>
      </c>
    </row>
    <row r="53" spans="1:14" x14ac:dyDescent="0.25">
      <c r="A53">
        <v>46</v>
      </c>
      <c r="B53" s="8">
        <v>3.9703703703703706E-3</v>
      </c>
      <c r="C53" t="str">
        <f t="shared" si="0"/>
        <v>Crowley</v>
      </c>
      <c r="D53" t="str">
        <f t="shared" si="1"/>
        <v>Declan</v>
      </c>
      <c r="E53" t="str">
        <f t="shared" si="2"/>
        <v>ASP</v>
      </c>
      <c r="G53" s="9">
        <f t="shared" si="3"/>
        <v>6.4038231780167267E-3</v>
      </c>
      <c r="H53" s="10" t="s">
        <v>183</v>
      </c>
      <c r="J53" s="15" t="s">
        <v>1284</v>
      </c>
      <c r="K53" s="13" t="s">
        <v>803</v>
      </c>
      <c r="L53" s="13" t="s">
        <v>802</v>
      </c>
      <c r="M53" s="15">
        <v>4</v>
      </c>
      <c r="N53" s="13" t="s">
        <v>504</v>
      </c>
    </row>
    <row r="54" spans="1:14" x14ac:dyDescent="0.25">
      <c r="A54">
        <v>47</v>
      </c>
      <c r="B54" s="8">
        <v>4.1298611111111111E-3</v>
      </c>
      <c r="C54" t="str">
        <f t="shared" si="0"/>
        <v>yanez</v>
      </c>
      <c r="D54" t="str">
        <f t="shared" si="1"/>
        <v>Santiago</v>
      </c>
      <c r="E54" t="str">
        <f t="shared" si="2"/>
        <v>SJA</v>
      </c>
      <c r="G54" s="9">
        <f t="shared" si="3"/>
        <v>6.6610663082437276E-3</v>
      </c>
      <c r="H54" s="10" t="s">
        <v>1503</v>
      </c>
      <c r="J54" s="15" t="s">
        <v>1285</v>
      </c>
      <c r="K54" s="13" t="s">
        <v>448</v>
      </c>
      <c r="L54" s="13" t="s">
        <v>447</v>
      </c>
      <c r="M54" s="15">
        <v>4</v>
      </c>
      <c r="N54" s="13" t="s">
        <v>8</v>
      </c>
    </row>
    <row r="55" spans="1:14" x14ac:dyDescent="0.25">
      <c r="A55">
        <v>48</v>
      </c>
      <c r="B55" s="8">
        <v>4.7393518518518514E-3</v>
      </c>
      <c r="C55" t="str">
        <f t="shared" si="0"/>
        <v>Mainardi</v>
      </c>
      <c r="D55" t="str">
        <f t="shared" si="1"/>
        <v>John Paul</v>
      </c>
      <c r="E55" t="str">
        <f t="shared" si="2"/>
        <v>ASP</v>
      </c>
      <c r="G55" s="9">
        <f t="shared" si="3"/>
        <v>7.6441158900836309E-3</v>
      </c>
      <c r="H55" s="10" t="s">
        <v>1275</v>
      </c>
      <c r="J55" s="15" t="s">
        <v>1286</v>
      </c>
      <c r="K55" s="13" t="s">
        <v>943</v>
      </c>
      <c r="L55" s="13" t="s">
        <v>446</v>
      </c>
      <c r="M55" s="15">
        <v>4</v>
      </c>
      <c r="N55" s="13" t="s">
        <v>8</v>
      </c>
    </row>
    <row r="56" spans="1:14" x14ac:dyDescent="0.25">
      <c r="A56">
        <v>49</v>
      </c>
      <c r="B56" s="8">
        <v>5.9392361111111113E-3</v>
      </c>
      <c r="C56" t="str">
        <f t="shared" si="0"/>
        <v>Merrill</v>
      </c>
      <c r="D56" t="str">
        <f t="shared" si="1"/>
        <v>Theo</v>
      </c>
      <c r="E56" t="str">
        <f t="shared" si="2"/>
        <v>ASP</v>
      </c>
      <c r="G56" s="9">
        <f t="shared" si="3"/>
        <v>9.5794130824372759E-3</v>
      </c>
      <c r="H56" s="10" t="s">
        <v>189</v>
      </c>
      <c r="J56" s="15" t="s">
        <v>1287</v>
      </c>
      <c r="K56" s="13" t="s">
        <v>947</v>
      </c>
      <c r="L56" s="13" t="s">
        <v>946</v>
      </c>
      <c r="M56" s="15">
        <v>4</v>
      </c>
      <c r="N56" s="13" t="s">
        <v>8</v>
      </c>
    </row>
    <row r="57" spans="1:14" x14ac:dyDescent="0.25">
      <c r="A57">
        <v>50</v>
      </c>
      <c r="B57" s="8">
        <v>6.000347222222222E-3</v>
      </c>
      <c r="C57" t="str">
        <f t="shared" si="0"/>
        <v>Pedalino</v>
      </c>
      <c r="D57" t="str">
        <f t="shared" si="1"/>
        <v>Matteo</v>
      </c>
      <c r="E57" t="str">
        <f t="shared" si="2"/>
        <v>ASP</v>
      </c>
      <c r="G57" s="9">
        <f t="shared" si="3"/>
        <v>9.6779793906810029E-3</v>
      </c>
      <c r="H57" s="10" t="s">
        <v>200</v>
      </c>
      <c r="J57" s="15" t="s">
        <v>1288</v>
      </c>
      <c r="K57" s="13" t="s">
        <v>449</v>
      </c>
      <c r="L57" s="13" t="s">
        <v>175</v>
      </c>
      <c r="M57" s="15">
        <v>4</v>
      </c>
      <c r="N57" s="13" t="s">
        <v>8</v>
      </c>
    </row>
    <row r="58" spans="1:14" x14ac:dyDescent="0.25">
      <c r="A58">
        <v>51</v>
      </c>
      <c r="B58" s="8">
        <v>4.7676388888888886E-2</v>
      </c>
      <c r="C58" t="str">
        <f t="shared" si="0"/>
        <v>Boone</v>
      </c>
      <c r="D58" t="str">
        <f t="shared" si="1"/>
        <v>Carter</v>
      </c>
      <c r="E58" t="str">
        <f t="shared" si="2"/>
        <v>STC</v>
      </c>
      <c r="G58" s="9">
        <f t="shared" ref="G58:G121" si="5">B58/$D$7</f>
        <v>7.6897401433691753E-2</v>
      </c>
      <c r="H58" s="10" t="s">
        <v>278</v>
      </c>
      <c r="J58" s="15" t="s">
        <v>1289</v>
      </c>
      <c r="K58" s="13" t="s">
        <v>328</v>
      </c>
      <c r="L58" s="13" t="s">
        <v>1157</v>
      </c>
      <c r="M58" s="15">
        <v>4</v>
      </c>
      <c r="N58" s="13" t="s">
        <v>1171</v>
      </c>
    </row>
    <row r="59" spans="1:14" x14ac:dyDescent="0.25">
      <c r="A59">
        <v>52</v>
      </c>
      <c r="B59" s="8"/>
      <c r="C59" t="e">
        <f t="shared" si="0"/>
        <v>#N/A</v>
      </c>
      <c r="D59" t="e">
        <f t="shared" si="1"/>
        <v>#N/A</v>
      </c>
      <c r="E59" t="e">
        <f t="shared" si="2"/>
        <v>#N/A</v>
      </c>
      <c r="G59" s="9">
        <f t="shared" si="5"/>
        <v>0</v>
      </c>
      <c r="H59" s="10"/>
      <c r="J59" s="15" t="s">
        <v>351</v>
      </c>
      <c r="K59" s="13" t="s">
        <v>1158</v>
      </c>
      <c r="L59" s="13" t="s">
        <v>860</v>
      </c>
      <c r="M59" s="15">
        <v>4</v>
      </c>
      <c r="N59" s="13" t="s">
        <v>1171</v>
      </c>
    </row>
    <row r="60" spans="1:14" x14ac:dyDescent="0.25">
      <c r="A60">
        <v>53</v>
      </c>
      <c r="B60" s="8"/>
      <c r="C60" t="e">
        <f t="shared" si="0"/>
        <v>#N/A</v>
      </c>
      <c r="D60" t="e">
        <f t="shared" si="1"/>
        <v>#N/A</v>
      </c>
      <c r="E60" t="e">
        <f t="shared" si="2"/>
        <v>#N/A</v>
      </c>
      <c r="G60" s="9">
        <f t="shared" si="5"/>
        <v>0</v>
      </c>
      <c r="H60" s="10"/>
      <c r="J60" s="15" t="s">
        <v>353</v>
      </c>
      <c r="K60" s="13" t="s">
        <v>52</v>
      </c>
      <c r="L60" s="13" t="s">
        <v>1159</v>
      </c>
      <c r="M60" s="15">
        <v>4</v>
      </c>
      <c r="N60" s="13" t="s">
        <v>1171</v>
      </c>
    </row>
    <row r="61" spans="1:14" x14ac:dyDescent="0.25">
      <c r="A61">
        <v>54</v>
      </c>
      <c r="B61" s="8"/>
      <c r="C61" t="e">
        <f t="shared" si="0"/>
        <v>#N/A</v>
      </c>
      <c r="D61" t="e">
        <f t="shared" si="1"/>
        <v>#N/A</v>
      </c>
      <c r="E61" t="e">
        <f t="shared" si="2"/>
        <v>#N/A</v>
      </c>
      <c r="G61" s="9">
        <f t="shared" si="5"/>
        <v>0</v>
      </c>
      <c r="H61" s="10"/>
      <c r="J61" s="15" t="s">
        <v>1290</v>
      </c>
      <c r="K61" s="13" t="s">
        <v>153</v>
      </c>
      <c r="L61" s="13" t="s">
        <v>488</v>
      </c>
      <c r="M61" s="15">
        <v>4</v>
      </c>
      <c r="N61" s="13" t="s">
        <v>487</v>
      </c>
    </row>
    <row r="62" spans="1:14" x14ac:dyDescent="0.25">
      <c r="A62">
        <v>55</v>
      </c>
      <c r="B62" s="8"/>
      <c r="C62" t="e">
        <f t="shared" si="0"/>
        <v>#N/A</v>
      </c>
      <c r="D62" t="e">
        <f t="shared" si="1"/>
        <v>#N/A</v>
      </c>
      <c r="E62" t="e">
        <f t="shared" si="2"/>
        <v>#N/A</v>
      </c>
      <c r="G62" s="9">
        <f t="shared" si="5"/>
        <v>0</v>
      </c>
      <c r="H62" s="10"/>
      <c r="J62" s="15" t="s">
        <v>1291</v>
      </c>
      <c r="K62" s="13" t="s">
        <v>490</v>
      </c>
      <c r="L62" s="13" t="s">
        <v>489</v>
      </c>
      <c r="M62" s="15">
        <v>4</v>
      </c>
      <c r="N62" s="13" t="s">
        <v>487</v>
      </c>
    </row>
    <row r="63" spans="1:14" x14ac:dyDescent="0.25">
      <c r="A63">
        <v>56</v>
      </c>
      <c r="B63" s="8"/>
      <c r="C63" t="e">
        <f t="shared" si="0"/>
        <v>#N/A</v>
      </c>
      <c r="D63" t="e">
        <f t="shared" si="1"/>
        <v>#N/A</v>
      </c>
      <c r="E63" t="e">
        <f t="shared" si="2"/>
        <v>#N/A</v>
      </c>
      <c r="G63" s="9">
        <f t="shared" si="5"/>
        <v>0</v>
      </c>
      <c r="H63" s="10"/>
      <c r="J63" s="15" t="s">
        <v>1292</v>
      </c>
      <c r="K63" s="13" t="s">
        <v>49</v>
      </c>
      <c r="L63" s="13" t="s">
        <v>82</v>
      </c>
      <c r="M63" s="15">
        <v>4</v>
      </c>
      <c r="N63" s="13" t="s">
        <v>487</v>
      </c>
    </row>
    <row r="64" spans="1:14" x14ac:dyDescent="0.25">
      <c r="A64">
        <v>57</v>
      </c>
      <c r="B64" s="8"/>
      <c r="C64" t="e">
        <f t="shared" si="0"/>
        <v>#N/A</v>
      </c>
      <c r="D64" t="e">
        <f t="shared" si="1"/>
        <v>#N/A</v>
      </c>
      <c r="E64" t="e">
        <f t="shared" si="2"/>
        <v>#N/A</v>
      </c>
      <c r="G64" s="9">
        <f t="shared" si="5"/>
        <v>0</v>
      </c>
      <c r="H64" s="10"/>
      <c r="J64" s="15" t="s">
        <v>425</v>
      </c>
      <c r="K64" s="13" t="s">
        <v>79</v>
      </c>
      <c r="L64" s="13" t="s">
        <v>376</v>
      </c>
      <c r="M64" s="15">
        <v>4</v>
      </c>
      <c r="N64" s="13" t="s">
        <v>505</v>
      </c>
    </row>
    <row r="65" spans="1:14" x14ac:dyDescent="0.25">
      <c r="A65">
        <v>58</v>
      </c>
      <c r="B65" s="8"/>
      <c r="C65" t="e">
        <f t="shared" si="0"/>
        <v>#N/A</v>
      </c>
      <c r="D65" t="e">
        <f t="shared" si="1"/>
        <v>#N/A</v>
      </c>
      <c r="E65" t="e">
        <f t="shared" si="2"/>
        <v>#N/A</v>
      </c>
      <c r="G65" s="9">
        <f t="shared" si="5"/>
        <v>0</v>
      </c>
      <c r="H65" s="10"/>
      <c r="J65" s="15" t="s">
        <v>1293</v>
      </c>
      <c r="K65" s="13" t="s">
        <v>379</v>
      </c>
      <c r="L65" s="13" t="s">
        <v>378</v>
      </c>
      <c r="M65" s="15">
        <v>4</v>
      </c>
      <c r="N65" s="13" t="s">
        <v>505</v>
      </c>
    </row>
    <row r="66" spans="1:14" x14ac:dyDescent="0.25">
      <c r="A66">
        <v>59</v>
      </c>
      <c r="B66" s="8"/>
      <c r="C66" t="e">
        <f t="shared" si="0"/>
        <v>#N/A</v>
      </c>
      <c r="D66" t="e">
        <f t="shared" si="1"/>
        <v>#N/A</v>
      </c>
      <c r="E66" t="e">
        <f t="shared" si="2"/>
        <v>#N/A</v>
      </c>
      <c r="G66" s="9">
        <f t="shared" si="5"/>
        <v>0</v>
      </c>
      <c r="H66" s="10"/>
      <c r="J66" s="15" t="s">
        <v>426</v>
      </c>
      <c r="K66" s="13" t="s">
        <v>381</v>
      </c>
      <c r="L66" s="13" t="s">
        <v>143</v>
      </c>
      <c r="M66" s="15">
        <v>4</v>
      </c>
      <c r="N66" s="13" t="s">
        <v>505</v>
      </c>
    </row>
    <row r="67" spans="1:14" x14ac:dyDescent="0.25">
      <c r="A67">
        <v>60</v>
      </c>
      <c r="B67" s="8"/>
      <c r="C67" t="e">
        <f t="shared" si="0"/>
        <v>#N/A</v>
      </c>
      <c r="D67" t="e">
        <f t="shared" si="1"/>
        <v>#N/A</v>
      </c>
      <c r="E67" t="e">
        <f t="shared" si="2"/>
        <v>#N/A</v>
      </c>
      <c r="G67" s="9">
        <f t="shared" si="5"/>
        <v>0</v>
      </c>
      <c r="H67" s="10"/>
      <c r="J67" s="15" t="s">
        <v>1294</v>
      </c>
      <c r="K67" s="13" t="s">
        <v>383</v>
      </c>
      <c r="L67" s="13" t="s">
        <v>111</v>
      </c>
      <c r="M67" s="15">
        <v>4</v>
      </c>
      <c r="N67" s="13" t="s">
        <v>505</v>
      </c>
    </row>
    <row r="68" spans="1:14" x14ac:dyDescent="0.25">
      <c r="A68">
        <v>61</v>
      </c>
      <c r="B68" s="8"/>
      <c r="C68" t="e">
        <f t="shared" si="0"/>
        <v>#N/A</v>
      </c>
      <c r="D68" t="e">
        <f t="shared" si="1"/>
        <v>#N/A</v>
      </c>
      <c r="E68" t="e">
        <f t="shared" si="2"/>
        <v>#N/A</v>
      </c>
      <c r="G68" s="9">
        <f t="shared" si="5"/>
        <v>0</v>
      </c>
      <c r="H68" s="10"/>
      <c r="J68" s="15" t="s">
        <v>434</v>
      </c>
      <c r="K68" s="13" t="s">
        <v>857</v>
      </c>
      <c r="L68" s="13" t="s">
        <v>841</v>
      </c>
      <c r="M68" s="15">
        <v>4</v>
      </c>
      <c r="N68" s="13" t="s">
        <v>505</v>
      </c>
    </row>
    <row r="69" spans="1:14" x14ac:dyDescent="0.25">
      <c r="A69">
        <v>62</v>
      </c>
      <c r="B69" s="8"/>
      <c r="C69" t="e">
        <f t="shared" si="0"/>
        <v>#N/A</v>
      </c>
      <c r="D69" t="e">
        <f t="shared" si="1"/>
        <v>#N/A</v>
      </c>
      <c r="E69" t="e">
        <f t="shared" si="2"/>
        <v>#N/A</v>
      </c>
      <c r="G69" s="9">
        <f t="shared" si="5"/>
        <v>0</v>
      </c>
      <c r="H69" s="10"/>
      <c r="J69" s="15" t="s">
        <v>429</v>
      </c>
      <c r="K69" s="13" t="s">
        <v>858</v>
      </c>
      <c r="L69" s="13" t="s">
        <v>841</v>
      </c>
      <c r="M69" s="15">
        <v>4</v>
      </c>
      <c r="N69" s="13" t="s">
        <v>505</v>
      </c>
    </row>
    <row r="70" spans="1:14" x14ac:dyDescent="0.25">
      <c r="A70">
        <v>63</v>
      </c>
      <c r="B70" s="8"/>
      <c r="C70" t="e">
        <f t="shared" si="0"/>
        <v>#N/A</v>
      </c>
      <c r="D70" t="e">
        <f t="shared" si="1"/>
        <v>#N/A</v>
      </c>
      <c r="E70" t="e">
        <f t="shared" si="2"/>
        <v>#N/A</v>
      </c>
      <c r="G70" s="9">
        <f t="shared" si="5"/>
        <v>0</v>
      </c>
      <c r="H70" s="10"/>
      <c r="J70" s="15" t="s">
        <v>430</v>
      </c>
      <c r="K70" s="13" t="s">
        <v>860</v>
      </c>
      <c r="L70" s="13" t="s">
        <v>859</v>
      </c>
      <c r="M70" s="15">
        <v>4</v>
      </c>
      <c r="N70" s="13" t="s">
        <v>505</v>
      </c>
    </row>
    <row r="71" spans="1:14" x14ac:dyDescent="0.25">
      <c r="A71">
        <v>64</v>
      </c>
      <c r="B71" s="8"/>
      <c r="C71" t="e">
        <f t="shared" si="0"/>
        <v>#N/A</v>
      </c>
      <c r="D71" t="e">
        <f t="shared" si="1"/>
        <v>#N/A</v>
      </c>
      <c r="E71" t="e">
        <f t="shared" si="2"/>
        <v>#N/A</v>
      </c>
      <c r="G71" s="9">
        <f t="shared" si="5"/>
        <v>0</v>
      </c>
      <c r="H71" s="10"/>
      <c r="J71" s="15" t="s">
        <v>435</v>
      </c>
      <c r="K71" s="13" t="s">
        <v>861</v>
      </c>
      <c r="L71" s="13" t="s">
        <v>859</v>
      </c>
      <c r="M71" s="15">
        <v>4</v>
      </c>
      <c r="N71" s="13" t="s">
        <v>505</v>
      </c>
    </row>
    <row r="72" spans="1:14" x14ac:dyDescent="0.25">
      <c r="A72">
        <v>65</v>
      </c>
      <c r="B72" s="8"/>
      <c r="C72" t="e">
        <f t="shared" si="0"/>
        <v>#N/A</v>
      </c>
      <c r="D72" t="e">
        <f t="shared" si="1"/>
        <v>#N/A</v>
      </c>
      <c r="E72" t="e">
        <f t="shared" si="2"/>
        <v>#N/A</v>
      </c>
      <c r="G72" s="9">
        <f t="shared" si="5"/>
        <v>0</v>
      </c>
      <c r="H72" s="10"/>
      <c r="J72" s="15" t="s">
        <v>431</v>
      </c>
      <c r="K72" s="13" t="s">
        <v>127</v>
      </c>
      <c r="L72" s="13" t="s">
        <v>128</v>
      </c>
      <c r="M72" s="15">
        <v>4</v>
      </c>
      <c r="N72" s="13" t="s">
        <v>505</v>
      </c>
    </row>
    <row r="73" spans="1:14" x14ac:dyDescent="0.25">
      <c r="A73">
        <v>66</v>
      </c>
      <c r="B73" s="8"/>
      <c r="C73" t="e">
        <f t="shared" ref="C73:C126" si="6">VLOOKUP($H73,$J$6:$N$110,3,FALSE)</f>
        <v>#N/A</v>
      </c>
      <c r="D73" t="e">
        <f t="shared" ref="D73:D126" si="7">VLOOKUP($H73,$J$6:$N$110,2,FALSE)</f>
        <v>#N/A</v>
      </c>
      <c r="E73" t="e">
        <f t="shared" ref="E73:E126" si="8">VLOOKUP($H73,$J$6:$N$110,5,FALSE)</f>
        <v>#N/A</v>
      </c>
      <c r="G73" s="9">
        <f t="shared" si="5"/>
        <v>0</v>
      </c>
      <c r="H73" s="10"/>
      <c r="J73" s="15" t="s">
        <v>374</v>
      </c>
      <c r="K73" s="13" t="s">
        <v>862</v>
      </c>
      <c r="L73" s="13" t="s">
        <v>134</v>
      </c>
      <c r="M73" s="15">
        <v>4</v>
      </c>
      <c r="N73" s="13" t="s">
        <v>505</v>
      </c>
    </row>
    <row r="74" spans="1:14" x14ac:dyDescent="0.25">
      <c r="A74">
        <v>67</v>
      </c>
      <c r="B74" s="8"/>
      <c r="C74" t="e">
        <f t="shared" si="6"/>
        <v>#N/A</v>
      </c>
      <c r="D74" t="e">
        <f t="shared" si="7"/>
        <v>#N/A</v>
      </c>
      <c r="E74" t="e">
        <f t="shared" si="8"/>
        <v>#N/A</v>
      </c>
      <c r="G74" s="9">
        <f t="shared" si="5"/>
        <v>0</v>
      </c>
      <c r="H74" s="10"/>
      <c r="J74" s="15" t="s">
        <v>375</v>
      </c>
      <c r="K74" s="13" t="s">
        <v>176</v>
      </c>
      <c r="L74" s="13" t="s">
        <v>155</v>
      </c>
      <c r="M74" s="15">
        <v>4</v>
      </c>
      <c r="N74" s="13" t="s">
        <v>505</v>
      </c>
    </row>
    <row r="75" spans="1:14" x14ac:dyDescent="0.25">
      <c r="A75">
        <v>68</v>
      </c>
      <c r="B75" s="8"/>
      <c r="C75" t="e">
        <f t="shared" si="6"/>
        <v>#N/A</v>
      </c>
      <c r="D75" t="e">
        <f t="shared" si="7"/>
        <v>#N/A</v>
      </c>
      <c r="E75" t="e">
        <f t="shared" si="8"/>
        <v>#N/A</v>
      </c>
      <c r="G75" s="9">
        <f t="shared" si="5"/>
        <v>0</v>
      </c>
      <c r="H75" s="10"/>
      <c r="J75" s="15" t="s">
        <v>393</v>
      </c>
      <c r="K75" s="13" t="s">
        <v>177</v>
      </c>
      <c r="L75" s="13" t="s">
        <v>155</v>
      </c>
      <c r="M75" s="15">
        <v>4</v>
      </c>
      <c r="N75" s="13" t="s">
        <v>505</v>
      </c>
    </row>
    <row r="76" spans="1:14" x14ac:dyDescent="0.25">
      <c r="A76">
        <v>69</v>
      </c>
      <c r="B76" s="8"/>
      <c r="C76" t="e">
        <f t="shared" si="6"/>
        <v>#N/A</v>
      </c>
      <c r="D76" t="e">
        <f t="shared" si="7"/>
        <v>#N/A</v>
      </c>
      <c r="E76" t="e">
        <f t="shared" si="8"/>
        <v>#N/A</v>
      </c>
      <c r="G76" s="9">
        <f t="shared" si="5"/>
        <v>0</v>
      </c>
      <c r="H76" s="10"/>
      <c r="J76" s="15" t="s">
        <v>401</v>
      </c>
      <c r="K76" s="13" t="s">
        <v>154</v>
      </c>
      <c r="L76" s="13" t="s">
        <v>863</v>
      </c>
      <c r="M76" s="15">
        <v>4</v>
      </c>
      <c r="N76" s="13" t="s">
        <v>505</v>
      </c>
    </row>
    <row r="77" spans="1:14" x14ac:dyDescent="0.25">
      <c r="A77">
        <v>70</v>
      </c>
      <c r="B77" s="8"/>
      <c r="C77" t="e">
        <f t="shared" si="6"/>
        <v>#N/A</v>
      </c>
      <c r="D77" t="e">
        <f t="shared" si="7"/>
        <v>#N/A</v>
      </c>
      <c r="E77" t="e">
        <f t="shared" si="8"/>
        <v>#N/A</v>
      </c>
      <c r="G77" s="9">
        <f t="shared" si="5"/>
        <v>0</v>
      </c>
      <c r="H77" s="10"/>
      <c r="J77" s="15" t="s">
        <v>1295</v>
      </c>
      <c r="K77" s="13" t="s">
        <v>41</v>
      </c>
      <c r="L77" s="13" t="s">
        <v>470</v>
      </c>
      <c r="M77" s="15">
        <v>4</v>
      </c>
      <c r="N77" s="13" t="s">
        <v>506</v>
      </c>
    </row>
    <row r="78" spans="1:14" x14ac:dyDescent="0.25">
      <c r="A78">
        <v>71</v>
      </c>
      <c r="B78" s="8"/>
      <c r="C78" t="e">
        <f t="shared" si="6"/>
        <v>#N/A</v>
      </c>
      <c r="D78" t="e">
        <f t="shared" si="7"/>
        <v>#N/A</v>
      </c>
      <c r="E78" t="e">
        <f t="shared" si="8"/>
        <v>#N/A</v>
      </c>
      <c r="G78" s="9">
        <f t="shared" si="5"/>
        <v>0</v>
      </c>
      <c r="H78" s="10"/>
      <c r="J78" s="15" t="s">
        <v>1296</v>
      </c>
      <c r="K78" s="13" t="s">
        <v>142</v>
      </c>
      <c r="L78" s="13" t="s">
        <v>160</v>
      </c>
      <c r="M78" s="15">
        <v>4</v>
      </c>
      <c r="N78" s="13" t="s">
        <v>506</v>
      </c>
    </row>
    <row r="79" spans="1:14" x14ac:dyDescent="0.25">
      <c r="A79">
        <v>72</v>
      </c>
      <c r="B79" s="8"/>
      <c r="C79" t="e">
        <f t="shared" si="6"/>
        <v>#N/A</v>
      </c>
      <c r="D79" t="e">
        <f t="shared" si="7"/>
        <v>#N/A</v>
      </c>
      <c r="E79" t="e">
        <f t="shared" si="8"/>
        <v>#N/A</v>
      </c>
      <c r="G79" s="9">
        <f t="shared" si="5"/>
        <v>0</v>
      </c>
      <c r="H79" s="10"/>
      <c r="J79" s="15" t="s">
        <v>480</v>
      </c>
      <c r="K79" s="13" t="s">
        <v>177</v>
      </c>
      <c r="L79" s="13" t="s">
        <v>1022</v>
      </c>
      <c r="M79" s="15">
        <v>4</v>
      </c>
      <c r="N79" s="13" t="s">
        <v>506</v>
      </c>
    </row>
    <row r="80" spans="1:14" x14ac:dyDescent="0.25">
      <c r="A80">
        <v>73</v>
      </c>
      <c r="B80" s="8"/>
      <c r="C80" t="e">
        <f t="shared" si="6"/>
        <v>#N/A</v>
      </c>
      <c r="D80" t="e">
        <f t="shared" si="7"/>
        <v>#N/A</v>
      </c>
      <c r="E80" t="e">
        <f t="shared" si="8"/>
        <v>#N/A</v>
      </c>
      <c r="G80" s="9">
        <f t="shared" si="5"/>
        <v>0</v>
      </c>
      <c r="H80" s="10"/>
      <c r="J80" s="15" t="s">
        <v>286</v>
      </c>
      <c r="K80" s="13" t="s">
        <v>58</v>
      </c>
      <c r="L80" s="13" t="s">
        <v>258</v>
      </c>
      <c r="M80" s="15">
        <v>4</v>
      </c>
      <c r="N80" s="13" t="s">
        <v>503</v>
      </c>
    </row>
    <row r="81" spans="1:14" x14ac:dyDescent="0.25">
      <c r="A81">
        <v>74</v>
      </c>
      <c r="B81" s="8"/>
      <c r="C81" t="e">
        <f t="shared" si="6"/>
        <v>#N/A</v>
      </c>
      <c r="D81" t="e">
        <f t="shared" si="7"/>
        <v>#N/A</v>
      </c>
      <c r="E81" t="e">
        <f t="shared" si="8"/>
        <v>#N/A</v>
      </c>
      <c r="G81" s="9">
        <f t="shared" si="5"/>
        <v>0</v>
      </c>
      <c r="H81" s="10"/>
      <c r="J81" s="15" t="s">
        <v>252</v>
      </c>
      <c r="K81" s="13" t="s">
        <v>43</v>
      </c>
      <c r="L81" s="13" t="s">
        <v>88</v>
      </c>
      <c r="M81" s="15">
        <v>4</v>
      </c>
      <c r="N81" s="13" t="s">
        <v>503</v>
      </c>
    </row>
    <row r="82" spans="1:14" x14ac:dyDescent="0.25">
      <c r="A82">
        <v>75</v>
      </c>
      <c r="B82" s="8"/>
      <c r="C82" t="e">
        <f t="shared" si="6"/>
        <v>#N/A</v>
      </c>
      <c r="D82" t="e">
        <f t="shared" si="7"/>
        <v>#N/A</v>
      </c>
      <c r="E82" t="e">
        <f t="shared" si="8"/>
        <v>#N/A</v>
      </c>
      <c r="G82" s="9">
        <f t="shared" si="5"/>
        <v>0</v>
      </c>
      <c r="H82" s="10"/>
      <c r="J82" s="15" t="s">
        <v>243</v>
      </c>
      <c r="K82" s="13" t="s">
        <v>631</v>
      </c>
      <c r="L82" s="13" t="s">
        <v>630</v>
      </c>
      <c r="M82" s="15">
        <v>4</v>
      </c>
      <c r="N82" s="13" t="s">
        <v>503</v>
      </c>
    </row>
    <row r="83" spans="1:14" x14ac:dyDescent="0.25">
      <c r="A83">
        <v>76</v>
      </c>
      <c r="B83" s="8"/>
      <c r="C83" t="e">
        <f t="shared" si="6"/>
        <v>#N/A</v>
      </c>
      <c r="D83" t="e">
        <f t="shared" si="7"/>
        <v>#N/A</v>
      </c>
      <c r="E83" t="e">
        <f t="shared" si="8"/>
        <v>#N/A</v>
      </c>
      <c r="G83" s="9">
        <f t="shared" si="5"/>
        <v>0</v>
      </c>
      <c r="H83" s="10"/>
      <c r="J83" s="15" t="s">
        <v>1297</v>
      </c>
      <c r="K83" s="13" t="s">
        <v>264</v>
      </c>
      <c r="L83" s="13" t="s">
        <v>657</v>
      </c>
      <c r="M83" s="15">
        <v>4</v>
      </c>
      <c r="N83" s="13" t="s">
        <v>503</v>
      </c>
    </row>
    <row r="84" spans="1:14" x14ac:dyDescent="0.25">
      <c r="A84">
        <v>77</v>
      </c>
      <c r="B84" s="8"/>
      <c r="C84" t="e">
        <f t="shared" si="6"/>
        <v>#N/A</v>
      </c>
      <c r="D84" t="e">
        <f t="shared" si="7"/>
        <v>#N/A</v>
      </c>
      <c r="E84" t="e">
        <f t="shared" si="8"/>
        <v>#N/A</v>
      </c>
      <c r="G84" s="9">
        <f t="shared" si="5"/>
        <v>0</v>
      </c>
      <c r="H84" s="10"/>
      <c r="J84" s="15" t="s">
        <v>1298</v>
      </c>
      <c r="K84" s="13" t="s">
        <v>328</v>
      </c>
      <c r="L84" s="13" t="s">
        <v>327</v>
      </c>
      <c r="M84" s="15">
        <v>4</v>
      </c>
      <c r="N84" s="13" t="s">
        <v>10</v>
      </c>
    </row>
    <row r="85" spans="1:14" x14ac:dyDescent="0.25">
      <c r="A85">
        <v>78</v>
      </c>
      <c r="B85" s="8"/>
      <c r="C85" t="e">
        <f t="shared" si="6"/>
        <v>#N/A</v>
      </c>
      <c r="D85" t="e">
        <f t="shared" si="7"/>
        <v>#N/A</v>
      </c>
      <c r="E85" t="e">
        <f t="shared" si="8"/>
        <v>#N/A</v>
      </c>
      <c r="G85" s="9">
        <f t="shared" si="5"/>
        <v>0</v>
      </c>
      <c r="H85" s="10"/>
      <c r="J85" s="15" t="s">
        <v>1299</v>
      </c>
      <c r="K85" s="13" t="s">
        <v>67</v>
      </c>
      <c r="L85" s="13" t="s">
        <v>104</v>
      </c>
      <c r="M85" s="15">
        <v>4</v>
      </c>
      <c r="N85" s="13" t="s">
        <v>10</v>
      </c>
    </row>
    <row r="86" spans="1:14" x14ac:dyDescent="0.25">
      <c r="A86">
        <v>79</v>
      </c>
      <c r="B86" s="8"/>
      <c r="C86" t="e">
        <f t="shared" si="6"/>
        <v>#N/A</v>
      </c>
      <c r="D86" t="e">
        <f t="shared" si="7"/>
        <v>#N/A</v>
      </c>
      <c r="E86" t="e">
        <f t="shared" si="8"/>
        <v>#N/A</v>
      </c>
      <c r="G86" s="9">
        <f t="shared" si="5"/>
        <v>0</v>
      </c>
      <c r="H86" s="10"/>
      <c r="J86" s="15" t="s">
        <v>1300</v>
      </c>
      <c r="K86" s="13" t="s">
        <v>129</v>
      </c>
      <c r="L86" s="13" t="s">
        <v>737</v>
      </c>
      <c r="M86" s="15">
        <v>4</v>
      </c>
      <c r="N86" s="13" t="s">
        <v>10</v>
      </c>
    </row>
    <row r="87" spans="1:14" x14ac:dyDescent="0.25">
      <c r="A87">
        <v>80</v>
      </c>
      <c r="B87" s="8"/>
      <c r="C87" t="e">
        <f t="shared" si="6"/>
        <v>#N/A</v>
      </c>
      <c r="D87" t="e">
        <f t="shared" si="7"/>
        <v>#N/A</v>
      </c>
      <c r="E87" t="e">
        <f t="shared" si="8"/>
        <v>#N/A</v>
      </c>
      <c r="G87" s="9">
        <f t="shared" si="5"/>
        <v>0</v>
      </c>
      <c r="H87" s="10"/>
      <c r="J87" s="15" t="s">
        <v>1301</v>
      </c>
      <c r="K87" s="13" t="s">
        <v>74</v>
      </c>
      <c r="L87" s="13" t="s">
        <v>84</v>
      </c>
      <c r="M87" s="15">
        <v>4</v>
      </c>
      <c r="N87" s="13" t="s">
        <v>10</v>
      </c>
    </row>
    <row r="88" spans="1:14" x14ac:dyDescent="0.25">
      <c r="A88">
        <v>81</v>
      </c>
      <c r="B88" s="8"/>
      <c r="C88" t="e">
        <f t="shared" si="6"/>
        <v>#N/A</v>
      </c>
      <c r="D88" t="e">
        <f t="shared" si="7"/>
        <v>#N/A</v>
      </c>
      <c r="E88" t="e">
        <f t="shared" si="8"/>
        <v>#N/A</v>
      </c>
      <c r="G88" s="9">
        <f t="shared" si="5"/>
        <v>0</v>
      </c>
      <c r="H88" s="10"/>
      <c r="J88" s="15" t="s">
        <v>1302</v>
      </c>
      <c r="K88" s="13" t="s">
        <v>738</v>
      </c>
      <c r="L88" s="13" t="s">
        <v>330</v>
      </c>
      <c r="M88" s="15">
        <v>4</v>
      </c>
      <c r="N88" s="13" t="s">
        <v>10</v>
      </c>
    </row>
    <row r="89" spans="1:14" x14ac:dyDescent="0.25">
      <c r="A89">
        <v>82</v>
      </c>
      <c r="B89" s="8"/>
      <c r="C89" t="e">
        <f t="shared" si="6"/>
        <v>#N/A</v>
      </c>
      <c r="D89" t="e">
        <f t="shared" si="7"/>
        <v>#N/A</v>
      </c>
      <c r="E89" t="e">
        <f t="shared" si="8"/>
        <v>#N/A</v>
      </c>
      <c r="G89" s="9">
        <f t="shared" si="5"/>
        <v>0</v>
      </c>
      <c r="H89" s="10"/>
      <c r="J89" s="15" t="s">
        <v>1303</v>
      </c>
      <c r="K89" s="13" t="s">
        <v>329</v>
      </c>
      <c r="L89" s="13" t="s">
        <v>322</v>
      </c>
      <c r="M89" s="15">
        <v>4</v>
      </c>
      <c r="N89" s="13" t="s">
        <v>10</v>
      </c>
    </row>
    <row r="90" spans="1:14" x14ac:dyDescent="0.25">
      <c r="A90">
        <v>83</v>
      </c>
      <c r="B90" s="8"/>
      <c r="C90" t="e">
        <f t="shared" si="6"/>
        <v>#N/A</v>
      </c>
      <c r="D90" t="e">
        <f t="shared" si="7"/>
        <v>#N/A</v>
      </c>
      <c r="E90" t="e">
        <f t="shared" si="8"/>
        <v>#N/A</v>
      </c>
      <c r="G90" s="9">
        <f t="shared" si="5"/>
        <v>0</v>
      </c>
      <c r="H90" s="10"/>
      <c r="J90" s="15" t="s">
        <v>1304</v>
      </c>
      <c r="K90" s="13" t="s">
        <v>739</v>
      </c>
      <c r="L90" s="13" t="s">
        <v>342</v>
      </c>
      <c r="M90" s="15">
        <v>4</v>
      </c>
      <c r="N90" s="13" t="s">
        <v>10</v>
      </c>
    </row>
    <row r="91" spans="1:14" x14ac:dyDescent="0.25">
      <c r="A91">
        <v>84</v>
      </c>
      <c r="B91" s="8"/>
      <c r="C91" t="e">
        <f t="shared" si="6"/>
        <v>#N/A</v>
      </c>
      <c r="D91" t="e">
        <f t="shared" si="7"/>
        <v>#N/A</v>
      </c>
      <c r="E91" t="e">
        <f t="shared" si="8"/>
        <v>#N/A</v>
      </c>
      <c r="G91" s="9">
        <f t="shared" si="5"/>
        <v>0</v>
      </c>
      <c r="H91" s="10"/>
      <c r="J91" s="15" t="s">
        <v>1305</v>
      </c>
      <c r="K91" s="13" t="s">
        <v>1095</v>
      </c>
      <c r="L91" s="13" t="s">
        <v>1094</v>
      </c>
      <c r="M91" s="15">
        <v>4</v>
      </c>
      <c r="N91" s="13" t="s">
        <v>1147</v>
      </c>
    </row>
    <row r="92" spans="1:14" x14ac:dyDescent="0.25">
      <c r="A92">
        <v>85</v>
      </c>
      <c r="B92" s="8"/>
      <c r="C92" t="e">
        <f t="shared" si="6"/>
        <v>#N/A</v>
      </c>
      <c r="D92" t="e">
        <f t="shared" si="7"/>
        <v>#N/A</v>
      </c>
      <c r="E92" t="e">
        <f t="shared" si="8"/>
        <v>#N/A</v>
      </c>
      <c r="G92" s="9">
        <f t="shared" si="5"/>
        <v>0</v>
      </c>
      <c r="H92" s="10"/>
      <c r="J92" s="15" t="s">
        <v>1306</v>
      </c>
      <c r="K92" s="13" t="s">
        <v>76</v>
      </c>
      <c r="L92" s="13" t="s">
        <v>1096</v>
      </c>
      <c r="M92" s="15">
        <v>4</v>
      </c>
      <c r="N92" s="13" t="s">
        <v>1147</v>
      </c>
    </row>
    <row r="93" spans="1:14" x14ac:dyDescent="0.25">
      <c r="A93">
        <v>86</v>
      </c>
      <c r="B93" s="8"/>
      <c r="C93" t="e">
        <f t="shared" si="6"/>
        <v>#N/A</v>
      </c>
      <c r="D93" t="e">
        <f t="shared" si="7"/>
        <v>#N/A</v>
      </c>
      <c r="E93" t="e">
        <f t="shared" si="8"/>
        <v>#N/A</v>
      </c>
      <c r="G93" s="9">
        <f t="shared" si="5"/>
        <v>0</v>
      </c>
      <c r="H93" s="10"/>
      <c r="J93" s="15" t="s">
        <v>1307</v>
      </c>
      <c r="K93" s="13" t="s">
        <v>1104</v>
      </c>
      <c r="L93" s="13" t="s">
        <v>491</v>
      </c>
      <c r="M93" s="15">
        <v>4</v>
      </c>
      <c r="N93" s="13" t="s">
        <v>1147</v>
      </c>
    </row>
    <row r="94" spans="1:14" x14ac:dyDescent="0.25">
      <c r="A94">
        <v>87</v>
      </c>
      <c r="B94" s="8"/>
      <c r="C94" t="e">
        <f t="shared" si="6"/>
        <v>#N/A</v>
      </c>
      <c r="D94" t="e">
        <f t="shared" si="7"/>
        <v>#N/A</v>
      </c>
      <c r="E94" t="e">
        <f t="shared" si="8"/>
        <v>#N/A</v>
      </c>
      <c r="G94" s="9">
        <f t="shared" si="5"/>
        <v>0</v>
      </c>
      <c r="H94" s="10"/>
      <c r="J94" s="15" t="s">
        <v>498</v>
      </c>
      <c r="K94" s="13" t="s">
        <v>81</v>
      </c>
      <c r="L94" s="13" t="s">
        <v>799</v>
      </c>
      <c r="M94" s="15" t="s">
        <v>837</v>
      </c>
      <c r="N94" s="13" t="s">
        <v>504</v>
      </c>
    </row>
    <row r="95" spans="1:14" x14ac:dyDescent="0.25">
      <c r="A95">
        <v>88</v>
      </c>
      <c r="B95" s="8"/>
      <c r="C95" t="e">
        <f t="shared" si="6"/>
        <v>#N/A</v>
      </c>
      <c r="D95" t="e">
        <f t="shared" si="7"/>
        <v>#N/A</v>
      </c>
      <c r="E95" t="e">
        <f t="shared" si="8"/>
        <v>#N/A</v>
      </c>
      <c r="G95" s="9">
        <f t="shared" si="5"/>
        <v>0</v>
      </c>
      <c r="H95" s="10"/>
      <c r="J95" s="15" t="s">
        <v>1381</v>
      </c>
      <c r="K95" s="13" t="s">
        <v>141</v>
      </c>
      <c r="L95" s="13" t="s">
        <v>808</v>
      </c>
      <c r="M95" s="15" t="s">
        <v>837</v>
      </c>
      <c r="N95" s="13" t="s">
        <v>504</v>
      </c>
    </row>
    <row r="96" spans="1:14" x14ac:dyDescent="0.25">
      <c r="A96">
        <v>89</v>
      </c>
      <c r="B96" s="8"/>
      <c r="C96" t="e">
        <f t="shared" si="6"/>
        <v>#N/A</v>
      </c>
      <c r="D96" t="e">
        <f t="shared" si="7"/>
        <v>#N/A</v>
      </c>
      <c r="E96" t="e">
        <f t="shared" si="8"/>
        <v>#N/A</v>
      </c>
      <c r="G96" s="9">
        <f t="shared" si="5"/>
        <v>0</v>
      </c>
      <c r="H96" s="10"/>
      <c r="J96" s="15" t="s">
        <v>1382</v>
      </c>
      <c r="K96" s="13" t="s">
        <v>75</v>
      </c>
      <c r="L96" s="13" t="s">
        <v>495</v>
      </c>
      <c r="M96" s="15" t="s">
        <v>485</v>
      </c>
      <c r="N96" s="13" t="s">
        <v>487</v>
      </c>
    </row>
    <row r="97" spans="1:14" x14ac:dyDescent="0.25">
      <c r="A97">
        <v>90</v>
      </c>
      <c r="B97" s="8"/>
      <c r="C97" t="e">
        <f t="shared" si="6"/>
        <v>#N/A</v>
      </c>
      <c r="D97" t="e">
        <f t="shared" si="7"/>
        <v>#N/A</v>
      </c>
      <c r="E97" t="e">
        <f t="shared" si="8"/>
        <v>#N/A</v>
      </c>
      <c r="G97" s="9">
        <f t="shared" si="5"/>
        <v>0</v>
      </c>
      <c r="H97" s="10"/>
      <c r="J97" s="15" t="s">
        <v>1493</v>
      </c>
      <c r="K97" s="13" t="s">
        <v>1424</v>
      </c>
      <c r="L97" s="13" t="s">
        <v>1423</v>
      </c>
      <c r="M97" s="15">
        <v>1</v>
      </c>
      <c r="N97" s="13" t="s">
        <v>1422</v>
      </c>
    </row>
    <row r="98" spans="1:14" x14ac:dyDescent="0.25">
      <c r="A98">
        <v>91</v>
      </c>
      <c r="B98" s="8"/>
      <c r="C98" t="e">
        <f t="shared" si="6"/>
        <v>#N/A</v>
      </c>
      <c r="D98" t="e">
        <f t="shared" si="7"/>
        <v>#N/A</v>
      </c>
      <c r="E98" t="e">
        <f t="shared" si="8"/>
        <v>#N/A</v>
      </c>
      <c r="G98" s="9">
        <f t="shared" si="5"/>
        <v>0</v>
      </c>
      <c r="H98" s="10"/>
      <c r="J98" s="15" t="s">
        <v>1494</v>
      </c>
      <c r="K98" s="13" t="s">
        <v>55</v>
      </c>
      <c r="L98" s="13" t="s">
        <v>1425</v>
      </c>
      <c r="M98" s="15">
        <v>1</v>
      </c>
      <c r="N98" s="13" t="s">
        <v>1422</v>
      </c>
    </row>
    <row r="99" spans="1:14" x14ac:dyDescent="0.25">
      <c r="A99">
        <v>92</v>
      </c>
      <c r="B99" s="8"/>
      <c r="C99" t="e">
        <f t="shared" si="6"/>
        <v>#N/A</v>
      </c>
      <c r="D99" t="e">
        <f t="shared" si="7"/>
        <v>#N/A</v>
      </c>
      <c r="E99" t="e">
        <f t="shared" si="8"/>
        <v>#N/A</v>
      </c>
      <c r="G99" s="9">
        <f t="shared" si="5"/>
        <v>0</v>
      </c>
      <c r="H99" s="10"/>
      <c r="J99" s="15" t="s">
        <v>1495</v>
      </c>
      <c r="K99" s="13" t="s">
        <v>63</v>
      </c>
      <c r="L99" s="13" t="s">
        <v>1428</v>
      </c>
      <c r="M99" s="15">
        <v>2</v>
      </c>
      <c r="N99" s="13" t="s">
        <v>1422</v>
      </c>
    </row>
    <row r="100" spans="1:14" x14ac:dyDescent="0.25">
      <c r="A100">
        <v>93</v>
      </c>
      <c r="B100" s="8"/>
      <c r="C100" t="e">
        <f t="shared" si="6"/>
        <v>#N/A</v>
      </c>
      <c r="D100" t="e">
        <f t="shared" si="7"/>
        <v>#N/A</v>
      </c>
      <c r="E100" t="e">
        <f t="shared" si="8"/>
        <v>#N/A</v>
      </c>
      <c r="G100" s="9">
        <f t="shared" si="5"/>
        <v>0</v>
      </c>
      <c r="H100" s="10"/>
      <c r="J100" s="15" t="s">
        <v>1496</v>
      </c>
      <c r="K100" s="13" t="s">
        <v>76</v>
      </c>
      <c r="L100" s="13" t="s">
        <v>1429</v>
      </c>
      <c r="M100" s="15">
        <v>2</v>
      </c>
      <c r="N100" s="13" t="s">
        <v>1422</v>
      </c>
    </row>
    <row r="101" spans="1:14" x14ac:dyDescent="0.25">
      <c r="A101">
        <v>94</v>
      </c>
      <c r="B101" s="8"/>
      <c r="C101" t="e">
        <f t="shared" si="6"/>
        <v>#N/A</v>
      </c>
      <c r="D101" t="e">
        <f t="shared" si="7"/>
        <v>#N/A</v>
      </c>
      <c r="E101" t="e">
        <f t="shared" si="8"/>
        <v>#N/A</v>
      </c>
      <c r="G101" s="9">
        <f t="shared" si="5"/>
        <v>0</v>
      </c>
      <c r="H101" s="10"/>
      <c r="J101" s="15" t="s">
        <v>1497</v>
      </c>
      <c r="K101" s="13" t="s">
        <v>264</v>
      </c>
      <c r="L101" s="13" t="s">
        <v>1430</v>
      </c>
      <c r="M101" s="15">
        <v>2</v>
      </c>
      <c r="N101" s="13" t="s">
        <v>1422</v>
      </c>
    </row>
    <row r="102" spans="1:14" x14ac:dyDescent="0.25">
      <c r="A102">
        <v>95</v>
      </c>
      <c r="B102" s="8"/>
      <c r="C102" t="e">
        <f t="shared" si="6"/>
        <v>#N/A</v>
      </c>
      <c r="D102" t="e">
        <f t="shared" si="7"/>
        <v>#N/A</v>
      </c>
      <c r="E102" t="e">
        <f t="shared" si="8"/>
        <v>#N/A</v>
      </c>
      <c r="G102" s="9">
        <f t="shared" si="5"/>
        <v>0</v>
      </c>
      <c r="H102" s="10"/>
      <c r="J102" s="15" t="s">
        <v>1498</v>
      </c>
      <c r="K102" s="13" t="s">
        <v>1432</v>
      </c>
      <c r="L102" s="13" t="s">
        <v>1431</v>
      </c>
      <c r="M102" s="15">
        <v>2</v>
      </c>
      <c r="N102" s="13" t="s">
        <v>1422</v>
      </c>
    </row>
    <row r="103" spans="1:14" x14ac:dyDescent="0.25">
      <c r="A103">
        <v>96</v>
      </c>
      <c r="B103" s="8"/>
      <c r="C103" t="e">
        <f t="shared" si="6"/>
        <v>#N/A</v>
      </c>
      <c r="D103" t="e">
        <f t="shared" si="7"/>
        <v>#N/A</v>
      </c>
      <c r="E103" t="e">
        <f t="shared" si="8"/>
        <v>#N/A</v>
      </c>
      <c r="G103" s="9">
        <f t="shared" si="5"/>
        <v>0</v>
      </c>
      <c r="H103" s="10"/>
      <c r="J103" s="15" t="s">
        <v>1499</v>
      </c>
      <c r="K103" s="13" t="s">
        <v>1434</v>
      </c>
      <c r="L103" s="13" t="s">
        <v>1433</v>
      </c>
      <c r="M103" s="15">
        <v>2</v>
      </c>
      <c r="N103" s="13" t="s">
        <v>1422</v>
      </c>
    </row>
    <row r="104" spans="1:14" x14ac:dyDescent="0.25">
      <c r="A104">
        <v>97</v>
      </c>
      <c r="B104" s="8"/>
      <c r="C104" t="e">
        <f t="shared" si="6"/>
        <v>#N/A</v>
      </c>
      <c r="D104" t="e">
        <f t="shared" si="7"/>
        <v>#N/A</v>
      </c>
      <c r="E104" t="e">
        <f t="shared" si="8"/>
        <v>#N/A</v>
      </c>
      <c r="G104" s="9">
        <f t="shared" si="5"/>
        <v>0</v>
      </c>
      <c r="H104" s="10"/>
      <c r="J104" s="15" t="s">
        <v>1500</v>
      </c>
      <c r="K104" s="13" t="s">
        <v>231</v>
      </c>
      <c r="L104" s="13" t="s">
        <v>1435</v>
      </c>
      <c r="M104" s="15">
        <v>2</v>
      </c>
      <c r="N104" s="13" t="s">
        <v>1422</v>
      </c>
    </row>
    <row r="105" spans="1:14" x14ac:dyDescent="0.25">
      <c r="A105">
        <v>98</v>
      </c>
      <c r="B105" s="8"/>
      <c r="C105" t="e">
        <f t="shared" si="6"/>
        <v>#N/A</v>
      </c>
      <c r="D105" t="e">
        <f t="shared" si="7"/>
        <v>#N/A</v>
      </c>
      <c r="E105" t="e">
        <f t="shared" si="8"/>
        <v>#N/A</v>
      </c>
      <c r="G105" s="9">
        <f t="shared" si="5"/>
        <v>0</v>
      </c>
      <c r="H105" s="10"/>
      <c r="J105" s="15" t="s">
        <v>1501</v>
      </c>
      <c r="K105" s="13" t="s">
        <v>1437</v>
      </c>
      <c r="L105" s="13" t="s">
        <v>1436</v>
      </c>
      <c r="M105" s="15">
        <v>2</v>
      </c>
      <c r="N105" s="13" t="s">
        <v>1422</v>
      </c>
    </row>
    <row r="106" spans="1:14" x14ac:dyDescent="0.25">
      <c r="A106">
        <v>99</v>
      </c>
      <c r="B106" s="8"/>
      <c r="C106" t="e">
        <f t="shared" si="6"/>
        <v>#N/A</v>
      </c>
      <c r="D106" t="e">
        <f t="shared" si="7"/>
        <v>#N/A</v>
      </c>
      <c r="E106" t="e">
        <f t="shared" si="8"/>
        <v>#N/A</v>
      </c>
      <c r="G106" s="9">
        <f t="shared" si="5"/>
        <v>0</v>
      </c>
      <c r="H106" s="10"/>
      <c r="J106" s="15" t="s">
        <v>1502</v>
      </c>
      <c r="K106" s="13" t="s">
        <v>55</v>
      </c>
      <c r="L106" s="13" t="s">
        <v>1442</v>
      </c>
      <c r="M106" s="15">
        <v>3</v>
      </c>
      <c r="N106" s="13" t="s">
        <v>1422</v>
      </c>
    </row>
    <row r="107" spans="1:14" x14ac:dyDescent="0.25">
      <c r="A107">
        <v>100</v>
      </c>
      <c r="B107" s="8"/>
      <c r="C107" t="e">
        <f t="shared" si="6"/>
        <v>#N/A</v>
      </c>
      <c r="D107" t="e">
        <f t="shared" si="7"/>
        <v>#N/A</v>
      </c>
      <c r="E107" t="e">
        <f t="shared" si="8"/>
        <v>#N/A</v>
      </c>
      <c r="G107" s="9">
        <f t="shared" si="5"/>
        <v>0</v>
      </c>
      <c r="H107" s="10"/>
      <c r="J107" s="15" t="s">
        <v>1503</v>
      </c>
      <c r="K107" s="13" t="s">
        <v>1444</v>
      </c>
      <c r="L107" s="13" t="s">
        <v>1443</v>
      </c>
      <c r="M107" s="15">
        <v>3</v>
      </c>
      <c r="N107" s="13" t="s">
        <v>1422</v>
      </c>
    </row>
    <row r="108" spans="1:14" x14ac:dyDescent="0.25">
      <c r="A108">
        <v>101</v>
      </c>
      <c r="B108" s="8"/>
      <c r="C108" t="e">
        <f t="shared" si="6"/>
        <v>#N/A</v>
      </c>
      <c r="D108" t="e">
        <f t="shared" si="7"/>
        <v>#N/A</v>
      </c>
      <c r="E108" t="e">
        <f t="shared" si="8"/>
        <v>#N/A</v>
      </c>
      <c r="G108" s="9">
        <f t="shared" si="5"/>
        <v>0</v>
      </c>
      <c r="H108" s="10"/>
      <c r="J108" s="15" t="s">
        <v>1504</v>
      </c>
      <c r="K108" s="13" t="s">
        <v>1448</v>
      </c>
      <c r="L108" s="13" t="s">
        <v>1440</v>
      </c>
      <c r="M108" s="15">
        <v>4</v>
      </c>
      <c r="N108" s="13" t="s">
        <v>1422</v>
      </c>
    </row>
    <row r="109" spans="1:14" x14ac:dyDescent="0.25">
      <c r="A109">
        <v>102</v>
      </c>
      <c r="B109" s="8"/>
      <c r="C109" t="e">
        <f t="shared" si="6"/>
        <v>#N/A</v>
      </c>
      <c r="D109" t="e">
        <f t="shared" si="7"/>
        <v>#N/A</v>
      </c>
      <c r="E109" t="e">
        <f t="shared" si="8"/>
        <v>#N/A</v>
      </c>
      <c r="G109" s="9">
        <f t="shared" si="5"/>
        <v>0</v>
      </c>
      <c r="H109" s="10"/>
      <c r="J109" s="15" t="s">
        <v>1505</v>
      </c>
      <c r="K109" s="13" t="s">
        <v>1450</v>
      </c>
      <c r="L109" s="13" t="s">
        <v>1449</v>
      </c>
      <c r="M109" s="15">
        <v>4</v>
      </c>
      <c r="N109" s="13" t="s">
        <v>1422</v>
      </c>
    </row>
    <row r="110" spans="1:14" x14ac:dyDescent="0.25">
      <c r="A110">
        <v>103</v>
      </c>
      <c r="B110" s="8"/>
      <c r="C110" t="e">
        <f t="shared" si="6"/>
        <v>#N/A</v>
      </c>
      <c r="D110" t="e">
        <f t="shared" si="7"/>
        <v>#N/A</v>
      </c>
      <c r="E110" t="e">
        <f t="shared" si="8"/>
        <v>#N/A</v>
      </c>
      <c r="G110" s="9">
        <f t="shared" si="5"/>
        <v>0</v>
      </c>
      <c r="H110" s="10"/>
      <c r="J110" s="33" t="s">
        <v>1529</v>
      </c>
      <c r="K110" s="32" t="s">
        <v>1522</v>
      </c>
      <c r="L110" s="32" t="s">
        <v>1521</v>
      </c>
      <c r="M110" s="33">
        <v>4</v>
      </c>
      <c r="N110" s="32" t="s">
        <v>1171</v>
      </c>
    </row>
    <row r="111" spans="1:14" x14ac:dyDescent="0.25">
      <c r="A111">
        <v>104</v>
      </c>
      <c r="B111" s="8"/>
      <c r="C111" t="e">
        <f t="shared" si="6"/>
        <v>#N/A</v>
      </c>
      <c r="D111" t="e">
        <f t="shared" si="7"/>
        <v>#N/A</v>
      </c>
      <c r="E111" t="e">
        <f t="shared" si="8"/>
        <v>#N/A</v>
      </c>
      <c r="G111" s="9">
        <f t="shared" si="5"/>
        <v>0</v>
      </c>
      <c r="H111" s="10"/>
    </row>
    <row r="112" spans="1:14" x14ac:dyDescent="0.25">
      <c r="A112">
        <v>105</v>
      </c>
      <c r="B112" s="8"/>
      <c r="C112" t="e">
        <f t="shared" si="6"/>
        <v>#N/A</v>
      </c>
      <c r="D112" t="e">
        <f t="shared" si="7"/>
        <v>#N/A</v>
      </c>
      <c r="E112" t="e">
        <f t="shared" si="8"/>
        <v>#N/A</v>
      </c>
      <c r="G112" s="9">
        <f t="shared" si="5"/>
        <v>0</v>
      </c>
      <c r="H112" s="10"/>
    </row>
    <row r="113" spans="1:8" x14ac:dyDescent="0.25">
      <c r="A113">
        <v>106</v>
      </c>
      <c r="B113" s="8"/>
      <c r="C113" t="e">
        <f t="shared" si="6"/>
        <v>#N/A</v>
      </c>
      <c r="D113" t="e">
        <f t="shared" si="7"/>
        <v>#N/A</v>
      </c>
      <c r="E113" t="e">
        <f t="shared" si="8"/>
        <v>#N/A</v>
      </c>
      <c r="G113" s="9">
        <f t="shared" si="5"/>
        <v>0</v>
      </c>
      <c r="H113" s="10"/>
    </row>
    <row r="114" spans="1:8" x14ac:dyDescent="0.25">
      <c r="A114">
        <v>107</v>
      </c>
      <c r="B114" s="8"/>
      <c r="C114" t="e">
        <f t="shared" si="6"/>
        <v>#N/A</v>
      </c>
      <c r="D114" t="e">
        <f t="shared" si="7"/>
        <v>#N/A</v>
      </c>
      <c r="E114" t="e">
        <f t="shared" si="8"/>
        <v>#N/A</v>
      </c>
      <c r="G114" s="9">
        <f t="shared" si="5"/>
        <v>0</v>
      </c>
      <c r="H114" s="10"/>
    </row>
    <row r="115" spans="1:8" x14ac:dyDescent="0.25">
      <c r="A115">
        <v>108</v>
      </c>
      <c r="B115" s="8"/>
      <c r="C115" t="e">
        <f t="shared" si="6"/>
        <v>#N/A</v>
      </c>
      <c r="D115" t="e">
        <f t="shared" si="7"/>
        <v>#N/A</v>
      </c>
      <c r="E115" t="e">
        <f t="shared" si="8"/>
        <v>#N/A</v>
      </c>
      <c r="G115" s="9">
        <f t="shared" si="5"/>
        <v>0</v>
      </c>
      <c r="H115" s="10"/>
    </row>
    <row r="116" spans="1:8" x14ac:dyDescent="0.25">
      <c r="A116">
        <v>109</v>
      </c>
      <c r="B116" s="8"/>
      <c r="C116" t="e">
        <f t="shared" si="6"/>
        <v>#N/A</v>
      </c>
      <c r="D116" t="e">
        <f t="shared" si="7"/>
        <v>#N/A</v>
      </c>
      <c r="E116" t="e">
        <f t="shared" si="8"/>
        <v>#N/A</v>
      </c>
      <c r="G116" s="9">
        <f t="shared" si="5"/>
        <v>0</v>
      </c>
      <c r="H116" s="10"/>
    </row>
    <row r="117" spans="1:8" x14ac:dyDescent="0.25">
      <c r="A117">
        <v>110</v>
      </c>
      <c r="B117" s="8"/>
      <c r="C117" t="e">
        <f t="shared" si="6"/>
        <v>#N/A</v>
      </c>
      <c r="D117" t="e">
        <f t="shared" si="7"/>
        <v>#N/A</v>
      </c>
      <c r="E117" t="e">
        <f t="shared" si="8"/>
        <v>#N/A</v>
      </c>
      <c r="G117" s="9">
        <f t="shared" si="5"/>
        <v>0</v>
      </c>
      <c r="H117" s="10"/>
    </row>
    <row r="118" spans="1:8" x14ac:dyDescent="0.25">
      <c r="A118">
        <v>111</v>
      </c>
      <c r="B118" s="8"/>
      <c r="C118" t="e">
        <f t="shared" si="6"/>
        <v>#N/A</v>
      </c>
      <c r="D118" t="e">
        <f t="shared" si="7"/>
        <v>#N/A</v>
      </c>
      <c r="E118" t="e">
        <f t="shared" si="8"/>
        <v>#N/A</v>
      </c>
      <c r="G118" s="9">
        <f t="shared" si="5"/>
        <v>0</v>
      </c>
      <c r="H118" s="10"/>
    </row>
    <row r="119" spans="1:8" x14ac:dyDescent="0.25">
      <c r="A119">
        <v>112</v>
      </c>
      <c r="B119" s="8"/>
      <c r="C119" t="e">
        <f t="shared" si="6"/>
        <v>#N/A</v>
      </c>
      <c r="D119" t="e">
        <f t="shared" si="7"/>
        <v>#N/A</v>
      </c>
      <c r="E119" t="e">
        <f t="shared" si="8"/>
        <v>#N/A</v>
      </c>
      <c r="G119" s="9">
        <f t="shared" si="5"/>
        <v>0</v>
      </c>
      <c r="H119" s="10"/>
    </row>
    <row r="120" spans="1:8" x14ac:dyDescent="0.25">
      <c r="A120">
        <v>113</v>
      </c>
      <c r="B120" s="8"/>
      <c r="C120" t="e">
        <f t="shared" si="6"/>
        <v>#N/A</v>
      </c>
      <c r="D120" t="e">
        <f t="shared" si="7"/>
        <v>#N/A</v>
      </c>
      <c r="E120" t="e">
        <f t="shared" si="8"/>
        <v>#N/A</v>
      </c>
      <c r="G120" s="9">
        <f t="shared" si="5"/>
        <v>0</v>
      </c>
      <c r="H120" s="10"/>
    </row>
    <row r="121" spans="1:8" x14ac:dyDescent="0.25">
      <c r="A121">
        <v>114</v>
      </c>
      <c r="B121" s="8"/>
      <c r="C121" t="e">
        <f t="shared" si="6"/>
        <v>#N/A</v>
      </c>
      <c r="D121" t="e">
        <f t="shared" si="7"/>
        <v>#N/A</v>
      </c>
      <c r="E121" t="e">
        <f t="shared" si="8"/>
        <v>#N/A</v>
      </c>
      <c r="G121" s="9">
        <f t="shared" si="5"/>
        <v>0</v>
      </c>
      <c r="H121" s="10"/>
    </row>
    <row r="122" spans="1:8" x14ac:dyDescent="0.25">
      <c r="A122">
        <v>115</v>
      </c>
      <c r="B122" s="8"/>
      <c r="C122" t="e">
        <f t="shared" si="6"/>
        <v>#N/A</v>
      </c>
      <c r="D122" t="e">
        <f t="shared" si="7"/>
        <v>#N/A</v>
      </c>
      <c r="E122" t="e">
        <f t="shared" si="8"/>
        <v>#N/A</v>
      </c>
      <c r="G122" s="9">
        <f t="shared" ref="G122:G126" si="9">B122/$D$7</f>
        <v>0</v>
      </c>
      <c r="H122" s="10"/>
    </row>
    <row r="123" spans="1:8" x14ac:dyDescent="0.25">
      <c r="A123">
        <v>116</v>
      </c>
      <c r="B123" s="8"/>
      <c r="C123" t="e">
        <f t="shared" si="6"/>
        <v>#N/A</v>
      </c>
      <c r="D123" t="e">
        <f t="shared" si="7"/>
        <v>#N/A</v>
      </c>
      <c r="E123" t="e">
        <f t="shared" si="8"/>
        <v>#N/A</v>
      </c>
      <c r="G123" s="9">
        <f t="shared" si="9"/>
        <v>0</v>
      </c>
      <c r="H123" s="10"/>
    </row>
    <row r="124" spans="1:8" x14ac:dyDescent="0.25">
      <c r="A124">
        <v>117</v>
      </c>
      <c r="B124" s="8"/>
      <c r="C124" t="e">
        <f t="shared" si="6"/>
        <v>#N/A</v>
      </c>
      <c r="D124" t="e">
        <f t="shared" si="7"/>
        <v>#N/A</v>
      </c>
      <c r="E124" t="e">
        <f t="shared" si="8"/>
        <v>#N/A</v>
      </c>
      <c r="G124" s="9">
        <f t="shared" si="9"/>
        <v>0</v>
      </c>
      <c r="H124" s="10"/>
    </row>
    <row r="125" spans="1:8" x14ac:dyDescent="0.25">
      <c r="A125">
        <v>118</v>
      </c>
      <c r="B125" s="8"/>
      <c r="C125" t="e">
        <f t="shared" si="6"/>
        <v>#N/A</v>
      </c>
      <c r="D125" t="e">
        <f t="shared" si="7"/>
        <v>#N/A</v>
      </c>
      <c r="E125" t="e">
        <f t="shared" si="8"/>
        <v>#N/A</v>
      </c>
      <c r="G125" s="9">
        <f t="shared" si="9"/>
        <v>0</v>
      </c>
      <c r="H125" s="10"/>
    </row>
    <row r="126" spans="1:8" x14ac:dyDescent="0.25">
      <c r="A126">
        <v>119</v>
      </c>
      <c r="B126" s="8"/>
      <c r="C126" t="e">
        <f t="shared" si="6"/>
        <v>#N/A</v>
      </c>
      <c r="D126" t="e">
        <f t="shared" si="7"/>
        <v>#N/A</v>
      </c>
      <c r="E126" t="e">
        <f t="shared" si="8"/>
        <v>#N/A</v>
      </c>
      <c r="G126" s="9">
        <f t="shared" si="9"/>
        <v>0</v>
      </c>
      <c r="H126" s="10"/>
    </row>
  </sheetData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W92"/>
  <sheetViews>
    <sheetView topLeftCell="C1" workbookViewId="0">
      <selection activeCell="P8" sqref="P8"/>
    </sheetView>
  </sheetViews>
  <sheetFormatPr defaultRowHeight="15" x14ac:dyDescent="0.25"/>
  <cols>
    <col min="1" max="1" width="15" customWidth="1"/>
    <col min="3" max="4" width="16.140625" customWidth="1"/>
    <col min="5" max="5" width="13.42578125" customWidth="1"/>
    <col min="7" max="7" width="13.5703125" customWidth="1"/>
    <col min="10" max="10" width="18.140625" style="11" customWidth="1"/>
    <col min="11" max="11" width="18.7109375" style="17" customWidth="1"/>
    <col min="12" max="12" width="14" style="17" customWidth="1"/>
    <col min="13" max="13" width="8.7109375" style="11"/>
    <col min="14" max="14" width="12" style="17" customWidth="1"/>
  </cols>
  <sheetData>
    <row r="1" spans="1:23" ht="45" x14ac:dyDescent="0.25">
      <c r="A1" t="s">
        <v>9</v>
      </c>
      <c r="C1" s="30" t="s">
        <v>511</v>
      </c>
      <c r="D1" s="30" t="s">
        <v>510</v>
      </c>
      <c r="E1" s="30" t="s">
        <v>512</v>
      </c>
      <c r="F1" s="30" t="s">
        <v>1172</v>
      </c>
      <c r="G1" s="30" t="s">
        <v>513</v>
      </c>
      <c r="H1" s="30" t="s">
        <v>514</v>
      </c>
      <c r="I1" s="30" t="s">
        <v>1171</v>
      </c>
      <c r="J1" s="30" t="s">
        <v>8</v>
      </c>
      <c r="K1" s="30" t="s">
        <v>515</v>
      </c>
      <c r="L1" s="30" t="s">
        <v>487</v>
      </c>
      <c r="M1" s="30" t="s">
        <v>1515</v>
      </c>
      <c r="N1"/>
      <c r="O1" s="30"/>
    </row>
    <row r="2" spans="1:23" x14ac:dyDescent="0.25">
      <c r="A2">
        <f>SUM(C2:O2)</f>
        <v>55</v>
      </c>
      <c r="C2" s="15">
        <f>IF(E8="ASP",10,0)+IF(E9="ASP",9,0)+IF(E10="ASP",8,0)+IF(E11="ASP",7,0)+IF(E12="ASP",6,0)+IF(E13="ASP",5,0)+IF(E14="ASP",4,0)+IF(E15="ASP",3,0)+IF(E16="ASP",2,0)+IF(E17="ASP",1,0)</f>
        <v>7</v>
      </c>
      <c r="D2" s="15">
        <f>IF(E8="STC",10,0)+IF(E9="STC",9,0)+IF(E10="STC",8,0)+IF(E11="STC",7,0)+IF(E12="STC",6,0)+IF(E13="STC",5,0)+IF(E14="STC",4,0)+IF(E15="STC",3,0)+IF(E16="STC",2,0)+IF(E17="STC",1,0)</f>
        <v>12</v>
      </c>
      <c r="E2" s="15">
        <f>IF(E8="STE",10,0)+IF(E9="STE",9,0)+IF(E10="STE",8,0)+IF(E11="STE",7,0)+IF(E12="STE",6,0)+IF(E13="STE",5,0)+IF(E14="STE",4,0)+IF(E15="STE",3,0)+IF(E16="STE",2,0)+IF(E17="STE",1,0)</f>
        <v>6</v>
      </c>
      <c r="F2" s="15">
        <f>IF(E8="SVMS",10,0)+IF(E9="SVMS",9,0)+IF(E10="SVMS",8,0)+IF(E11="SVMS",7,0)+IF(E12="SVMS",6,0)+IF(E13="SVMS",5,0)+IF(E14="SVMS",4,0)+IF(E15="SVMS",3,0)+IF(E16="SVMS",2,0)+IF(E17="SVMS",1,0)</f>
        <v>0</v>
      </c>
      <c r="G2" s="15">
        <f>IF(E8="HT",10,0)+IF(E9="HT",9,0)+IF(E10="HT",8,0)+IF(E11="HT",7,0)+IF(E12="HT",6,0)+IF(E13="HT",5,0)+IF(E14="HT",4,0)+IF(E15="HT",3,0)+IF(E16="HT",2,0)+IF(E17="HT",1,0)</f>
        <v>0</v>
      </c>
      <c r="H2" s="15">
        <f>IF(E8="SJ",10,0)+IF(E9="SJ",9,0)+IF(E10="SJ",8,0)+IF(E11="SJ",7,0)+IF(E12="SJ",6,0)+IF(E13="SJ",5,0)+IF(E14="SJ",4,0)+IF(E15="SJ",3,0)+IF(E16="SJ",2,0)+IF(E17="SJ",1,0)</f>
        <v>30</v>
      </c>
      <c r="I2" s="15">
        <f>IF(E8="OLP",10,0)+IF(E9="OLP",9,0)+IF(E10="OLP",8,0)+IF(E11="OLP",7,0)+IF(E12="OLP",6,0)+IF(E13="OLP",5,0)+IF(E14="OLP",4,0)+IF(E15="OLP",3,0)+IF(E16="OLP",2,0)+IF(E17="OLP",1,0)</f>
        <v>0</v>
      </c>
      <c r="J2" s="15">
        <f>IF(E8="OLMC",10,0)+IF(E9="OLMC",9,0)+IF(E10="OLMC",8,0)+IF(E11="OLMC",7,0)+IF(E12="OLMC",6,0)+IF(E13="OLMC",5,0)+IF(E14="OLMC",4,0)+IF(E15="OLMC",3,0)+IF(E16="OLMC",2,0)+IF(E17="OLMC",1,0)</f>
        <v>0</v>
      </c>
      <c r="K2" s="15">
        <f>IF(E8="SPS",10,0)+IF(E9="SPS",9,0)+IF(E10="SPS",8,0)+IF(E11="SPS",7,0)+IF(E12="SPS",6,0)+IF(E13="SPS",5,0)+IF(E14="SPS",4,0)+IF(E15="SPS",3,0)+IF(E16="SPS",2,0)+IF(E17="SPS",1,0)</f>
        <v>0</v>
      </c>
      <c r="L2" s="15">
        <f>IF(E8="OLS",10,0)+IF(E9="OLS",9,0)+IF(E10="OLS",8,0)+IF(E11="OLS",7,0)+IF(E12="OLS",6,0)+IF(E13="OLS",5,0)+IF(E14="OLS",4,0)+IF(E15="OLS",3,0)+IF(E16="OLS",2,0)+IF(E17="OLS",1,0)</f>
        <v>0</v>
      </c>
      <c r="M2" s="15">
        <f>IF(E8="SJA",10,0)+IF(E9="SJA",9,0)+IF(E10="SJA",8,0)+IF(E11="SJA",7,0)+IF(E12="SJA",6,0)+IF(E13="SJA",5,0)+IF(E14="SJA",4,0)+IF(E15="SJA",3,0)+IF(E16="SJA",2,0)+IF(E17="SJA",1,0)</f>
        <v>0</v>
      </c>
      <c r="N2"/>
      <c r="O2" s="15"/>
    </row>
    <row r="4" spans="1:23" x14ac:dyDescent="0.25">
      <c r="Q4" s="36"/>
      <c r="R4" s="36"/>
      <c r="S4" s="36"/>
      <c r="T4" s="36"/>
      <c r="U4" s="36"/>
      <c r="V4" s="36"/>
      <c r="W4" s="36"/>
    </row>
    <row r="5" spans="1:23" x14ac:dyDescent="0.25">
      <c r="J5" s="11" t="s">
        <v>18</v>
      </c>
      <c r="Q5" s="36"/>
      <c r="R5" s="36"/>
      <c r="S5" s="36"/>
      <c r="T5" s="36"/>
      <c r="U5" s="36"/>
      <c r="V5" s="36"/>
      <c r="W5" s="36"/>
    </row>
    <row r="6" spans="1:23" ht="30" x14ac:dyDescent="0.25">
      <c r="A6" s="1" t="s">
        <v>0</v>
      </c>
      <c r="B6" s="1"/>
      <c r="C6" s="1" t="s">
        <v>1</v>
      </c>
      <c r="D6" s="1" t="s">
        <v>2</v>
      </c>
      <c r="E6" s="1" t="s">
        <v>3</v>
      </c>
      <c r="F6" s="1" t="s">
        <v>4</v>
      </c>
      <c r="G6" s="2" t="s">
        <v>5</v>
      </c>
      <c r="H6" s="3" t="s">
        <v>6</v>
      </c>
      <c r="J6" s="14" t="s">
        <v>6</v>
      </c>
      <c r="K6" s="18" t="s">
        <v>2</v>
      </c>
      <c r="L6" s="18" t="s">
        <v>1</v>
      </c>
      <c r="M6" s="14" t="s">
        <v>19</v>
      </c>
      <c r="N6" s="14" t="s">
        <v>21</v>
      </c>
      <c r="Q6" s="36"/>
      <c r="R6" s="36"/>
      <c r="S6" s="37"/>
      <c r="T6" s="37"/>
      <c r="U6" s="37"/>
      <c r="V6" s="36"/>
      <c r="W6" s="36"/>
    </row>
    <row r="7" spans="1:23" x14ac:dyDescent="0.25">
      <c r="A7" s="4"/>
      <c r="B7" s="4" t="s">
        <v>7</v>
      </c>
      <c r="C7" s="4"/>
      <c r="D7" s="5">
        <v>1.42</v>
      </c>
      <c r="E7" s="6"/>
      <c r="F7" s="6"/>
      <c r="G7" s="6"/>
      <c r="H7" s="7"/>
      <c r="J7" s="15" t="s">
        <v>210</v>
      </c>
      <c r="K7" s="13" t="s">
        <v>22</v>
      </c>
      <c r="L7" s="13" t="s">
        <v>23</v>
      </c>
      <c r="M7" s="15">
        <v>5</v>
      </c>
      <c r="N7" s="13" t="s">
        <v>45</v>
      </c>
      <c r="Q7" s="36"/>
      <c r="R7" s="36"/>
      <c r="S7" s="37"/>
      <c r="T7" s="37"/>
      <c r="U7" s="37"/>
      <c r="V7" s="36"/>
      <c r="W7" s="36"/>
    </row>
    <row r="8" spans="1:23" x14ac:dyDescent="0.25">
      <c r="A8">
        <v>1</v>
      </c>
      <c r="B8" s="8">
        <v>6.1509259259259251E-3</v>
      </c>
      <c r="C8" t="str">
        <f>VLOOKUP($H8,$J$6:$N$82,3,FALSE)</f>
        <v>Solorzano</v>
      </c>
      <c r="D8" t="str">
        <f>VLOOKUP($H8,$J$6:$N$82,2,FALSE)</f>
        <v>Eden</v>
      </c>
      <c r="E8" t="str">
        <f>VLOOKUP($H8,$J$6:$N$82,5,FALSE)</f>
        <v>STC</v>
      </c>
      <c r="F8">
        <v>10</v>
      </c>
      <c r="G8" s="9">
        <f>B8/$D$7</f>
        <v>4.3316379760041726E-3</v>
      </c>
      <c r="H8" s="10" t="s">
        <v>1234</v>
      </c>
      <c r="J8" s="15" t="s">
        <v>206</v>
      </c>
      <c r="K8" s="13" t="s">
        <v>72</v>
      </c>
      <c r="L8" s="13" t="s">
        <v>548</v>
      </c>
      <c r="M8" s="15">
        <v>5</v>
      </c>
      <c r="N8" s="13" t="s">
        <v>45</v>
      </c>
      <c r="Q8" s="36"/>
      <c r="R8" s="36"/>
      <c r="S8" s="37"/>
      <c r="T8" s="37"/>
      <c r="U8" s="37"/>
      <c r="V8" s="36"/>
      <c r="W8" s="36"/>
    </row>
    <row r="9" spans="1:23" x14ac:dyDescent="0.25">
      <c r="A9">
        <v>2</v>
      </c>
      <c r="B9" s="8">
        <v>6.7243055555555554E-3</v>
      </c>
      <c r="C9" t="str">
        <f t="shared" ref="C9:C72" si="0">VLOOKUP($H9,$J$6:$N$82,3,FALSE)</f>
        <v>Heinze</v>
      </c>
      <c r="D9" t="str">
        <f t="shared" ref="D9:D72" si="1">VLOOKUP($H9,$J$6:$N$82,2,FALSE)</f>
        <v>Lake</v>
      </c>
      <c r="E9" t="str">
        <f t="shared" ref="E9:E72" si="2">VLOOKUP($H9,$J$6:$N$82,5,FALSE)</f>
        <v>SJ</v>
      </c>
      <c r="F9">
        <v>9</v>
      </c>
      <c r="G9" s="9">
        <f t="shared" ref="G9:G57" si="3">B9/$D$7</f>
        <v>4.7354264475743353E-3</v>
      </c>
      <c r="H9" s="10" t="s">
        <v>391</v>
      </c>
      <c r="J9" s="15" t="s">
        <v>207</v>
      </c>
      <c r="K9" s="13" t="s">
        <v>26</v>
      </c>
      <c r="L9" s="13" t="s">
        <v>27</v>
      </c>
      <c r="M9" s="15">
        <v>5</v>
      </c>
      <c r="N9" s="13" t="s">
        <v>45</v>
      </c>
      <c r="Q9" s="36"/>
      <c r="R9" s="36"/>
      <c r="S9" s="37"/>
      <c r="T9" s="37"/>
      <c r="U9" s="37"/>
      <c r="V9" s="36"/>
      <c r="W9" s="36"/>
    </row>
    <row r="10" spans="1:23" x14ac:dyDescent="0.25">
      <c r="A10">
        <v>3</v>
      </c>
      <c r="B10" s="8">
        <v>6.8001157407407411E-3</v>
      </c>
      <c r="C10" t="str">
        <f t="shared" si="0"/>
        <v>Johnson</v>
      </c>
      <c r="D10" t="str">
        <f t="shared" si="1"/>
        <v>Claire</v>
      </c>
      <c r="E10" t="str">
        <f t="shared" si="2"/>
        <v>SJ</v>
      </c>
      <c r="F10">
        <v>8</v>
      </c>
      <c r="G10" s="9">
        <f t="shared" si="3"/>
        <v>4.7888139019300995E-3</v>
      </c>
      <c r="H10" s="10" t="s">
        <v>394</v>
      </c>
      <c r="J10" s="15" t="s">
        <v>219</v>
      </c>
      <c r="K10" s="13" t="s">
        <v>29</v>
      </c>
      <c r="L10" s="13" t="s">
        <v>30</v>
      </c>
      <c r="M10" s="15">
        <v>5</v>
      </c>
      <c r="N10" s="13" t="s">
        <v>45</v>
      </c>
      <c r="Q10" s="36"/>
      <c r="R10" s="36"/>
      <c r="S10" s="37"/>
      <c r="T10" s="37"/>
      <c r="U10" s="37"/>
      <c r="V10" s="36"/>
      <c r="W10" s="36"/>
    </row>
    <row r="11" spans="1:23" x14ac:dyDescent="0.25">
      <c r="A11">
        <v>4</v>
      </c>
      <c r="B11" s="8">
        <v>7.0651620370370365E-3</v>
      </c>
      <c r="C11" t="str">
        <f t="shared" si="0"/>
        <v>Karpack</v>
      </c>
      <c r="D11" t="str">
        <f t="shared" si="1"/>
        <v>Sara</v>
      </c>
      <c r="E11" t="str">
        <f t="shared" si="2"/>
        <v>ASP</v>
      </c>
      <c r="F11">
        <v>7</v>
      </c>
      <c r="G11" s="9">
        <f t="shared" si="3"/>
        <v>4.9754662232655185E-3</v>
      </c>
      <c r="H11" s="10" t="s">
        <v>223</v>
      </c>
      <c r="J11" s="15" t="s">
        <v>220</v>
      </c>
      <c r="K11" s="13" t="s">
        <v>553</v>
      </c>
      <c r="L11" s="13" t="s">
        <v>552</v>
      </c>
      <c r="M11" s="15">
        <v>5</v>
      </c>
      <c r="N11" s="13" t="s">
        <v>45</v>
      </c>
      <c r="Q11" s="36"/>
      <c r="R11" s="36"/>
      <c r="S11" s="37"/>
      <c r="T11" s="37"/>
      <c r="U11" s="37"/>
      <c r="V11" s="36"/>
      <c r="W11" s="36"/>
    </row>
    <row r="12" spans="1:23" x14ac:dyDescent="0.25">
      <c r="A12">
        <v>5</v>
      </c>
      <c r="B12" s="8">
        <v>7.0991898148148151E-3</v>
      </c>
      <c r="C12" t="str">
        <f t="shared" si="0"/>
        <v>Segal</v>
      </c>
      <c r="D12" t="str">
        <f t="shared" si="1"/>
        <v>Katie</v>
      </c>
      <c r="E12" t="str">
        <f t="shared" si="2"/>
        <v>STE</v>
      </c>
      <c r="F12">
        <v>6</v>
      </c>
      <c r="G12" s="9">
        <f t="shared" si="3"/>
        <v>4.9994294470526871E-3</v>
      </c>
      <c r="H12" s="10" t="s">
        <v>1236</v>
      </c>
      <c r="J12" s="15" t="s">
        <v>1220</v>
      </c>
      <c r="K12" s="13" t="s">
        <v>951</v>
      </c>
      <c r="L12" s="13" t="s">
        <v>950</v>
      </c>
      <c r="M12" s="15">
        <v>5</v>
      </c>
      <c r="N12" s="13" t="s">
        <v>8</v>
      </c>
      <c r="Q12" s="36"/>
      <c r="R12" s="36"/>
      <c r="S12" s="37"/>
      <c r="T12" s="37"/>
      <c r="U12" s="37"/>
      <c r="V12" s="36"/>
      <c r="W12" s="36"/>
    </row>
    <row r="13" spans="1:23" x14ac:dyDescent="0.25">
      <c r="A13">
        <v>6</v>
      </c>
      <c r="B13" s="8">
        <v>7.1097222222222221E-3</v>
      </c>
      <c r="C13" t="str">
        <f t="shared" si="0"/>
        <v>Pye</v>
      </c>
      <c r="D13" t="str">
        <f t="shared" si="1"/>
        <v>Karla</v>
      </c>
      <c r="E13" t="str">
        <f t="shared" si="2"/>
        <v>SJ</v>
      </c>
      <c r="F13">
        <v>5</v>
      </c>
      <c r="G13" s="9">
        <f t="shared" si="3"/>
        <v>5.0068466353677624E-3</v>
      </c>
      <c r="H13" s="10" t="s">
        <v>399</v>
      </c>
      <c r="J13" s="15" t="s">
        <v>1221</v>
      </c>
      <c r="K13" s="13" t="s">
        <v>952</v>
      </c>
      <c r="L13" s="13" t="s">
        <v>443</v>
      </c>
      <c r="M13" s="15">
        <v>5</v>
      </c>
      <c r="N13" s="13" t="s">
        <v>8</v>
      </c>
      <c r="Q13" s="36"/>
      <c r="R13" s="36"/>
      <c r="S13" s="37"/>
      <c r="T13" s="37"/>
      <c r="U13" s="37"/>
      <c r="V13" s="36"/>
      <c r="W13" s="36"/>
    </row>
    <row r="14" spans="1:23" x14ac:dyDescent="0.25">
      <c r="A14">
        <v>7</v>
      </c>
      <c r="B14" s="8">
        <v>7.1148148148148143E-3</v>
      </c>
      <c r="C14" t="str">
        <f t="shared" si="0"/>
        <v>Travers</v>
      </c>
      <c r="D14" t="str">
        <f t="shared" si="1"/>
        <v>Paige</v>
      </c>
      <c r="E14" t="str">
        <f t="shared" si="2"/>
        <v>SJ</v>
      </c>
      <c r="F14">
        <v>4</v>
      </c>
      <c r="G14" s="9">
        <f t="shared" si="3"/>
        <v>5.0104329681794468E-3</v>
      </c>
      <c r="H14" s="10" t="s">
        <v>400</v>
      </c>
      <c r="J14" s="15" t="s">
        <v>394</v>
      </c>
      <c r="K14" s="13" t="s">
        <v>112</v>
      </c>
      <c r="L14" s="13" t="s">
        <v>113</v>
      </c>
      <c r="M14" s="15">
        <v>5</v>
      </c>
      <c r="N14" s="13" t="s">
        <v>505</v>
      </c>
      <c r="Q14" s="36"/>
      <c r="R14" s="36"/>
      <c r="S14" s="37"/>
      <c r="T14" s="37"/>
      <c r="U14" s="37"/>
      <c r="V14" s="36"/>
      <c r="W14" s="36"/>
    </row>
    <row r="15" spans="1:23" x14ac:dyDescent="0.25">
      <c r="A15">
        <v>8</v>
      </c>
      <c r="B15" s="8">
        <v>7.1489583333333327E-3</v>
      </c>
      <c r="C15" t="str">
        <f t="shared" si="0"/>
        <v>Battista</v>
      </c>
      <c r="D15" t="str">
        <f t="shared" si="1"/>
        <v>Sophia</v>
      </c>
      <c r="E15" t="str">
        <f t="shared" si="2"/>
        <v>SJ</v>
      </c>
      <c r="F15">
        <v>3</v>
      </c>
      <c r="G15" s="9">
        <f t="shared" si="3"/>
        <v>5.0344776995305159E-3</v>
      </c>
      <c r="H15" s="10" t="s">
        <v>389</v>
      </c>
      <c r="J15" s="15" t="s">
        <v>395</v>
      </c>
      <c r="K15" s="13" t="s">
        <v>80</v>
      </c>
      <c r="L15" s="13" t="s">
        <v>392</v>
      </c>
      <c r="M15" s="15">
        <v>5</v>
      </c>
      <c r="N15" s="13" t="s">
        <v>505</v>
      </c>
      <c r="Q15" s="36"/>
      <c r="R15" s="36"/>
      <c r="S15" s="37"/>
      <c r="T15" s="37"/>
      <c r="U15" s="37"/>
      <c r="V15" s="36"/>
      <c r="W15" s="36"/>
    </row>
    <row r="16" spans="1:23" x14ac:dyDescent="0.25">
      <c r="A16">
        <v>9</v>
      </c>
      <c r="B16" s="8">
        <v>7.2089120370370371E-3</v>
      </c>
      <c r="C16" t="str">
        <f t="shared" si="0"/>
        <v>Angelillo</v>
      </c>
      <c r="D16" t="str">
        <f t="shared" si="1"/>
        <v>Morgan</v>
      </c>
      <c r="E16" t="str">
        <f t="shared" si="2"/>
        <v>STC</v>
      </c>
      <c r="F16">
        <v>2</v>
      </c>
      <c r="G16" s="9">
        <f t="shared" si="3"/>
        <v>5.0766986176317168E-3</v>
      </c>
      <c r="H16" s="10" t="s">
        <v>268</v>
      </c>
      <c r="J16" s="15" t="s">
        <v>1222</v>
      </c>
      <c r="K16" s="13" t="s">
        <v>135</v>
      </c>
      <c r="L16" s="13" t="s">
        <v>647</v>
      </c>
      <c r="M16" s="15">
        <v>5</v>
      </c>
      <c r="N16" s="13" t="s">
        <v>503</v>
      </c>
      <c r="Q16" s="36"/>
      <c r="R16" s="36"/>
      <c r="S16" s="37"/>
      <c r="T16" s="37"/>
      <c r="U16" s="37"/>
      <c r="V16" s="36"/>
      <c r="W16" s="36"/>
    </row>
    <row r="17" spans="1:23" x14ac:dyDescent="0.25">
      <c r="A17">
        <v>10</v>
      </c>
      <c r="B17" s="8">
        <v>7.2578703703703694E-3</v>
      </c>
      <c r="C17" t="str">
        <f t="shared" si="0"/>
        <v>Paolino</v>
      </c>
      <c r="D17" t="str">
        <f t="shared" si="1"/>
        <v>Joelle</v>
      </c>
      <c r="E17" t="str">
        <f t="shared" si="2"/>
        <v>SJ</v>
      </c>
      <c r="F17">
        <v>1</v>
      </c>
      <c r="G17" s="9">
        <f t="shared" si="3"/>
        <v>5.1111763171622325E-3</v>
      </c>
      <c r="H17" s="10" t="s">
        <v>398</v>
      </c>
      <c r="J17" s="15" t="s">
        <v>1223</v>
      </c>
      <c r="K17" s="13" t="s">
        <v>24</v>
      </c>
      <c r="L17" s="13" t="s">
        <v>740</v>
      </c>
      <c r="M17" s="15">
        <v>5</v>
      </c>
      <c r="N17" s="13" t="s">
        <v>10</v>
      </c>
      <c r="Q17" s="36"/>
      <c r="R17" s="36"/>
      <c r="S17" s="37"/>
      <c r="T17" s="37"/>
      <c r="U17" s="37"/>
      <c r="V17" s="36"/>
      <c r="W17" s="36"/>
    </row>
    <row r="18" spans="1:23" x14ac:dyDescent="0.25">
      <c r="A18">
        <v>11</v>
      </c>
      <c r="B18" s="8">
        <v>7.4229166666666671E-3</v>
      </c>
      <c r="C18" t="str">
        <f t="shared" si="0"/>
        <v>Cohen</v>
      </c>
      <c r="D18" t="str">
        <f t="shared" si="1"/>
        <v>Sophia</v>
      </c>
      <c r="E18" t="str">
        <f t="shared" si="2"/>
        <v>STC</v>
      </c>
      <c r="G18" s="9">
        <f t="shared" si="3"/>
        <v>5.2274061032863859E-3</v>
      </c>
      <c r="H18" s="10" t="s">
        <v>240</v>
      </c>
      <c r="J18" s="15" t="s">
        <v>1224</v>
      </c>
      <c r="K18" s="13" t="s">
        <v>106</v>
      </c>
      <c r="L18" s="13" t="s">
        <v>96</v>
      </c>
      <c r="M18" s="15">
        <v>5</v>
      </c>
      <c r="N18" s="13" t="s">
        <v>10</v>
      </c>
      <c r="Q18" s="36"/>
      <c r="R18" s="36"/>
      <c r="S18" s="37"/>
      <c r="T18" s="37"/>
      <c r="U18" s="37"/>
      <c r="V18" s="36"/>
      <c r="W18" s="36"/>
    </row>
    <row r="19" spans="1:23" x14ac:dyDescent="0.25">
      <c r="A19">
        <v>12</v>
      </c>
      <c r="B19" s="8">
        <v>7.436805555555555E-3</v>
      </c>
      <c r="C19" t="str">
        <f t="shared" si="0"/>
        <v>GREENMAN</v>
      </c>
      <c r="D19" t="str">
        <f t="shared" si="1"/>
        <v>ELIE</v>
      </c>
      <c r="E19" t="str">
        <f t="shared" si="2"/>
        <v>OLMC</v>
      </c>
      <c r="G19" s="9">
        <f t="shared" si="3"/>
        <v>5.2371870109546165E-3</v>
      </c>
      <c r="H19" s="10" t="s">
        <v>1227</v>
      </c>
      <c r="J19" s="15" t="s">
        <v>1225</v>
      </c>
      <c r="K19" s="13" t="s">
        <v>92</v>
      </c>
      <c r="L19" s="13" t="s">
        <v>741</v>
      </c>
      <c r="M19" s="15">
        <v>5</v>
      </c>
      <c r="N19" s="13" t="s">
        <v>10</v>
      </c>
      <c r="Q19" s="36"/>
      <c r="R19" s="36"/>
      <c r="S19" s="37"/>
      <c r="T19" s="37"/>
      <c r="U19" s="37"/>
      <c r="V19" s="36"/>
      <c r="W19" s="36"/>
    </row>
    <row r="20" spans="1:23" x14ac:dyDescent="0.25">
      <c r="A20">
        <f t="shared" ref="A20:A36" si="4">A19+1</f>
        <v>13</v>
      </c>
      <c r="B20" s="8">
        <v>7.4767361111111111E-3</v>
      </c>
      <c r="C20" t="str">
        <f t="shared" si="0"/>
        <v>Gosda</v>
      </c>
      <c r="D20" t="str">
        <f t="shared" si="1"/>
        <v>Grace</v>
      </c>
      <c r="E20" t="str">
        <f t="shared" si="2"/>
        <v>HT</v>
      </c>
      <c r="G20" s="9">
        <f t="shared" si="3"/>
        <v>5.2653071205007824E-3</v>
      </c>
      <c r="H20" s="10" t="s">
        <v>501</v>
      </c>
      <c r="J20" s="15" t="s">
        <v>216</v>
      </c>
      <c r="K20" s="13" t="s">
        <v>555</v>
      </c>
      <c r="L20" s="13" t="s">
        <v>57</v>
      </c>
      <c r="M20" s="15">
        <v>6</v>
      </c>
      <c r="N20" s="13" t="s">
        <v>45</v>
      </c>
      <c r="Q20" s="36"/>
      <c r="R20" s="36"/>
      <c r="S20" s="37"/>
      <c r="T20" s="37"/>
      <c r="U20" s="37"/>
      <c r="V20" s="36"/>
      <c r="W20" s="36"/>
    </row>
    <row r="21" spans="1:23" x14ac:dyDescent="0.25">
      <c r="A21">
        <f t="shared" si="4"/>
        <v>14</v>
      </c>
      <c r="B21" s="8">
        <v>7.6721064814814811E-3</v>
      </c>
      <c r="C21" t="str">
        <f t="shared" si="0"/>
        <v>Bruzzichesi</v>
      </c>
      <c r="D21" t="str">
        <f t="shared" si="1"/>
        <v>Natalia</v>
      </c>
      <c r="E21" t="str">
        <f t="shared" si="2"/>
        <v>SJ</v>
      </c>
      <c r="G21" s="9">
        <f t="shared" si="3"/>
        <v>5.4028918883672408E-3</v>
      </c>
      <c r="H21" s="10" t="s">
        <v>390</v>
      </c>
      <c r="J21" s="15" t="s">
        <v>222</v>
      </c>
      <c r="K21" s="13" t="s">
        <v>32</v>
      </c>
      <c r="L21" s="13" t="s">
        <v>33</v>
      </c>
      <c r="M21" s="15">
        <v>6</v>
      </c>
      <c r="N21" s="13" t="s">
        <v>45</v>
      </c>
      <c r="Q21" s="36"/>
      <c r="R21" s="36"/>
      <c r="S21" s="37"/>
      <c r="T21" s="37"/>
      <c r="U21" s="37"/>
      <c r="V21" s="36"/>
      <c r="W21" s="36"/>
    </row>
    <row r="22" spans="1:23" x14ac:dyDescent="0.25">
      <c r="A22">
        <f t="shared" si="4"/>
        <v>15</v>
      </c>
      <c r="B22" s="8">
        <v>7.6886574074074079E-3</v>
      </c>
      <c r="C22" t="str">
        <f t="shared" si="0"/>
        <v>Lawlor</v>
      </c>
      <c r="D22" t="str">
        <f t="shared" si="1"/>
        <v>Avery</v>
      </c>
      <c r="E22" t="str">
        <f t="shared" si="2"/>
        <v>SJ</v>
      </c>
      <c r="G22" s="9">
        <f t="shared" si="3"/>
        <v>5.4145474700052175E-3</v>
      </c>
      <c r="H22" s="10" t="s">
        <v>395</v>
      </c>
      <c r="J22" s="15" t="s">
        <v>223</v>
      </c>
      <c r="K22" s="13" t="s">
        <v>34</v>
      </c>
      <c r="L22" s="13" t="s">
        <v>35</v>
      </c>
      <c r="M22" s="15">
        <v>6</v>
      </c>
      <c r="N22" s="13" t="s">
        <v>45</v>
      </c>
      <c r="Q22" s="36"/>
      <c r="R22" s="36"/>
      <c r="S22" s="37"/>
      <c r="T22" s="37"/>
      <c r="U22" s="37"/>
      <c r="V22" s="36"/>
      <c r="W22" s="36"/>
    </row>
    <row r="23" spans="1:23" x14ac:dyDescent="0.25">
      <c r="A23">
        <f t="shared" si="4"/>
        <v>16</v>
      </c>
      <c r="B23" s="8">
        <v>7.7410879629629635E-3</v>
      </c>
      <c r="C23" t="str">
        <f t="shared" si="0"/>
        <v>Crum </v>
      </c>
      <c r="D23" t="str">
        <f t="shared" si="1"/>
        <v>Isabella</v>
      </c>
      <c r="E23" t="str">
        <f t="shared" si="2"/>
        <v>STE</v>
      </c>
      <c r="G23" s="9">
        <f t="shared" si="3"/>
        <v>5.4514703964527915E-3</v>
      </c>
      <c r="H23" s="10" t="s">
        <v>1223</v>
      </c>
      <c r="J23" s="15" t="s">
        <v>217</v>
      </c>
      <c r="K23" s="13" t="s">
        <v>36</v>
      </c>
      <c r="L23" s="13" t="s">
        <v>37</v>
      </c>
      <c r="M23" s="15">
        <v>6</v>
      </c>
      <c r="N23" s="13" t="s">
        <v>45</v>
      </c>
      <c r="Q23" s="36"/>
      <c r="R23" s="36"/>
      <c r="S23" s="37"/>
      <c r="T23" s="37"/>
      <c r="U23" s="37"/>
      <c r="V23" s="36"/>
      <c r="W23" s="36"/>
    </row>
    <row r="24" spans="1:23" x14ac:dyDescent="0.25">
      <c r="A24">
        <f t="shared" si="4"/>
        <v>17</v>
      </c>
      <c r="B24" s="8">
        <v>7.8032407407407399E-3</v>
      </c>
      <c r="C24" t="str">
        <f t="shared" si="0"/>
        <v>McEnroe</v>
      </c>
      <c r="D24" t="str">
        <f t="shared" si="1"/>
        <v>Mary</v>
      </c>
      <c r="E24" t="str">
        <f t="shared" si="2"/>
        <v>ASP</v>
      </c>
      <c r="G24" s="9">
        <f t="shared" si="3"/>
        <v>5.495239958268127E-3</v>
      </c>
      <c r="H24" s="10" t="s">
        <v>217</v>
      </c>
      <c r="J24" s="15" t="s">
        <v>218</v>
      </c>
      <c r="K24" s="13" t="s">
        <v>38</v>
      </c>
      <c r="L24" s="13" t="s">
        <v>39</v>
      </c>
      <c r="M24" s="15">
        <v>6</v>
      </c>
      <c r="N24" s="13" t="s">
        <v>45</v>
      </c>
      <c r="Q24" s="36"/>
      <c r="R24" s="36"/>
      <c r="S24" s="37"/>
      <c r="T24" s="37"/>
      <c r="U24" s="37"/>
      <c r="V24" s="36"/>
      <c r="W24" s="36"/>
    </row>
    <row r="25" spans="1:23" x14ac:dyDescent="0.25">
      <c r="A25">
        <f t="shared" si="4"/>
        <v>18</v>
      </c>
      <c r="B25" s="8">
        <v>8.0537037037037035E-3</v>
      </c>
      <c r="C25" t="str">
        <f t="shared" si="0"/>
        <v>Post</v>
      </c>
      <c r="D25" t="str">
        <f t="shared" si="1"/>
        <v>Taylor</v>
      </c>
      <c r="E25" t="str">
        <f t="shared" si="2"/>
        <v>STE</v>
      </c>
      <c r="G25" s="9">
        <f t="shared" si="3"/>
        <v>5.6716223265519039E-3</v>
      </c>
      <c r="H25" s="10" t="s">
        <v>1224</v>
      </c>
      <c r="J25" s="15" t="s">
        <v>1226</v>
      </c>
      <c r="K25" s="13" t="s">
        <v>806</v>
      </c>
      <c r="L25" s="13" t="s">
        <v>483</v>
      </c>
      <c r="M25" s="15">
        <v>6</v>
      </c>
      <c r="N25" s="13" t="s">
        <v>504</v>
      </c>
      <c r="Q25" s="36"/>
      <c r="R25" s="36"/>
      <c r="S25" s="37"/>
      <c r="T25" s="37"/>
      <c r="U25" s="37"/>
      <c r="V25" s="36"/>
      <c r="W25" s="36"/>
    </row>
    <row r="26" spans="1:23" x14ac:dyDescent="0.25">
      <c r="A26">
        <f t="shared" si="4"/>
        <v>19</v>
      </c>
      <c r="B26" s="8">
        <v>8.1256944444444441E-3</v>
      </c>
      <c r="C26" t="str">
        <f t="shared" si="0"/>
        <v>de Castro Soares</v>
      </c>
      <c r="D26" t="str">
        <f t="shared" si="1"/>
        <v>Isabela</v>
      </c>
      <c r="E26" t="str">
        <f t="shared" si="2"/>
        <v>SVMS</v>
      </c>
      <c r="G26" s="9">
        <f t="shared" si="3"/>
        <v>5.7223200312989048E-3</v>
      </c>
      <c r="H26" s="10" t="s">
        <v>1238</v>
      </c>
      <c r="J26" s="15" t="s">
        <v>1227</v>
      </c>
      <c r="K26" s="13" t="s">
        <v>953</v>
      </c>
      <c r="L26" s="13" t="s">
        <v>171</v>
      </c>
      <c r="M26" s="15">
        <v>6</v>
      </c>
      <c r="N26" s="13" t="s">
        <v>8</v>
      </c>
      <c r="Q26" s="36"/>
      <c r="R26" s="36"/>
      <c r="S26" s="36"/>
      <c r="T26" s="36"/>
      <c r="U26" s="36"/>
      <c r="V26" s="36"/>
      <c r="W26" s="36"/>
    </row>
    <row r="27" spans="1:23" x14ac:dyDescent="0.25">
      <c r="A27">
        <f t="shared" si="4"/>
        <v>20</v>
      </c>
      <c r="B27" s="8">
        <v>8.2016203703703695E-3</v>
      </c>
      <c r="C27" t="str">
        <f t="shared" si="0"/>
        <v>Hendrix</v>
      </c>
      <c r="D27" t="str">
        <f t="shared" si="1"/>
        <v>Sophia</v>
      </c>
      <c r="E27" t="str">
        <f t="shared" si="2"/>
        <v>SJA</v>
      </c>
      <c r="G27" s="9">
        <f t="shared" si="3"/>
        <v>5.7757889932185703E-3</v>
      </c>
      <c r="H27" s="10" t="s">
        <v>1483</v>
      </c>
      <c r="J27" s="15" t="s">
        <v>1228</v>
      </c>
      <c r="K27" s="13" t="s">
        <v>455</v>
      </c>
      <c r="L27" s="13" t="s">
        <v>454</v>
      </c>
      <c r="M27" s="15">
        <v>6</v>
      </c>
      <c r="N27" s="13" t="s">
        <v>8</v>
      </c>
      <c r="Q27" s="36"/>
      <c r="R27" s="36"/>
      <c r="S27" s="36"/>
      <c r="T27" s="36"/>
      <c r="U27" s="36"/>
      <c r="V27" s="36"/>
      <c r="W27" s="36"/>
    </row>
    <row r="28" spans="1:23" x14ac:dyDescent="0.25">
      <c r="A28">
        <f t="shared" si="4"/>
        <v>21</v>
      </c>
      <c r="B28" s="8">
        <v>8.2540509259259268E-3</v>
      </c>
      <c r="C28" t="str">
        <f t="shared" si="0"/>
        <v>Farmer</v>
      </c>
      <c r="D28" t="str">
        <f t="shared" si="1"/>
        <v>Stephanie</v>
      </c>
      <c r="E28" t="str">
        <f t="shared" si="2"/>
        <v>ASP</v>
      </c>
      <c r="G28" s="9">
        <f t="shared" si="3"/>
        <v>5.8127119196661461E-3</v>
      </c>
      <c r="H28" s="10" t="s">
        <v>210</v>
      </c>
      <c r="J28" s="15" t="s">
        <v>1229</v>
      </c>
      <c r="K28" s="13" t="s">
        <v>955</v>
      </c>
      <c r="L28" s="13" t="s">
        <v>954</v>
      </c>
      <c r="M28" s="15">
        <v>6</v>
      </c>
      <c r="N28" s="13" t="s">
        <v>8</v>
      </c>
      <c r="Q28" s="36"/>
      <c r="R28" s="36"/>
      <c r="S28" s="36"/>
      <c r="T28" s="36"/>
      <c r="U28" s="36"/>
      <c r="V28" s="36"/>
      <c r="W28" s="36"/>
    </row>
    <row r="29" spans="1:23" x14ac:dyDescent="0.25">
      <c r="A29">
        <f t="shared" si="4"/>
        <v>22</v>
      </c>
      <c r="B29" s="8">
        <v>8.2891203703703703E-3</v>
      </c>
      <c r="C29" t="str">
        <f t="shared" si="0"/>
        <v>Bennigtion</v>
      </c>
      <c r="D29" t="str">
        <f t="shared" si="1"/>
        <v>Charlotte</v>
      </c>
      <c r="E29" t="str">
        <f t="shared" si="2"/>
        <v>SPS</v>
      </c>
      <c r="G29" s="9">
        <f t="shared" si="3"/>
        <v>5.8374087115284305E-3</v>
      </c>
      <c r="H29" s="10" t="s">
        <v>468</v>
      </c>
      <c r="J29" s="15" t="s">
        <v>1230</v>
      </c>
      <c r="K29" s="13" t="s">
        <v>1156</v>
      </c>
      <c r="L29" s="13" t="s">
        <v>1155</v>
      </c>
      <c r="M29" s="15">
        <v>6</v>
      </c>
      <c r="N29" s="13" t="s">
        <v>1171</v>
      </c>
      <c r="Q29" s="36"/>
      <c r="R29" s="36"/>
      <c r="S29" s="36"/>
      <c r="T29" s="36"/>
      <c r="U29" s="36"/>
      <c r="V29" s="36"/>
      <c r="W29" s="36"/>
    </row>
    <row r="30" spans="1:23" x14ac:dyDescent="0.25">
      <c r="A30">
        <f t="shared" si="4"/>
        <v>23</v>
      </c>
      <c r="B30" s="8">
        <v>8.3061342592592596E-3</v>
      </c>
      <c r="C30" t="str">
        <f t="shared" si="0"/>
        <v>Dischinger</v>
      </c>
      <c r="D30" t="str">
        <f t="shared" si="1"/>
        <v>Lauren</v>
      </c>
      <c r="E30" t="str">
        <f t="shared" si="2"/>
        <v>ASP</v>
      </c>
      <c r="G30" s="9">
        <f t="shared" si="3"/>
        <v>5.8493903234220143E-3</v>
      </c>
      <c r="H30" s="10" t="s">
        <v>222</v>
      </c>
      <c r="J30" s="15" t="s">
        <v>389</v>
      </c>
      <c r="K30" s="13" t="s">
        <v>94</v>
      </c>
      <c r="L30" s="13" t="s">
        <v>405</v>
      </c>
      <c r="M30" s="15">
        <v>6</v>
      </c>
      <c r="N30" s="13" t="s">
        <v>505</v>
      </c>
    </row>
    <row r="31" spans="1:23" x14ac:dyDescent="0.25">
      <c r="A31">
        <f t="shared" si="4"/>
        <v>24</v>
      </c>
      <c r="B31" s="8">
        <v>8.859722222222222E-3</v>
      </c>
      <c r="C31" t="str">
        <f t="shared" si="0"/>
        <v>Mack</v>
      </c>
      <c r="D31" t="str">
        <f t="shared" si="1"/>
        <v>Noreen</v>
      </c>
      <c r="E31" t="str">
        <f t="shared" si="2"/>
        <v>SJ</v>
      </c>
      <c r="G31" s="9">
        <f t="shared" si="3"/>
        <v>6.2392410015649456E-3</v>
      </c>
      <c r="H31" s="10" t="s">
        <v>396</v>
      </c>
      <c r="J31" s="15" t="s">
        <v>390</v>
      </c>
      <c r="K31" s="13" t="s">
        <v>108</v>
      </c>
      <c r="L31" s="13" t="s">
        <v>109</v>
      </c>
      <c r="M31" s="15">
        <v>6</v>
      </c>
      <c r="N31" s="13" t="s">
        <v>505</v>
      </c>
    </row>
    <row r="32" spans="1:23" x14ac:dyDescent="0.25">
      <c r="A32">
        <f t="shared" si="4"/>
        <v>25</v>
      </c>
      <c r="B32" s="8">
        <v>8.9884259259259257E-3</v>
      </c>
      <c r="C32" t="str">
        <f t="shared" si="0"/>
        <v>Sierra</v>
      </c>
      <c r="D32" t="str">
        <f t="shared" si="1"/>
        <v>Jessa</v>
      </c>
      <c r="E32" t="str">
        <f t="shared" si="2"/>
        <v>OLP</v>
      </c>
      <c r="G32" s="9">
        <f t="shared" si="3"/>
        <v>6.3298774126238919E-3</v>
      </c>
      <c r="H32" s="10" t="s">
        <v>1230</v>
      </c>
      <c r="J32" s="15" t="s">
        <v>391</v>
      </c>
      <c r="K32" s="13" t="s">
        <v>110</v>
      </c>
      <c r="L32" s="13" t="s">
        <v>111</v>
      </c>
      <c r="M32" s="15">
        <v>6</v>
      </c>
      <c r="N32" s="13" t="s">
        <v>505</v>
      </c>
    </row>
    <row r="33" spans="1:14" x14ac:dyDescent="0.25">
      <c r="A33">
        <f t="shared" si="4"/>
        <v>26</v>
      </c>
      <c r="B33" s="8">
        <v>9.141319444444445E-3</v>
      </c>
      <c r="C33" t="str">
        <f t="shared" si="0"/>
        <v>Sobers</v>
      </c>
      <c r="D33" t="str">
        <f t="shared" si="1"/>
        <v>Ellis</v>
      </c>
      <c r="E33" t="str">
        <f t="shared" si="2"/>
        <v>SPS</v>
      </c>
      <c r="G33" s="9">
        <f t="shared" si="3"/>
        <v>6.4375489045383422E-3</v>
      </c>
      <c r="H33" s="10" t="s">
        <v>1232</v>
      </c>
      <c r="J33" s="15" t="s">
        <v>396</v>
      </c>
      <c r="K33" s="13" t="s">
        <v>411</v>
      </c>
      <c r="L33" s="13" t="s">
        <v>410</v>
      </c>
      <c r="M33" s="15">
        <v>6</v>
      </c>
      <c r="N33" s="13" t="s">
        <v>505</v>
      </c>
    </row>
    <row r="34" spans="1:14" x14ac:dyDescent="0.25">
      <c r="A34">
        <f t="shared" si="4"/>
        <v>27</v>
      </c>
      <c r="B34" s="8">
        <v>9.2652777777777785E-3</v>
      </c>
      <c r="C34" t="str">
        <f t="shared" si="0"/>
        <v>Tangreti</v>
      </c>
      <c r="D34" t="str">
        <f t="shared" si="1"/>
        <v>Natalie</v>
      </c>
      <c r="E34" t="str">
        <f t="shared" si="2"/>
        <v>STE</v>
      </c>
      <c r="G34" s="9">
        <f t="shared" si="3"/>
        <v>6.5248435054773091E-3</v>
      </c>
      <c r="H34" s="10" t="s">
        <v>1237</v>
      </c>
      <c r="J34" s="15" t="s">
        <v>398</v>
      </c>
      <c r="K34" s="13" t="s">
        <v>114</v>
      </c>
      <c r="L34" s="13" t="s">
        <v>115</v>
      </c>
      <c r="M34" s="15">
        <v>6</v>
      </c>
      <c r="N34" s="13" t="s">
        <v>505</v>
      </c>
    </row>
    <row r="35" spans="1:14" x14ac:dyDescent="0.25">
      <c r="A35">
        <f t="shared" si="4"/>
        <v>28</v>
      </c>
      <c r="B35" s="8">
        <v>9.9428240740740744E-3</v>
      </c>
      <c r="C35" t="str">
        <f t="shared" si="0"/>
        <v>TYRELL</v>
      </c>
      <c r="D35" t="str">
        <f t="shared" si="1"/>
        <v>ANALIESE</v>
      </c>
      <c r="E35" t="str">
        <f t="shared" si="2"/>
        <v>OLMC</v>
      </c>
      <c r="G35" s="9">
        <f t="shared" si="3"/>
        <v>7.0019887845592073E-3</v>
      </c>
      <c r="H35" s="10" t="s">
        <v>1220</v>
      </c>
      <c r="J35" s="15" t="s">
        <v>399</v>
      </c>
      <c r="K35" s="13" t="s">
        <v>116</v>
      </c>
      <c r="L35" s="13" t="s">
        <v>117</v>
      </c>
      <c r="M35" s="15">
        <v>6</v>
      </c>
      <c r="N35" s="13" t="s">
        <v>505</v>
      </c>
    </row>
    <row r="36" spans="1:14" x14ac:dyDescent="0.25">
      <c r="A36">
        <f t="shared" si="4"/>
        <v>29</v>
      </c>
      <c r="B36" s="8">
        <v>1.027962962962963E-2</v>
      </c>
      <c r="C36" t="str">
        <f t="shared" si="0"/>
        <v>Nunez</v>
      </c>
      <c r="D36" t="str">
        <f t="shared" si="1"/>
        <v>Sofia</v>
      </c>
      <c r="E36" t="str">
        <f t="shared" si="2"/>
        <v>STE</v>
      </c>
      <c r="G36" s="9">
        <f t="shared" si="3"/>
        <v>7.2391757955138246E-3</v>
      </c>
      <c r="H36" s="10" t="s">
        <v>1225</v>
      </c>
      <c r="J36" s="15" t="s">
        <v>400</v>
      </c>
      <c r="K36" s="13" t="s">
        <v>118</v>
      </c>
      <c r="L36" s="13" t="s">
        <v>119</v>
      </c>
      <c r="M36" s="15">
        <v>6</v>
      </c>
      <c r="N36" s="13" t="s">
        <v>505</v>
      </c>
    </row>
    <row r="37" spans="1:14" x14ac:dyDescent="0.25">
      <c r="A37">
        <v>30</v>
      </c>
      <c r="B37" s="8">
        <v>1.0429166666666668E-2</v>
      </c>
      <c r="C37" t="str">
        <f t="shared" si="0"/>
        <v>Hendrix</v>
      </c>
      <c r="D37" t="str">
        <f t="shared" si="1"/>
        <v>Victoria</v>
      </c>
      <c r="E37" t="str">
        <f t="shared" si="2"/>
        <v>SJA</v>
      </c>
      <c r="G37" s="9">
        <f t="shared" si="3"/>
        <v>7.3444835680751188E-3</v>
      </c>
      <c r="H37" s="10" t="s">
        <v>1488</v>
      </c>
      <c r="J37" s="15" t="s">
        <v>1231</v>
      </c>
      <c r="K37" s="13" t="s">
        <v>1006</v>
      </c>
      <c r="L37" s="13" t="s">
        <v>159</v>
      </c>
      <c r="M37" s="15">
        <v>6</v>
      </c>
      <c r="N37" s="13" t="s">
        <v>506</v>
      </c>
    </row>
    <row r="38" spans="1:14" x14ac:dyDescent="0.25">
      <c r="A38">
        <v>31</v>
      </c>
      <c r="B38" s="8">
        <v>1.0800347222222222E-2</v>
      </c>
      <c r="C38" t="str">
        <f t="shared" si="0"/>
        <v>Pignatello</v>
      </c>
      <c r="D38" t="str">
        <f t="shared" si="1"/>
        <v>Delaney</v>
      </c>
      <c r="E38" t="str">
        <f t="shared" si="2"/>
        <v>SPS</v>
      </c>
      <c r="G38" s="9">
        <f t="shared" si="3"/>
        <v>7.605878325508607E-3</v>
      </c>
      <c r="H38" s="10" t="s">
        <v>1231</v>
      </c>
      <c r="J38" s="15" t="s">
        <v>1232</v>
      </c>
      <c r="K38" s="13" t="s">
        <v>1008</v>
      </c>
      <c r="L38" s="13" t="s">
        <v>1007</v>
      </c>
      <c r="M38" s="15">
        <v>6</v>
      </c>
      <c r="N38" s="13" t="s">
        <v>506</v>
      </c>
    </row>
    <row r="39" spans="1:14" x14ac:dyDescent="0.25">
      <c r="A39">
        <v>32</v>
      </c>
      <c r="B39" s="8">
        <v>1.0901041666666667E-2</v>
      </c>
      <c r="C39" t="str">
        <f t="shared" si="0"/>
        <v>Cudia</v>
      </c>
      <c r="D39" t="str">
        <f t="shared" si="1"/>
        <v>Evelyn</v>
      </c>
      <c r="E39" t="str">
        <f t="shared" si="2"/>
        <v>STC</v>
      </c>
      <c r="G39" s="9">
        <f t="shared" si="3"/>
        <v>7.6767899061032869E-3</v>
      </c>
      <c r="H39" s="10" t="s">
        <v>261</v>
      </c>
      <c r="J39" s="15" t="s">
        <v>1233</v>
      </c>
      <c r="K39" s="13" t="s">
        <v>97</v>
      </c>
      <c r="L39" s="13" t="s">
        <v>158</v>
      </c>
      <c r="M39" s="15">
        <v>6</v>
      </c>
      <c r="N39" s="13" t="s">
        <v>506</v>
      </c>
    </row>
    <row r="40" spans="1:14" x14ac:dyDescent="0.25">
      <c r="A40">
        <v>33</v>
      </c>
      <c r="B40" s="8">
        <v>1.1169212962962962E-2</v>
      </c>
      <c r="C40" t="str">
        <f t="shared" si="0"/>
        <v>Rodriguez</v>
      </c>
      <c r="D40" t="str">
        <f t="shared" si="1"/>
        <v>Penelope</v>
      </c>
      <c r="E40" t="str">
        <f t="shared" si="2"/>
        <v>HT</v>
      </c>
      <c r="G40" s="9">
        <f t="shared" si="3"/>
        <v>7.8656429316640592E-3</v>
      </c>
      <c r="H40" s="10" t="s">
        <v>1226</v>
      </c>
      <c r="J40" s="15" t="s">
        <v>468</v>
      </c>
      <c r="K40" s="13" t="s">
        <v>1011</v>
      </c>
      <c r="L40" s="13" t="s">
        <v>1010</v>
      </c>
      <c r="M40" s="15">
        <v>6</v>
      </c>
      <c r="N40" s="13" t="s">
        <v>506</v>
      </c>
    </row>
    <row r="41" spans="1:14" x14ac:dyDescent="0.25">
      <c r="A41">
        <v>34</v>
      </c>
      <c r="B41" s="8">
        <v>1.132488425925926E-2</v>
      </c>
      <c r="C41" t="str">
        <f t="shared" si="0"/>
        <v>Davis</v>
      </c>
      <c r="D41" t="str">
        <f t="shared" si="1"/>
        <v>Kobi</v>
      </c>
      <c r="E41" t="str">
        <f t="shared" si="2"/>
        <v>ASP</v>
      </c>
      <c r="G41" s="9">
        <f t="shared" si="3"/>
        <v>7.9752706051121561E-3</v>
      </c>
      <c r="H41" s="10" t="s">
        <v>216</v>
      </c>
      <c r="J41" s="15" t="s">
        <v>469</v>
      </c>
      <c r="K41" s="13" t="s">
        <v>1013</v>
      </c>
      <c r="L41" s="13" t="s">
        <v>1012</v>
      </c>
      <c r="M41" s="15">
        <v>6</v>
      </c>
      <c r="N41" s="13" t="s">
        <v>506</v>
      </c>
    </row>
    <row r="42" spans="1:14" x14ac:dyDescent="0.25">
      <c r="A42">
        <v>35</v>
      </c>
      <c r="B42" s="8">
        <v>1.1602893518518518E-2</v>
      </c>
      <c r="C42" t="e">
        <f t="shared" si="0"/>
        <v>#N/A</v>
      </c>
      <c r="D42" t="e">
        <f t="shared" si="1"/>
        <v>#N/A</v>
      </c>
      <c r="E42" t="e">
        <f t="shared" si="2"/>
        <v>#N/A</v>
      </c>
      <c r="G42" s="9">
        <f t="shared" si="3"/>
        <v>8.1710517736045905E-3</v>
      </c>
      <c r="H42" s="10" t="s">
        <v>229</v>
      </c>
      <c r="J42" s="15" t="s">
        <v>467</v>
      </c>
      <c r="K42" s="13" t="s">
        <v>31</v>
      </c>
      <c r="L42" s="13" t="s">
        <v>157</v>
      </c>
      <c r="M42" s="15">
        <v>6</v>
      </c>
      <c r="N42" s="13" t="s">
        <v>506</v>
      </c>
    </row>
    <row r="43" spans="1:14" x14ac:dyDescent="0.25">
      <c r="A43">
        <v>36</v>
      </c>
      <c r="B43" s="8">
        <v>1.175011574074074E-2</v>
      </c>
      <c r="C43" t="str">
        <f t="shared" si="0"/>
        <v>Zienowicz</v>
      </c>
      <c r="D43" t="str">
        <f t="shared" si="1"/>
        <v>Kayla</v>
      </c>
      <c r="E43" t="str">
        <f t="shared" si="2"/>
        <v>ASP</v>
      </c>
      <c r="G43" s="9">
        <f t="shared" si="3"/>
        <v>8.2747293948878461E-3</v>
      </c>
      <c r="H43" s="10" t="s">
        <v>219</v>
      </c>
      <c r="J43" s="15" t="s">
        <v>268</v>
      </c>
      <c r="K43" s="13" t="s">
        <v>621</v>
      </c>
      <c r="L43" s="13" t="s">
        <v>619</v>
      </c>
      <c r="M43" s="15">
        <v>6</v>
      </c>
      <c r="N43" s="13" t="s">
        <v>503</v>
      </c>
    </row>
    <row r="44" spans="1:14" x14ac:dyDescent="0.25">
      <c r="A44">
        <v>37</v>
      </c>
      <c r="B44" s="8">
        <v>1.182986111111111E-2</v>
      </c>
      <c r="C44" t="str">
        <f t="shared" si="0"/>
        <v>Adeoye</v>
      </c>
      <c r="D44" t="str">
        <f t="shared" si="1"/>
        <v>Oyinda</v>
      </c>
      <c r="E44" t="str">
        <f t="shared" si="2"/>
        <v>SJA</v>
      </c>
      <c r="G44" s="9">
        <f t="shared" si="3"/>
        <v>8.3308881064162749E-3</v>
      </c>
      <c r="H44" s="10" t="s">
        <v>1487</v>
      </c>
      <c r="J44" s="15" t="s">
        <v>240</v>
      </c>
      <c r="K44" s="13" t="s">
        <v>94</v>
      </c>
      <c r="L44" s="13" t="s">
        <v>275</v>
      </c>
      <c r="M44" s="15">
        <v>6</v>
      </c>
      <c r="N44" s="13" t="s">
        <v>503</v>
      </c>
    </row>
    <row r="45" spans="1:14" x14ac:dyDescent="0.25">
      <c r="A45">
        <v>38</v>
      </c>
      <c r="B45" s="8">
        <v>1.208113425925926E-2</v>
      </c>
      <c r="C45" t="str">
        <f t="shared" si="0"/>
        <v>Mulhearn</v>
      </c>
      <c r="D45" t="str">
        <f t="shared" si="1"/>
        <v>Madelyn</v>
      </c>
      <c r="E45" t="str">
        <f t="shared" si="2"/>
        <v>ASP</v>
      </c>
      <c r="G45" s="9">
        <f t="shared" si="3"/>
        <v>8.5078410276473674E-3</v>
      </c>
      <c r="H45" s="10" t="s">
        <v>207</v>
      </c>
      <c r="J45" s="15" t="s">
        <v>261</v>
      </c>
      <c r="K45" s="13" t="s">
        <v>149</v>
      </c>
      <c r="L45" s="13" t="s">
        <v>279</v>
      </c>
      <c r="M45" s="15">
        <v>6</v>
      </c>
      <c r="N45" s="13" t="s">
        <v>503</v>
      </c>
    </row>
    <row r="46" spans="1:14" x14ac:dyDescent="0.25">
      <c r="A46">
        <v>39</v>
      </c>
      <c r="B46" s="8">
        <v>1.2959027777777778E-2</v>
      </c>
      <c r="C46" t="str">
        <f t="shared" si="0"/>
        <v>Sherer</v>
      </c>
      <c r="D46" t="str">
        <f t="shared" si="1"/>
        <v>Katie</v>
      </c>
      <c r="E46" t="str">
        <f t="shared" si="2"/>
        <v>SPS</v>
      </c>
      <c r="G46" s="9">
        <f t="shared" si="3"/>
        <v>9.1260758998435061E-3</v>
      </c>
      <c r="H46" s="10" t="s">
        <v>1233</v>
      </c>
      <c r="J46" s="15" t="s">
        <v>1234</v>
      </c>
      <c r="K46" s="13" t="s">
        <v>282</v>
      </c>
      <c r="L46" s="13" t="s">
        <v>281</v>
      </c>
      <c r="M46" s="15">
        <v>6</v>
      </c>
      <c r="N46" s="13" t="s">
        <v>503</v>
      </c>
    </row>
    <row r="47" spans="1:14" x14ac:dyDescent="0.25">
      <c r="A47">
        <v>40</v>
      </c>
      <c r="B47" s="8"/>
      <c r="C47" t="e">
        <f t="shared" si="0"/>
        <v>#N/A</v>
      </c>
      <c r="D47" t="e">
        <f t="shared" si="1"/>
        <v>#N/A</v>
      </c>
      <c r="E47" t="e">
        <f t="shared" si="2"/>
        <v>#N/A</v>
      </c>
      <c r="G47" s="9">
        <f t="shared" si="3"/>
        <v>0</v>
      </c>
      <c r="H47" s="10"/>
      <c r="J47" s="15" t="s">
        <v>1235</v>
      </c>
      <c r="K47" s="13" t="s">
        <v>331</v>
      </c>
      <c r="L47" s="13" t="s">
        <v>320</v>
      </c>
      <c r="M47" s="15">
        <v>6</v>
      </c>
      <c r="N47" s="13" t="s">
        <v>10</v>
      </c>
    </row>
    <row r="48" spans="1:14" x14ac:dyDescent="0.25">
      <c r="A48">
        <v>41</v>
      </c>
      <c r="B48" s="8"/>
      <c r="C48" t="e">
        <f t="shared" si="0"/>
        <v>#N/A</v>
      </c>
      <c r="D48" t="e">
        <f t="shared" si="1"/>
        <v>#N/A</v>
      </c>
      <c r="E48" t="e">
        <f t="shared" si="2"/>
        <v>#N/A</v>
      </c>
      <c r="G48" s="9">
        <f t="shared" si="3"/>
        <v>0</v>
      </c>
      <c r="H48" s="10"/>
      <c r="J48" s="15" t="s">
        <v>1236</v>
      </c>
      <c r="K48" s="13" t="s">
        <v>97</v>
      </c>
      <c r="L48" s="13" t="s">
        <v>98</v>
      </c>
      <c r="M48" s="15">
        <v>6</v>
      </c>
      <c r="N48" s="13" t="s">
        <v>10</v>
      </c>
    </row>
    <row r="49" spans="1:14" x14ac:dyDescent="0.25">
      <c r="A49">
        <v>42</v>
      </c>
      <c r="B49" s="8"/>
      <c r="C49" t="e">
        <f t="shared" si="0"/>
        <v>#N/A</v>
      </c>
      <c r="D49" t="e">
        <f t="shared" si="1"/>
        <v>#N/A</v>
      </c>
      <c r="E49" t="e">
        <f t="shared" si="2"/>
        <v>#N/A</v>
      </c>
      <c r="G49" s="9">
        <f t="shared" si="3"/>
        <v>0</v>
      </c>
      <c r="H49" s="10"/>
      <c r="J49" s="15" t="s">
        <v>1237</v>
      </c>
      <c r="K49" s="13" t="s">
        <v>99</v>
      </c>
      <c r="L49" s="13" t="s">
        <v>100</v>
      </c>
      <c r="M49" s="15">
        <v>6</v>
      </c>
      <c r="N49" s="13" t="s">
        <v>10</v>
      </c>
    </row>
    <row r="50" spans="1:14" x14ac:dyDescent="0.25">
      <c r="A50">
        <v>43</v>
      </c>
      <c r="B50" s="8"/>
      <c r="C50" t="e">
        <f t="shared" si="0"/>
        <v>#N/A</v>
      </c>
      <c r="D50" t="e">
        <f t="shared" si="1"/>
        <v>#N/A</v>
      </c>
      <c r="E50" t="e">
        <f t="shared" si="2"/>
        <v>#N/A</v>
      </c>
      <c r="G50" s="9">
        <f t="shared" si="3"/>
        <v>0</v>
      </c>
      <c r="H50" s="10"/>
      <c r="J50" s="15" t="s">
        <v>1238</v>
      </c>
      <c r="K50" s="13" t="s">
        <v>1110</v>
      </c>
      <c r="L50" s="13" t="s">
        <v>1109</v>
      </c>
      <c r="M50" s="15">
        <v>6</v>
      </c>
      <c r="N50" s="13" t="s">
        <v>1147</v>
      </c>
    </row>
    <row r="51" spans="1:14" x14ac:dyDescent="0.25">
      <c r="A51">
        <v>44</v>
      </c>
      <c r="B51" s="8"/>
      <c r="C51" t="e">
        <f t="shared" si="0"/>
        <v>#N/A</v>
      </c>
      <c r="D51" t="e">
        <f t="shared" si="1"/>
        <v>#N/A</v>
      </c>
      <c r="E51" t="e">
        <f t="shared" si="2"/>
        <v>#N/A</v>
      </c>
      <c r="G51" s="9">
        <f t="shared" si="3"/>
        <v>0</v>
      </c>
      <c r="H51" s="10"/>
      <c r="J51" s="15" t="s">
        <v>1239</v>
      </c>
      <c r="K51" s="13" t="s">
        <v>1112</v>
      </c>
      <c r="L51" s="13" t="s">
        <v>632</v>
      </c>
      <c r="M51" s="15">
        <v>6</v>
      </c>
      <c r="N51" s="13" t="s">
        <v>1147</v>
      </c>
    </row>
    <row r="52" spans="1:14" x14ac:dyDescent="0.25">
      <c r="A52">
        <v>45</v>
      </c>
      <c r="B52" s="8"/>
      <c r="C52" t="e">
        <f t="shared" si="0"/>
        <v>#N/A</v>
      </c>
      <c r="D52" t="e">
        <f t="shared" si="1"/>
        <v>#N/A</v>
      </c>
      <c r="E52" t="e">
        <f t="shared" si="2"/>
        <v>#N/A</v>
      </c>
      <c r="G52" s="9">
        <f t="shared" si="3"/>
        <v>0</v>
      </c>
      <c r="H52" s="10"/>
      <c r="J52" s="15" t="s">
        <v>1483</v>
      </c>
      <c r="K52" s="13" t="s">
        <v>94</v>
      </c>
      <c r="L52" s="13" t="s">
        <v>1451</v>
      </c>
      <c r="M52" s="15">
        <v>5</v>
      </c>
      <c r="N52" s="13" t="s">
        <v>1422</v>
      </c>
    </row>
    <row r="53" spans="1:14" x14ac:dyDescent="0.25">
      <c r="A53">
        <v>46</v>
      </c>
      <c r="B53" s="8"/>
      <c r="C53" t="e">
        <f t="shared" si="0"/>
        <v>#N/A</v>
      </c>
      <c r="D53" t="e">
        <f t="shared" si="1"/>
        <v>#N/A</v>
      </c>
      <c r="E53" t="e">
        <f t="shared" si="2"/>
        <v>#N/A</v>
      </c>
      <c r="G53" s="9">
        <f t="shared" si="3"/>
        <v>0</v>
      </c>
      <c r="H53" s="10"/>
      <c r="J53" s="15" t="s">
        <v>1484</v>
      </c>
      <c r="K53" s="13" t="s">
        <v>163</v>
      </c>
      <c r="L53" s="13" t="s">
        <v>1451</v>
      </c>
      <c r="M53" s="15">
        <v>5</v>
      </c>
      <c r="N53" s="13" t="s">
        <v>1422</v>
      </c>
    </row>
    <row r="54" spans="1:14" x14ac:dyDescent="0.25">
      <c r="A54">
        <v>47</v>
      </c>
      <c r="B54" s="8"/>
      <c r="C54" t="e">
        <f t="shared" si="0"/>
        <v>#N/A</v>
      </c>
      <c r="D54" t="e">
        <f t="shared" si="1"/>
        <v>#N/A</v>
      </c>
      <c r="E54" t="e">
        <f t="shared" si="2"/>
        <v>#N/A</v>
      </c>
      <c r="G54" s="9">
        <f t="shared" si="3"/>
        <v>0</v>
      </c>
      <c r="H54" s="10"/>
      <c r="J54" s="15" t="s">
        <v>1485</v>
      </c>
      <c r="K54" s="13" t="s">
        <v>621</v>
      </c>
      <c r="L54" s="13" t="s">
        <v>1452</v>
      </c>
      <c r="M54" s="15">
        <v>5</v>
      </c>
      <c r="N54" s="13" t="s">
        <v>1422</v>
      </c>
    </row>
    <row r="55" spans="1:14" x14ac:dyDescent="0.25">
      <c r="A55">
        <v>48</v>
      </c>
      <c r="B55" s="8"/>
      <c r="C55" t="e">
        <f t="shared" si="0"/>
        <v>#N/A</v>
      </c>
      <c r="D55" t="e">
        <f t="shared" si="1"/>
        <v>#N/A</v>
      </c>
      <c r="E55" t="e">
        <f t="shared" si="2"/>
        <v>#N/A</v>
      </c>
      <c r="G55" s="9">
        <f t="shared" si="3"/>
        <v>0</v>
      </c>
      <c r="H55" s="10"/>
      <c r="J55" s="15" t="s">
        <v>1486</v>
      </c>
      <c r="K55" s="13" t="s">
        <v>135</v>
      </c>
      <c r="L55" s="13" t="s">
        <v>1453</v>
      </c>
      <c r="M55" s="15">
        <v>5</v>
      </c>
      <c r="N55" s="13" t="s">
        <v>1422</v>
      </c>
    </row>
    <row r="56" spans="1:14" x14ac:dyDescent="0.25">
      <c r="A56">
        <v>49</v>
      </c>
      <c r="B56" s="8"/>
      <c r="C56" t="e">
        <f t="shared" si="0"/>
        <v>#N/A</v>
      </c>
      <c r="D56" t="e">
        <f t="shared" si="1"/>
        <v>#N/A</v>
      </c>
      <c r="E56" t="e">
        <f t="shared" si="2"/>
        <v>#N/A</v>
      </c>
      <c r="G56" s="9">
        <f t="shared" si="3"/>
        <v>0</v>
      </c>
      <c r="H56" s="10"/>
      <c r="J56" s="15" t="s">
        <v>1487</v>
      </c>
      <c r="K56" s="13" t="s">
        <v>1456</v>
      </c>
      <c r="L56" s="13" t="s">
        <v>1446</v>
      </c>
      <c r="M56" s="15">
        <v>6</v>
      </c>
      <c r="N56" s="13" t="s">
        <v>1422</v>
      </c>
    </row>
    <row r="57" spans="1:14" x14ac:dyDescent="0.25">
      <c r="A57">
        <v>50</v>
      </c>
      <c r="B57" s="8"/>
      <c r="C57" t="e">
        <f t="shared" si="0"/>
        <v>#N/A</v>
      </c>
      <c r="D57" t="e">
        <f t="shared" si="1"/>
        <v>#N/A</v>
      </c>
      <c r="E57" t="e">
        <f t="shared" si="2"/>
        <v>#N/A</v>
      </c>
      <c r="G57" s="9">
        <f t="shared" si="3"/>
        <v>0</v>
      </c>
      <c r="H57" s="10"/>
      <c r="J57" s="15" t="s">
        <v>1488</v>
      </c>
      <c r="K57" s="13" t="s">
        <v>105</v>
      </c>
      <c r="L57" s="13" t="s">
        <v>1451</v>
      </c>
      <c r="M57" s="15">
        <v>6</v>
      </c>
      <c r="N57" s="13" t="s">
        <v>1422</v>
      </c>
    </row>
    <row r="58" spans="1:14" x14ac:dyDescent="0.25">
      <c r="A58">
        <v>51</v>
      </c>
      <c r="B58" s="8"/>
      <c r="C58" t="e">
        <f t="shared" si="0"/>
        <v>#N/A</v>
      </c>
      <c r="D58" t="e">
        <f t="shared" si="1"/>
        <v>#N/A</v>
      </c>
      <c r="E58" t="e">
        <f t="shared" si="2"/>
        <v>#N/A</v>
      </c>
      <c r="G58" s="9">
        <f t="shared" ref="G58:G92" si="5">B58/$D$7</f>
        <v>0</v>
      </c>
      <c r="H58" s="10"/>
      <c r="J58" s="15" t="s">
        <v>501</v>
      </c>
      <c r="K58" s="13" t="s">
        <v>31</v>
      </c>
      <c r="L58" s="13" t="s">
        <v>352</v>
      </c>
      <c r="M58" s="15">
        <v>6</v>
      </c>
      <c r="N58" s="23" t="s">
        <v>504</v>
      </c>
    </row>
    <row r="59" spans="1:14" x14ac:dyDescent="0.25">
      <c r="A59">
        <v>52</v>
      </c>
      <c r="B59" s="8"/>
      <c r="C59" t="e">
        <f t="shared" si="0"/>
        <v>#N/A</v>
      </c>
      <c r="D59" t="e">
        <f t="shared" si="1"/>
        <v>#N/A</v>
      </c>
      <c r="E59" t="e">
        <f t="shared" si="2"/>
        <v>#N/A</v>
      </c>
      <c r="G59" s="9">
        <f t="shared" si="5"/>
        <v>0</v>
      </c>
      <c r="H59" s="10"/>
      <c r="J59" s="15"/>
      <c r="K59" s="13"/>
      <c r="L59" s="13"/>
      <c r="M59" s="15"/>
      <c r="N59" s="23"/>
    </row>
    <row r="60" spans="1:14" x14ac:dyDescent="0.25">
      <c r="A60">
        <v>53</v>
      </c>
      <c r="B60" s="8"/>
      <c r="C60" t="e">
        <f t="shared" si="0"/>
        <v>#N/A</v>
      </c>
      <c r="D60" t="e">
        <f t="shared" si="1"/>
        <v>#N/A</v>
      </c>
      <c r="E60" t="e">
        <f t="shared" si="2"/>
        <v>#N/A</v>
      </c>
      <c r="G60" s="9">
        <f t="shared" si="5"/>
        <v>0</v>
      </c>
      <c r="H60" s="10"/>
      <c r="J60" s="15"/>
      <c r="K60" s="13"/>
      <c r="L60" s="13"/>
      <c r="M60" s="15"/>
      <c r="N60" s="23"/>
    </row>
    <row r="61" spans="1:14" x14ac:dyDescent="0.25">
      <c r="A61">
        <v>54</v>
      </c>
      <c r="B61" s="8"/>
      <c r="C61" t="e">
        <f t="shared" si="0"/>
        <v>#N/A</v>
      </c>
      <c r="D61" t="e">
        <f t="shared" si="1"/>
        <v>#N/A</v>
      </c>
      <c r="E61" t="e">
        <f t="shared" si="2"/>
        <v>#N/A</v>
      </c>
      <c r="G61" s="9">
        <f t="shared" si="5"/>
        <v>0</v>
      </c>
      <c r="H61" s="10"/>
      <c r="J61" s="15"/>
      <c r="K61" s="13"/>
      <c r="L61" s="13"/>
      <c r="M61" s="15"/>
      <c r="N61" s="23"/>
    </row>
    <row r="62" spans="1:14" x14ac:dyDescent="0.25">
      <c r="A62">
        <v>55</v>
      </c>
      <c r="B62" s="8"/>
      <c r="C62" t="e">
        <f t="shared" si="0"/>
        <v>#N/A</v>
      </c>
      <c r="D62" t="e">
        <f t="shared" si="1"/>
        <v>#N/A</v>
      </c>
      <c r="E62" t="e">
        <f t="shared" si="2"/>
        <v>#N/A</v>
      </c>
      <c r="G62" s="9">
        <f t="shared" si="5"/>
        <v>0</v>
      </c>
      <c r="H62" s="10"/>
      <c r="J62" s="15"/>
      <c r="K62" s="13"/>
      <c r="L62" s="13"/>
      <c r="M62" s="15"/>
      <c r="N62" s="23"/>
    </row>
    <row r="63" spans="1:14" x14ac:dyDescent="0.25">
      <c r="A63">
        <v>56</v>
      </c>
      <c r="B63" s="8"/>
      <c r="C63" t="e">
        <f t="shared" si="0"/>
        <v>#N/A</v>
      </c>
      <c r="D63" t="e">
        <f t="shared" si="1"/>
        <v>#N/A</v>
      </c>
      <c r="E63" t="e">
        <f t="shared" si="2"/>
        <v>#N/A</v>
      </c>
      <c r="G63" s="9">
        <f t="shared" si="5"/>
        <v>0</v>
      </c>
      <c r="H63" s="10"/>
      <c r="J63" s="15"/>
      <c r="K63" s="13"/>
      <c r="L63" s="13"/>
      <c r="M63" s="15"/>
      <c r="N63" s="23"/>
    </row>
    <row r="64" spans="1:14" x14ac:dyDescent="0.25">
      <c r="A64">
        <v>57</v>
      </c>
      <c r="B64" s="8"/>
      <c r="C64" t="e">
        <f t="shared" si="0"/>
        <v>#N/A</v>
      </c>
      <c r="D64" t="e">
        <f t="shared" si="1"/>
        <v>#N/A</v>
      </c>
      <c r="E64" t="e">
        <f t="shared" si="2"/>
        <v>#N/A</v>
      </c>
      <c r="G64" s="9">
        <f t="shared" si="5"/>
        <v>0</v>
      </c>
      <c r="H64" s="10"/>
      <c r="J64" s="15"/>
      <c r="K64" s="13"/>
      <c r="L64" s="13"/>
      <c r="M64" s="15"/>
      <c r="N64" s="23"/>
    </row>
    <row r="65" spans="1:14" x14ac:dyDescent="0.25">
      <c r="A65">
        <v>58</v>
      </c>
      <c r="B65" s="8"/>
      <c r="C65" t="e">
        <f t="shared" si="0"/>
        <v>#N/A</v>
      </c>
      <c r="D65" t="e">
        <f t="shared" si="1"/>
        <v>#N/A</v>
      </c>
      <c r="E65" t="e">
        <f t="shared" si="2"/>
        <v>#N/A</v>
      </c>
      <c r="G65" s="9">
        <f t="shared" si="5"/>
        <v>0</v>
      </c>
      <c r="H65" s="10"/>
      <c r="J65" s="15"/>
      <c r="K65" s="13"/>
      <c r="L65" s="13"/>
      <c r="M65" s="15"/>
      <c r="N65" s="23"/>
    </row>
    <row r="66" spans="1:14" x14ac:dyDescent="0.25">
      <c r="A66">
        <v>59</v>
      </c>
      <c r="B66" s="8"/>
      <c r="C66" t="e">
        <f t="shared" si="0"/>
        <v>#N/A</v>
      </c>
      <c r="D66" t="e">
        <f t="shared" si="1"/>
        <v>#N/A</v>
      </c>
      <c r="E66" t="e">
        <f t="shared" si="2"/>
        <v>#N/A</v>
      </c>
      <c r="G66" s="9">
        <f t="shared" si="5"/>
        <v>0</v>
      </c>
      <c r="H66" s="10"/>
      <c r="J66" s="15"/>
      <c r="K66" s="13"/>
      <c r="L66" s="13"/>
      <c r="M66" s="15"/>
      <c r="N66" s="23"/>
    </row>
    <row r="67" spans="1:14" x14ac:dyDescent="0.25">
      <c r="A67">
        <v>60</v>
      </c>
      <c r="B67" s="8"/>
      <c r="C67" t="e">
        <f t="shared" si="0"/>
        <v>#N/A</v>
      </c>
      <c r="D67" t="e">
        <f t="shared" si="1"/>
        <v>#N/A</v>
      </c>
      <c r="E67" t="e">
        <f t="shared" si="2"/>
        <v>#N/A</v>
      </c>
      <c r="G67" s="9">
        <f t="shared" si="5"/>
        <v>0</v>
      </c>
      <c r="H67" s="10"/>
      <c r="J67" s="26"/>
      <c r="K67" s="27"/>
      <c r="L67" s="27"/>
      <c r="M67" s="26"/>
      <c r="N67" s="25"/>
    </row>
    <row r="68" spans="1:14" x14ac:dyDescent="0.25">
      <c r="A68">
        <v>61</v>
      </c>
      <c r="B68" s="8"/>
      <c r="C68" t="e">
        <f t="shared" si="0"/>
        <v>#N/A</v>
      </c>
      <c r="D68" t="e">
        <f t="shared" si="1"/>
        <v>#N/A</v>
      </c>
      <c r="E68" t="e">
        <f t="shared" si="2"/>
        <v>#N/A</v>
      </c>
      <c r="G68" s="9">
        <f t="shared" si="5"/>
        <v>0</v>
      </c>
      <c r="H68" s="10"/>
      <c r="J68" s="26"/>
      <c r="K68" s="25"/>
      <c r="L68" s="25"/>
      <c r="M68" s="26"/>
      <c r="N68" s="25"/>
    </row>
    <row r="69" spans="1:14" x14ac:dyDescent="0.25">
      <c r="A69">
        <v>62</v>
      </c>
      <c r="B69" s="8"/>
      <c r="C69" t="e">
        <f t="shared" si="0"/>
        <v>#N/A</v>
      </c>
      <c r="D69" t="e">
        <f t="shared" si="1"/>
        <v>#N/A</v>
      </c>
      <c r="E69" t="e">
        <f t="shared" si="2"/>
        <v>#N/A</v>
      </c>
      <c r="G69" s="9">
        <f t="shared" si="5"/>
        <v>0</v>
      </c>
      <c r="H69" s="10"/>
      <c r="J69" s="26"/>
      <c r="K69" s="25"/>
      <c r="L69" s="25"/>
      <c r="M69" s="26"/>
      <c r="N69" s="25"/>
    </row>
    <row r="70" spans="1:14" x14ac:dyDescent="0.25">
      <c r="A70">
        <v>63</v>
      </c>
      <c r="B70" s="8"/>
      <c r="C70" t="e">
        <f t="shared" si="0"/>
        <v>#N/A</v>
      </c>
      <c r="D70" t="e">
        <f t="shared" si="1"/>
        <v>#N/A</v>
      </c>
      <c r="E70" t="e">
        <f t="shared" si="2"/>
        <v>#N/A</v>
      </c>
      <c r="G70" s="9">
        <f t="shared" si="5"/>
        <v>0</v>
      </c>
      <c r="H70" s="10"/>
      <c r="J70" s="26"/>
      <c r="K70" s="25"/>
      <c r="L70" s="25"/>
      <c r="M70" s="26"/>
      <c r="N70" s="25"/>
    </row>
    <row r="71" spans="1:14" x14ac:dyDescent="0.25">
      <c r="A71">
        <v>64</v>
      </c>
      <c r="B71" s="8"/>
      <c r="C71" t="e">
        <f t="shared" si="0"/>
        <v>#N/A</v>
      </c>
      <c r="D71" t="e">
        <f t="shared" si="1"/>
        <v>#N/A</v>
      </c>
      <c r="E71" t="e">
        <f t="shared" si="2"/>
        <v>#N/A</v>
      </c>
      <c r="G71" s="9">
        <f t="shared" si="5"/>
        <v>0</v>
      </c>
      <c r="H71" s="10"/>
      <c r="J71" s="26"/>
      <c r="K71" s="25"/>
      <c r="L71" s="25"/>
      <c r="M71" s="26"/>
      <c r="N71" s="25"/>
    </row>
    <row r="72" spans="1:14" x14ac:dyDescent="0.25">
      <c r="A72">
        <v>65</v>
      </c>
      <c r="B72" s="8"/>
      <c r="C72" t="e">
        <f t="shared" si="0"/>
        <v>#N/A</v>
      </c>
      <c r="D72" t="e">
        <f t="shared" si="1"/>
        <v>#N/A</v>
      </c>
      <c r="E72" t="e">
        <f t="shared" si="2"/>
        <v>#N/A</v>
      </c>
      <c r="G72" s="9">
        <f t="shared" si="5"/>
        <v>0</v>
      </c>
      <c r="H72" s="10"/>
      <c r="J72" s="26"/>
      <c r="K72" s="25"/>
      <c r="L72" s="25"/>
      <c r="M72" s="26"/>
      <c r="N72" s="25"/>
    </row>
    <row r="73" spans="1:14" x14ac:dyDescent="0.25">
      <c r="A73">
        <v>66</v>
      </c>
      <c r="B73" s="8"/>
      <c r="C73" t="e">
        <f t="shared" ref="C73:C92" si="6">VLOOKUP($H73,$J$6:$N$82,3,FALSE)</f>
        <v>#N/A</v>
      </c>
      <c r="D73" t="e">
        <f t="shared" ref="D73:D92" si="7">VLOOKUP($H73,$J$6:$N$82,2,FALSE)</f>
        <v>#N/A</v>
      </c>
      <c r="E73" t="e">
        <f t="shared" ref="E73:E92" si="8">VLOOKUP($H73,$J$6:$N$82,5,FALSE)</f>
        <v>#N/A</v>
      </c>
      <c r="G73" s="9">
        <f t="shared" si="5"/>
        <v>0</v>
      </c>
      <c r="H73" s="10"/>
      <c r="J73" s="26"/>
      <c r="K73" s="25"/>
      <c r="L73" s="25"/>
      <c r="M73" s="26"/>
      <c r="N73" s="25"/>
    </row>
    <row r="74" spans="1:14" x14ac:dyDescent="0.25">
      <c r="A74">
        <v>67</v>
      </c>
      <c r="B74" s="8"/>
      <c r="C74" t="e">
        <f t="shared" si="6"/>
        <v>#N/A</v>
      </c>
      <c r="D74" t="e">
        <f t="shared" si="7"/>
        <v>#N/A</v>
      </c>
      <c r="E74" t="e">
        <f t="shared" si="8"/>
        <v>#N/A</v>
      </c>
      <c r="G74" s="9">
        <f t="shared" si="5"/>
        <v>0</v>
      </c>
      <c r="H74" s="10"/>
      <c r="J74" s="26"/>
      <c r="K74" s="25"/>
      <c r="L74" s="25"/>
      <c r="M74" s="26"/>
      <c r="N74" s="25"/>
    </row>
    <row r="75" spans="1:14" x14ac:dyDescent="0.25">
      <c r="A75">
        <v>68</v>
      </c>
      <c r="B75" s="8"/>
      <c r="C75" t="e">
        <f t="shared" si="6"/>
        <v>#N/A</v>
      </c>
      <c r="D75" t="e">
        <f t="shared" si="7"/>
        <v>#N/A</v>
      </c>
      <c r="E75" t="e">
        <f t="shared" si="8"/>
        <v>#N/A</v>
      </c>
      <c r="G75" s="9">
        <f t="shared" si="5"/>
        <v>0</v>
      </c>
      <c r="H75" s="10"/>
      <c r="J75" s="26"/>
      <c r="K75" s="25"/>
      <c r="L75" s="25"/>
      <c r="M75" s="26"/>
      <c r="N75" s="25"/>
    </row>
    <row r="76" spans="1:14" x14ac:dyDescent="0.25">
      <c r="A76">
        <v>69</v>
      </c>
      <c r="B76" s="8"/>
      <c r="C76" t="e">
        <f t="shared" si="6"/>
        <v>#N/A</v>
      </c>
      <c r="D76" t="e">
        <f t="shared" si="7"/>
        <v>#N/A</v>
      </c>
      <c r="E76" t="e">
        <f t="shared" si="8"/>
        <v>#N/A</v>
      </c>
      <c r="G76" s="9">
        <f t="shared" si="5"/>
        <v>0</v>
      </c>
      <c r="H76" s="10"/>
      <c r="J76" s="15"/>
      <c r="K76" s="15"/>
      <c r="L76" s="15"/>
      <c r="M76" s="15"/>
      <c r="N76" s="15"/>
    </row>
    <row r="77" spans="1:14" x14ac:dyDescent="0.25">
      <c r="A77">
        <v>70</v>
      </c>
      <c r="B77" s="8"/>
      <c r="C77" t="e">
        <f t="shared" si="6"/>
        <v>#N/A</v>
      </c>
      <c r="D77" t="e">
        <f t="shared" si="7"/>
        <v>#N/A</v>
      </c>
      <c r="E77" t="e">
        <f t="shared" si="8"/>
        <v>#N/A</v>
      </c>
      <c r="G77" s="9">
        <f t="shared" si="5"/>
        <v>0</v>
      </c>
      <c r="H77" s="10"/>
      <c r="J77" s="15"/>
      <c r="K77" s="15"/>
      <c r="L77" s="15"/>
      <c r="M77" s="15"/>
      <c r="N77" s="15"/>
    </row>
    <row r="78" spans="1:14" x14ac:dyDescent="0.25">
      <c r="A78">
        <v>71</v>
      </c>
      <c r="B78" s="8"/>
      <c r="C78" t="e">
        <f t="shared" si="6"/>
        <v>#N/A</v>
      </c>
      <c r="D78" t="e">
        <f t="shared" si="7"/>
        <v>#N/A</v>
      </c>
      <c r="E78" t="e">
        <f t="shared" si="8"/>
        <v>#N/A</v>
      </c>
      <c r="G78" s="9">
        <f t="shared" si="5"/>
        <v>0</v>
      </c>
      <c r="H78" s="10"/>
      <c r="J78" s="15"/>
      <c r="K78" s="15"/>
      <c r="L78" s="15"/>
      <c r="M78" s="15"/>
      <c r="N78" s="15"/>
    </row>
    <row r="79" spans="1:14" x14ac:dyDescent="0.25">
      <c r="A79">
        <v>72</v>
      </c>
      <c r="B79" s="8"/>
      <c r="C79" t="e">
        <f t="shared" si="6"/>
        <v>#N/A</v>
      </c>
      <c r="D79" t="e">
        <f t="shared" si="7"/>
        <v>#N/A</v>
      </c>
      <c r="E79" t="e">
        <f t="shared" si="8"/>
        <v>#N/A</v>
      </c>
      <c r="G79" s="9">
        <f t="shared" si="5"/>
        <v>0</v>
      </c>
      <c r="H79" s="10"/>
      <c r="J79" s="15"/>
      <c r="K79" s="15"/>
      <c r="L79" s="15"/>
      <c r="M79" s="15"/>
      <c r="N79" s="15"/>
    </row>
    <row r="80" spans="1:14" x14ac:dyDescent="0.25">
      <c r="A80">
        <v>73</v>
      </c>
      <c r="B80" s="8"/>
      <c r="C80" t="e">
        <f t="shared" si="6"/>
        <v>#N/A</v>
      </c>
      <c r="D80" t="e">
        <f t="shared" si="7"/>
        <v>#N/A</v>
      </c>
      <c r="E80" t="e">
        <f t="shared" si="8"/>
        <v>#N/A</v>
      </c>
      <c r="G80" s="9">
        <f t="shared" si="5"/>
        <v>0</v>
      </c>
      <c r="H80" s="10"/>
      <c r="J80" s="15"/>
      <c r="K80" s="15"/>
      <c r="L80" s="15"/>
      <c r="M80" s="15"/>
      <c r="N80" s="15"/>
    </row>
    <row r="81" spans="1:14" x14ac:dyDescent="0.25">
      <c r="A81">
        <v>74</v>
      </c>
      <c r="B81" s="8"/>
      <c r="C81" t="e">
        <f t="shared" si="6"/>
        <v>#N/A</v>
      </c>
      <c r="D81" t="e">
        <f t="shared" si="7"/>
        <v>#N/A</v>
      </c>
      <c r="E81" t="e">
        <f t="shared" si="8"/>
        <v>#N/A</v>
      </c>
      <c r="G81" s="9">
        <f t="shared" si="5"/>
        <v>0</v>
      </c>
      <c r="H81" s="10"/>
      <c r="J81" s="29"/>
      <c r="K81" s="13"/>
      <c r="L81" s="13"/>
      <c r="M81" s="15"/>
      <c r="N81" s="13"/>
    </row>
    <row r="82" spans="1:14" x14ac:dyDescent="0.25">
      <c r="A82">
        <v>75</v>
      </c>
      <c r="B82" s="8"/>
      <c r="C82" t="e">
        <f t="shared" si="6"/>
        <v>#N/A</v>
      </c>
      <c r="D82" t="e">
        <f t="shared" si="7"/>
        <v>#N/A</v>
      </c>
      <c r="E82" t="e">
        <f t="shared" si="8"/>
        <v>#N/A</v>
      </c>
      <c r="G82" s="9">
        <f t="shared" si="5"/>
        <v>0</v>
      </c>
      <c r="H82" s="10"/>
      <c r="J82" s="29"/>
      <c r="K82" s="13"/>
      <c r="L82" s="13"/>
      <c r="M82" s="15"/>
      <c r="N82" s="13"/>
    </row>
    <row r="83" spans="1:14" x14ac:dyDescent="0.25">
      <c r="A83">
        <v>76</v>
      </c>
      <c r="B83" s="8"/>
      <c r="C83" t="e">
        <f t="shared" si="6"/>
        <v>#N/A</v>
      </c>
      <c r="D83" t="e">
        <f t="shared" si="7"/>
        <v>#N/A</v>
      </c>
      <c r="E83" t="e">
        <f t="shared" si="8"/>
        <v>#N/A</v>
      </c>
      <c r="G83" s="9">
        <f t="shared" si="5"/>
        <v>0</v>
      </c>
      <c r="H83" s="10"/>
    </row>
    <row r="84" spans="1:14" x14ac:dyDescent="0.25">
      <c r="A84">
        <v>77</v>
      </c>
      <c r="B84" s="8"/>
      <c r="C84" t="e">
        <f t="shared" si="6"/>
        <v>#N/A</v>
      </c>
      <c r="D84" t="e">
        <f t="shared" si="7"/>
        <v>#N/A</v>
      </c>
      <c r="E84" t="e">
        <f t="shared" si="8"/>
        <v>#N/A</v>
      </c>
      <c r="G84" s="9">
        <f t="shared" si="5"/>
        <v>0</v>
      </c>
      <c r="H84" s="10"/>
    </row>
    <row r="85" spans="1:14" x14ac:dyDescent="0.25">
      <c r="A85">
        <v>78</v>
      </c>
      <c r="B85" s="8"/>
      <c r="C85" t="e">
        <f t="shared" si="6"/>
        <v>#N/A</v>
      </c>
      <c r="D85" t="e">
        <f t="shared" si="7"/>
        <v>#N/A</v>
      </c>
      <c r="E85" t="e">
        <f t="shared" si="8"/>
        <v>#N/A</v>
      </c>
      <c r="G85" s="9">
        <f t="shared" si="5"/>
        <v>0</v>
      </c>
      <c r="H85" s="10"/>
    </row>
    <row r="86" spans="1:14" x14ac:dyDescent="0.25">
      <c r="A86">
        <v>79</v>
      </c>
      <c r="B86" s="8"/>
      <c r="C86" t="e">
        <f t="shared" si="6"/>
        <v>#N/A</v>
      </c>
      <c r="D86" t="e">
        <f t="shared" si="7"/>
        <v>#N/A</v>
      </c>
      <c r="E86" t="e">
        <f t="shared" si="8"/>
        <v>#N/A</v>
      </c>
      <c r="G86" s="9">
        <f t="shared" si="5"/>
        <v>0</v>
      </c>
      <c r="H86" s="10"/>
    </row>
    <row r="87" spans="1:14" x14ac:dyDescent="0.25">
      <c r="A87">
        <v>80</v>
      </c>
      <c r="B87" s="8"/>
      <c r="C87" t="e">
        <f t="shared" si="6"/>
        <v>#N/A</v>
      </c>
      <c r="D87" t="e">
        <f t="shared" si="7"/>
        <v>#N/A</v>
      </c>
      <c r="E87" t="e">
        <f t="shared" si="8"/>
        <v>#N/A</v>
      </c>
      <c r="G87" s="9">
        <f t="shared" si="5"/>
        <v>0</v>
      </c>
      <c r="H87" s="10"/>
    </row>
    <row r="88" spans="1:14" x14ac:dyDescent="0.25">
      <c r="A88">
        <v>81</v>
      </c>
      <c r="B88" s="8"/>
      <c r="C88" t="e">
        <f t="shared" si="6"/>
        <v>#N/A</v>
      </c>
      <c r="D88" t="e">
        <f t="shared" si="7"/>
        <v>#N/A</v>
      </c>
      <c r="E88" t="e">
        <f t="shared" si="8"/>
        <v>#N/A</v>
      </c>
      <c r="G88" s="9">
        <f t="shared" si="5"/>
        <v>0</v>
      </c>
      <c r="H88" s="10"/>
    </row>
    <row r="89" spans="1:14" x14ac:dyDescent="0.25">
      <c r="A89">
        <v>82</v>
      </c>
      <c r="B89" s="8"/>
      <c r="C89" t="e">
        <f t="shared" si="6"/>
        <v>#N/A</v>
      </c>
      <c r="D89" t="e">
        <f t="shared" si="7"/>
        <v>#N/A</v>
      </c>
      <c r="E89" t="e">
        <f t="shared" si="8"/>
        <v>#N/A</v>
      </c>
      <c r="G89" s="9">
        <f t="shared" si="5"/>
        <v>0</v>
      </c>
      <c r="H89" s="10"/>
    </row>
    <row r="90" spans="1:14" x14ac:dyDescent="0.25">
      <c r="A90">
        <v>83</v>
      </c>
      <c r="B90" s="8"/>
      <c r="C90" t="e">
        <f t="shared" si="6"/>
        <v>#N/A</v>
      </c>
      <c r="D90" t="e">
        <f t="shared" si="7"/>
        <v>#N/A</v>
      </c>
      <c r="E90" t="e">
        <f t="shared" si="8"/>
        <v>#N/A</v>
      </c>
      <c r="G90" s="9">
        <f t="shared" si="5"/>
        <v>0</v>
      </c>
      <c r="H90" s="10"/>
    </row>
    <row r="91" spans="1:14" x14ac:dyDescent="0.25">
      <c r="A91">
        <v>84</v>
      </c>
      <c r="B91" s="8"/>
      <c r="C91" t="e">
        <f t="shared" si="6"/>
        <v>#N/A</v>
      </c>
      <c r="D91" t="e">
        <f t="shared" si="7"/>
        <v>#N/A</v>
      </c>
      <c r="E91" t="e">
        <f t="shared" si="8"/>
        <v>#N/A</v>
      </c>
      <c r="G91" s="9">
        <f t="shared" si="5"/>
        <v>0</v>
      </c>
      <c r="H91" s="10"/>
    </row>
    <row r="92" spans="1:14" x14ac:dyDescent="0.25">
      <c r="A92">
        <v>85</v>
      </c>
      <c r="B92" s="8"/>
      <c r="C92" t="e">
        <f t="shared" si="6"/>
        <v>#N/A</v>
      </c>
      <c r="D92" t="e">
        <f t="shared" si="7"/>
        <v>#N/A</v>
      </c>
      <c r="E92" t="e">
        <f t="shared" si="8"/>
        <v>#N/A</v>
      </c>
      <c r="G92" s="9">
        <f t="shared" si="5"/>
        <v>0</v>
      </c>
      <c r="H92" s="10"/>
    </row>
  </sheetData>
  <pageMargins left="0.7" right="0.7" top="0.75" bottom="0.75" header="0.3" footer="0.3"/>
  <pageSetup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85"/>
  <sheetViews>
    <sheetView topLeftCell="A16" workbookViewId="0">
      <selection activeCell="B21" sqref="B21"/>
    </sheetView>
  </sheetViews>
  <sheetFormatPr defaultRowHeight="15" x14ac:dyDescent="0.25"/>
  <cols>
    <col min="1" max="1" width="15" customWidth="1"/>
    <col min="3" max="4" width="16.140625" customWidth="1"/>
    <col min="5" max="5" width="13.42578125" customWidth="1"/>
    <col min="7" max="7" width="13.5703125" customWidth="1"/>
    <col min="10" max="10" width="13.85546875" style="11" customWidth="1"/>
    <col min="11" max="11" width="14.42578125" style="19" customWidth="1"/>
    <col min="12" max="12" width="17" style="19" customWidth="1"/>
    <col min="13" max="13" width="8.7109375" style="11"/>
    <col min="14" max="14" width="11.28515625" style="11" customWidth="1"/>
  </cols>
  <sheetData>
    <row r="1" spans="1:15" ht="45" x14ac:dyDescent="0.25">
      <c r="A1" t="s">
        <v>9</v>
      </c>
      <c r="C1" s="30" t="s">
        <v>511</v>
      </c>
      <c r="D1" s="30" t="s">
        <v>510</v>
      </c>
      <c r="E1" s="30" t="s">
        <v>512</v>
      </c>
      <c r="F1" s="30" t="s">
        <v>1172</v>
      </c>
      <c r="G1" s="30" t="s">
        <v>513</v>
      </c>
      <c r="H1" s="30" t="s">
        <v>514</v>
      </c>
      <c r="I1" s="30" t="s">
        <v>1171</v>
      </c>
      <c r="J1" s="30" t="s">
        <v>8</v>
      </c>
      <c r="K1" s="30" t="s">
        <v>515</v>
      </c>
      <c r="L1" s="30" t="s">
        <v>487</v>
      </c>
      <c r="M1" s="30" t="s">
        <v>1515</v>
      </c>
      <c r="N1"/>
      <c r="O1" s="30"/>
    </row>
    <row r="2" spans="1:15" x14ac:dyDescent="0.25">
      <c r="A2">
        <f>SUM(C2:O2)</f>
        <v>55</v>
      </c>
      <c r="C2" s="15">
        <f>IF(E8="ASP",10,0)+IF(E9="ASP",9,0)+IF(E10="ASP",8,0)+IF(E11="ASP",7,0)+IF(E12="ASP",6,0)+IF(E13="ASP",5,0)+IF(E14="ASP",4,0)+IF(E15="ASP",3,0)+IF(E16="ASP",2,0)+IF(E17="ASP",1,0)</f>
        <v>0</v>
      </c>
      <c r="D2" s="15">
        <f>IF(E8="STC",10,0)+IF(E9="STC",9,0)+IF(E10="STC",8,0)+IF(E11="STC",7,0)+IF(E12="STC",6,0)+IF(E13="STC",5,0)+IF(E14="STC",4,0)+IF(E15="STC",3,0)+IF(E16="STC",2,0)+IF(E17="STC",1,0)</f>
        <v>0</v>
      </c>
      <c r="E2" s="15">
        <f>IF(E8="STE",10,0)+IF(E9="STE",9,0)+IF(E10="STE",8,0)+IF(E11="STE",7,0)+IF(E12="STE",6,0)+IF(E13="STE",5,0)+IF(E14="STE",4,0)+IF(E15="STE",3,0)+IF(E16="STE",2,0)+IF(E17="STE",1,0)</f>
        <v>16</v>
      </c>
      <c r="F2" s="15">
        <f>IF(E8="SVMS",10,0)+IF(E9="SVMS",9,0)+IF(E10="SVMS",8,0)+IF(E11="SVMS",7,0)+IF(E12="SVMS",6,0)+IF(E13="SVMS",5,0)+IF(E14="SVMS",4,0)+IF(E15="SVMS",3,0)+IF(E16="SVMS",2,0)+IF(E17="SVMS",1,0)</f>
        <v>0</v>
      </c>
      <c r="G2" s="15">
        <f>IF(E8="HT",10,0)+IF(E9="HT",9,0)+IF(E10="HT",8,0)+IF(E11="HT",7,0)+IF(E12="HT",6,0)+IF(E13="HT",5,0)+IF(E14="HT",4,0)+IF(E15="HT",3,0)+IF(E16="HT",2,0)+IF(E17="HT",1,0)</f>
        <v>0</v>
      </c>
      <c r="H2" s="15">
        <f>IF(E8="SJ",10,0)+IF(E9="SJ",9,0)+IF(E10="SJ",8,0)+IF(E11="SJ",7,0)+IF(E12="SJ",6,0)+IF(E13="SJ",5,0)+IF(E14="SJ",4,0)+IF(E15="SJ",3,0)+IF(E16="SJ",2,0)+IF(E17="SJ",1,0)</f>
        <v>29</v>
      </c>
      <c r="I2" s="15">
        <f>IF(E8="OLP",10,0)+IF(E9="OLP",9,0)+IF(E10="OLP",8,0)+IF(E11="OLP",7,0)+IF(E12="OLP",6,0)+IF(E13="OLP",5,0)+IF(E14="OLP",4,0)+IF(E15="OLP",3,0)+IF(E16="OLP",2,0)+IF(E17="OLP",1,0)</f>
        <v>0</v>
      </c>
      <c r="J2" s="15">
        <f>IF(E8="OLMC",10,0)+IF(E9="OLMC",9,0)+IF(E10="OLMC",8,0)+IF(E11="OLMC",7,0)+IF(E12="OLMC",6,0)+IF(E13="OLMC",5,0)+IF(E14="OLMC",4,0)+IF(E15="OLMC",3,0)+IF(E16="OLMC",2,0)+IF(E17="OLMC",1,0)</f>
        <v>0</v>
      </c>
      <c r="K2" s="15">
        <f>IF(E8="SPS",10,0)+IF(E9="SPS",9,0)+IF(E10="SPS",8,0)+IF(E11="SPS",7,0)+IF(E12="SPS",6,0)+IF(E13="SPS",5,0)+IF(E14="SPS",4,0)+IF(E15="SPS",3,0)+IF(E16="SPS",2,0)+IF(E17="SPS",1,0)</f>
        <v>10</v>
      </c>
      <c r="L2" s="15">
        <f>IF(E8="OLS",10,0)+IF(E9="OLS",9,0)+IF(E10="OLS",8,0)+IF(E11="OLS",7,0)+IF(E12="OLS",6,0)+IF(E13="OLS",5,0)+IF(E14="OLS",4,0)+IF(E15="OLS",3,0)+IF(E16="OLS",2,0)+IF(E17="OLS",1,0)</f>
        <v>0</v>
      </c>
      <c r="M2" s="15">
        <f>IF(E8="SJA",10,0)+IF(E9="SJA",9,0)+IF(E10="SJA",8,0)+IF(E11="SJA",7,0)+IF(E12="SJA",6,0)+IF(E13="SJA",5,0)+IF(E14="SJA",4,0)+IF(E15="SJA",3,0)+IF(E16="SJA",2,0)+IF(E17="SJA",1,0)</f>
        <v>0</v>
      </c>
      <c r="N2"/>
      <c r="O2" s="15"/>
    </row>
    <row r="5" spans="1:15" x14ac:dyDescent="0.25">
      <c r="J5" s="11" t="s">
        <v>18</v>
      </c>
    </row>
    <row r="6" spans="1:15" ht="30" x14ac:dyDescent="0.25">
      <c r="A6" s="1" t="s">
        <v>0</v>
      </c>
      <c r="B6" s="1"/>
      <c r="C6" s="1" t="s">
        <v>1</v>
      </c>
      <c r="D6" s="1" t="s">
        <v>2</v>
      </c>
      <c r="E6" s="1" t="s">
        <v>3</v>
      </c>
      <c r="F6" s="1" t="s">
        <v>4</v>
      </c>
      <c r="G6" s="2" t="s">
        <v>5</v>
      </c>
      <c r="H6" s="3" t="s">
        <v>6</v>
      </c>
      <c r="J6" s="14" t="s">
        <v>6</v>
      </c>
      <c r="K6" s="20" t="s">
        <v>2</v>
      </c>
      <c r="L6" s="20" t="s">
        <v>1</v>
      </c>
      <c r="M6" s="14" t="s">
        <v>19</v>
      </c>
      <c r="N6" s="14" t="s">
        <v>21</v>
      </c>
    </row>
    <row r="7" spans="1:15" x14ac:dyDescent="0.25">
      <c r="A7" s="4"/>
      <c r="B7" s="4" t="s">
        <v>7</v>
      </c>
      <c r="C7" s="4"/>
      <c r="D7" s="5">
        <v>1.42</v>
      </c>
      <c r="E7" s="6"/>
      <c r="F7" s="6"/>
      <c r="G7" s="6"/>
      <c r="H7" s="7"/>
      <c r="J7" s="15" t="s">
        <v>203</v>
      </c>
      <c r="K7" s="13" t="s">
        <v>199</v>
      </c>
      <c r="L7" s="13" t="s">
        <v>198</v>
      </c>
      <c r="M7" s="15">
        <v>5</v>
      </c>
      <c r="N7" s="13" t="s">
        <v>45</v>
      </c>
    </row>
    <row r="8" spans="1:15" x14ac:dyDescent="0.25">
      <c r="A8">
        <v>1</v>
      </c>
      <c r="B8" s="8">
        <v>5.8556712962962963E-3</v>
      </c>
      <c r="C8" t="str">
        <f>VLOOKUP($H8,$J$6:$N$81,3,FALSE)</f>
        <v>Cross</v>
      </c>
      <c r="D8" t="str">
        <f>VLOOKUP($H8,$J$6:$N$81,2,FALSE)</f>
        <v>Jack</v>
      </c>
      <c r="E8" t="str">
        <f>VLOOKUP($H8,$J$6:$N$81,5,FALSE)</f>
        <v>SPS</v>
      </c>
      <c r="F8">
        <v>10</v>
      </c>
      <c r="G8" s="9">
        <f>B8/$D$7</f>
        <v>4.12371218049035E-3</v>
      </c>
      <c r="H8" s="10" t="s">
        <v>1319</v>
      </c>
      <c r="J8" s="15" t="s">
        <v>204</v>
      </c>
      <c r="K8" s="13" t="s">
        <v>47</v>
      </c>
      <c r="L8" s="13" t="s">
        <v>546</v>
      </c>
      <c r="M8" s="15">
        <v>5</v>
      </c>
      <c r="N8" s="13" t="s">
        <v>45</v>
      </c>
    </row>
    <row r="9" spans="1:15" x14ac:dyDescent="0.25">
      <c r="A9">
        <v>2</v>
      </c>
      <c r="B9" s="8">
        <v>5.9146990740740731E-3</v>
      </c>
      <c r="C9" t="str">
        <f t="shared" ref="C9:C72" si="0">VLOOKUP($H9,$J$6:$N$81,3,FALSE)</f>
        <v>Pye</v>
      </c>
      <c r="D9" t="str">
        <f t="shared" ref="D9:D72" si="1">VLOOKUP($H9,$J$6:$N$81,2,FALSE)</f>
        <v>Kaden</v>
      </c>
      <c r="E9" t="str">
        <f t="shared" ref="E9:E72" si="2">VLOOKUP($H9,$J$6:$N$81,5,FALSE)</f>
        <v>SJ</v>
      </c>
      <c r="F9">
        <v>9</v>
      </c>
      <c r="G9" s="9">
        <f t="shared" ref="G9:G57" si="3">B9/$D$7</f>
        <v>4.165281038080333E-3</v>
      </c>
      <c r="H9" s="10" t="s">
        <v>1316</v>
      </c>
      <c r="J9" s="15" t="s">
        <v>205</v>
      </c>
      <c r="K9" s="13" t="s">
        <v>59</v>
      </c>
      <c r="L9" s="13" t="s">
        <v>547</v>
      </c>
      <c r="M9" s="15">
        <v>5</v>
      </c>
      <c r="N9" s="13" t="s">
        <v>45</v>
      </c>
    </row>
    <row r="10" spans="1:15" x14ac:dyDescent="0.25">
      <c r="A10">
        <v>3</v>
      </c>
      <c r="B10" s="8">
        <v>5.9415509259259265E-3</v>
      </c>
      <c r="C10" t="str">
        <f t="shared" si="0"/>
        <v>Dudley</v>
      </c>
      <c r="D10" t="str">
        <f t="shared" si="1"/>
        <v>Robert</v>
      </c>
      <c r="E10" t="str">
        <f t="shared" si="2"/>
        <v>STE</v>
      </c>
      <c r="F10">
        <v>8</v>
      </c>
      <c r="G10" s="9">
        <f t="shared" si="3"/>
        <v>4.1841907929055823E-3</v>
      </c>
      <c r="H10" s="10" t="s">
        <v>1339</v>
      </c>
      <c r="J10" s="15" t="s">
        <v>211</v>
      </c>
      <c r="K10" s="13" t="s">
        <v>49</v>
      </c>
      <c r="L10" s="13" t="s">
        <v>50</v>
      </c>
      <c r="M10" s="15">
        <v>5</v>
      </c>
      <c r="N10" s="13" t="s">
        <v>45</v>
      </c>
    </row>
    <row r="11" spans="1:15" x14ac:dyDescent="0.25">
      <c r="A11">
        <v>4</v>
      </c>
      <c r="B11" s="8">
        <v>6.117245370370371E-3</v>
      </c>
      <c r="C11" t="str">
        <f t="shared" si="0"/>
        <v>Johnson</v>
      </c>
      <c r="D11" t="str">
        <f t="shared" si="1"/>
        <v>Liam</v>
      </c>
      <c r="E11" t="str">
        <f t="shared" si="2"/>
        <v>SJ</v>
      </c>
      <c r="F11">
        <v>7</v>
      </c>
      <c r="G11" s="9">
        <f t="shared" si="3"/>
        <v>4.3079192749087124E-3</v>
      </c>
      <c r="H11" s="10" t="s">
        <v>524</v>
      </c>
      <c r="J11" s="15" t="s">
        <v>208</v>
      </c>
      <c r="K11" s="13" t="s">
        <v>52</v>
      </c>
      <c r="L11" s="13" t="s">
        <v>549</v>
      </c>
      <c r="M11" s="15">
        <v>5</v>
      </c>
      <c r="N11" s="13" t="s">
        <v>45</v>
      </c>
    </row>
    <row r="12" spans="1:15" x14ac:dyDescent="0.25">
      <c r="A12">
        <v>5</v>
      </c>
      <c r="B12" s="8">
        <v>6.2944444444444437E-3</v>
      </c>
      <c r="C12" t="str">
        <f t="shared" si="0"/>
        <v>Collins</v>
      </c>
      <c r="D12" t="str">
        <f t="shared" si="1"/>
        <v>Eddie</v>
      </c>
      <c r="E12" t="str">
        <f t="shared" si="2"/>
        <v>SJ</v>
      </c>
      <c r="F12">
        <v>6</v>
      </c>
      <c r="G12" s="9">
        <f t="shared" si="3"/>
        <v>4.4327073552425664E-3</v>
      </c>
      <c r="H12" s="10" t="s">
        <v>404</v>
      </c>
      <c r="J12" s="15" t="s">
        <v>212</v>
      </c>
      <c r="K12" s="13" t="s">
        <v>551</v>
      </c>
      <c r="L12" s="13" t="s">
        <v>550</v>
      </c>
      <c r="M12" s="15">
        <v>5</v>
      </c>
      <c r="N12" s="13" t="s">
        <v>45</v>
      </c>
    </row>
    <row r="13" spans="1:15" x14ac:dyDescent="0.25">
      <c r="A13">
        <v>6</v>
      </c>
      <c r="B13" s="8">
        <v>6.5190972222222213E-3</v>
      </c>
      <c r="C13" t="str">
        <f t="shared" si="0"/>
        <v>Halliez</v>
      </c>
      <c r="D13" t="str">
        <f t="shared" si="1"/>
        <v>Thomas</v>
      </c>
      <c r="E13" t="str">
        <f t="shared" si="2"/>
        <v>STE</v>
      </c>
      <c r="F13">
        <v>5</v>
      </c>
      <c r="G13" s="9">
        <f t="shared" si="3"/>
        <v>4.5909135367762123E-3</v>
      </c>
      <c r="H13" s="10" t="s">
        <v>1338</v>
      </c>
      <c r="J13" s="15" t="s">
        <v>209</v>
      </c>
      <c r="K13" s="13" t="s">
        <v>53</v>
      </c>
      <c r="L13" s="13" t="s">
        <v>54</v>
      </c>
      <c r="M13" s="15">
        <v>5</v>
      </c>
      <c r="N13" s="13" t="s">
        <v>45</v>
      </c>
    </row>
    <row r="14" spans="1:15" x14ac:dyDescent="0.25">
      <c r="A14">
        <v>7</v>
      </c>
      <c r="B14" s="8">
        <v>6.5422453703703693E-3</v>
      </c>
      <c r="C14" t="str">
        <f t="shared" si="0"/>
        <v>Scott</v>
      </c>
      <c r="D14" t="str">
        <f t="shared" si="1"/>
        <v>Colin</v>
      </c>
      <c r="E14" t="str">
        <f t="shared" si="2"/>
        <v>SJ</v>
      </c>
      <c r="F14">
        <v>4</v>
      </c>
      <c r="G14" s="9">
        <f t="shared" si="3"/>
        <v>4.607215049556598E-3</v>
      </c>
      <c r="H14" s="10" t="s">
        <v>1332</v>
      </c>
      <c r="J14" s="15" t="s">
        <v>1308</v>
      </c>
      <c r="K14" s="13" t="s">
        <v>123</v>
      </c>
      <c r="L14" s="13" t="s">
        <v>350</v>
      </c>
      <c r="M14" s="15">
        <v>5</v>
      </c>
      <c r="N14" s="13" t="s">
        <v>504</v>
      </c>
    </row>
    <row r="15" spans="1:15" x14ac:dyDescent="0.25">
      <c r="A15">
        <v>8</v>
      </c>
      <c r="B15" s="8">
        <v>6.6222222222222212E-3</v>
      </c>
      <c r="C15" t="str">
        <f t="shared" si="0"/>
        <v>McQueen </v>
      </c>
      <c r="D15" t="str">
        <f t="shared" si="1"/>
        <v>Cole</v>
      </c>
      <c r="E15" t="str">
        <f t="shared" si="2"/>
        <v>STE</v>
      </c>
      <c r="F15">
        <v>3</v>
      </c>
      <c r="G15" s="9">
        <f t="shared" si="3"/>
        <v>4.6635367762128321E-3</v>
      </c>
      <c r="H15" s="10" t="s">
        <v>1336</v>
      </c>
      <c r="J15" s="15" t="s">
        <v>1309</v>
      </c>
      <c r="K15" s="13" t="s">
        <v>810</v>
      </c>
      <c r="L15" s="13" t="s">
        <v>349</v>
      </c>
      <c r="M15" s="15">
        <v>5</v>
      </c>
      <c r="N15" s="13" t="s">
        <v>504</v>
      </c>
    </row>
    <row r="16" spans="1:15" x14ac:dyDescent="0.25">
      <c r="A16">
        <v>9</v>
      </c>
      <c r="B16" s="8">
        <v>6.7510416666666665E-3</v>
      </c>
      <c r="C16" t="str">
        <f t="shared" si="0"/>
        <v>Heinze</v>
      </c>
      <c r="D16" t="str">
        <f t="shared" si="1"/>
        <v>Bentley</v>
      </c>
      <c r="E16" t="str">
        <f t="shared" si="2"/>
        <v>SJ</v>
      </c>
      <c r="F16">
        <v>2</v>
      </c>
      <c r="G16" s="9">
        <f t="shared" si="3"/>
        <v>4.7542546948356806E-3</v>
      </c>
      <c r="H16" s="10" t="s">
        <v>415</v>
      </c>
      <c r="J16" s="15" t="s">
        <v>1310</v>
      </c>
      <c r="K16" s="13" t="s">
        <v>451</v>
      </c>
      <c r="L16" s="13" t="s">
        <v>450</v>
      </c>
      <c r="M16" s="15">
        <v>5</v>
      </c>
      <c r="N16" s="13" t="s">
        <v>8</v>
      </c>
    </row>
    <row r="17" spans="1:14" x14ac:dyDescent="0.25">
      <c r="A17">
        <v>10</v>
      </c>
      <c r="B17" s="8">
        <v>6.7859953703703702E-3</v>
      </c>
      <c r="C17" t="str">
        <f t="shared" si="0"/>
        <v>DiDomenico</v>
      </c>
      <c r="D17" t="str">
        <f t="shared" si="1"/>
        <v>Johnny</v>
      </c>
      <c r="E17" t="str">
        <f t="shared" si="2"/>
        <v>SJ</v>
      </c>
      <c r="F17">
        <v>1</v>
      </c>
      <c r="G17" s="9">
        <f t="shared" si="3"/>
        <v>4.7788699791340636E-3</v>
      </c>
      <c r="H17" s="10" t="s">
        <v>525</v>
      </c>
      <c r="J17" s="15" t="s">
        <v>1311</v>
      </c>
      <c r="K17" s="13" t="s">
        <v>453</v>
      </c>
      <c r="L17" s="13" t="s">
        <v>452</v>
      </c>
      <c r="M17" s="15">
        <v>5</v>
      </c>
      <c r="N17" s="13" t="s">
        <v>8</v>
      </c>
    </row>
    <row r="18" spans="1:14" x14ac:dyDescent="0.25">
      <c r="A18">
        <v>11</v>
      </c>
      <c r="B18" s="8">
        <v>6.8054398148148154E-3</v>
      </c>
      <c r="C18" t="str">
        <f t="shared" si="0"/>
        <v>MORROW</v>
      </c>
      <c r="D18" t="str">
        <f t="shared" si="1"/>
        <v>PATRICK</v>
      </c>
      <c r="E18" t="str">
        <f t="shared" si="2"/>
        <v>OLMC</v>
      </c>
      <c r="G18" s="9">
        <f t="shared" si="3"/>
        <v>4.7925632498695882E-3</v>
      </c>
      <c r="H18" s="10" t="s">
        <v>1328</v>
      </c>
      <c r="J18" s="15" t="s">
        <v>1312</v>
      </c>
      <c r="K18" s="13" t="s">
        <v>165</v>
      </c>
      <c r="L18" s="13" t="s">
        <v>170</v>
      </c>
      <c r="M18" s="15">
        <v>5</v>
      </c>
      <c r="N18" s="13" t="s">
        <v>8</v>
      </c>
    </row>
    <row r="19" spans="1:14" x14ac:dyDescent="0.25">
      <c r="A19">
        <v>12</v>
      </c>
      <c r="B19" s="8">
        <v>6.8451388888888876E-3</v>
      </c>
      <c r="C19" t="str">
        <f t="shared" si="0"/>
        <v>Galvan</v>
      </c>
      <c r="D19" t="str">
        <f t="shared" si="1"/>
        <v>Michael</v>
      </c>
      <c r="E19" t="str">
        <f t="shared" si="2"/>
        <v>STC</v>
      </c>
      <c r="G19" s="9">
        <f t="shared" si="3"/>
        <v>4.8205203442879489E-3</v>
      </c>
      <c r="H19" s="10" t="s">
        <v>316</v>
      </c>
      <c r="J19" s="15" t="s">
        <v>1313</v>
      </c>
      <c r="K19" s="13" t="s">
        <v>264</v>
      </c>
      <c r="L19" s="13" t="s">
        <v>439</v>
      </c>
      <c r="M19" s="15">
        <v>5</v>
      </c>
      <c r="N19" s="13" t="s">
        <v>1171</v>
      </c>
    </row>
    <row r="20" spans="1:14" x14ac:dyDescent="0.25">
      <c r="A20">
        <f t="shared" ref="A20:A36" si="4">A19+1</f>
        <v>13</v>
      </c>
      <c r="B20" s="8">
        <v>6.8449074074074081E-3</v>
      </c>
      <c r="C20" t="str">
        <f t="shared" si="0"/>
        <v>Lawlor</v>
      </c>
      <c r="D20" t="str">
        <f t="shared" si="1"/>
        <v>Nolan</v>
      </c>
      <c r="E20" t="str">
        <f t="shared" si="2"/>
        <v>SJ</v>
      </c>
      <c r="G20" s="9">
        <f t="shared" si="3"/>
        <v>4.820357329160147E-3</v>
      </c>
      <c r="H20" s="10" t="s">
        <v>1314</v>
      </c>
      <c r="J20" s="15" t="s">
        <v>403</v>
      </c>
      <c r="K20" s="13" t="s">
        <v>120</v>
      </c>
      <c r="L20" s="13" t="s">
        <v>121</v>
      </c>
      <c r="M20" s="15">
        <v>5</v>
      </c>
      <c r="N20" s="13" t="s">
        <v>505</v>
      </c>
    </row>
    <row r="21" spans="1:14" x14ac:dyDescent="0.25">
      <c r="A21">
        <f t="shared" si="4"/>
        <v>14</v>
      </c>
      <c r="B21" s="8">
        <v>7.0722222222222219E-3</v>
      </c>
      <c r="C21" t="str">
        <f t="shared" si="0"/>
        <v>Jalics</v>
      </c>
      <c r="D21" t="str">
        <f t="shared" si="1"/>
        <v>Benedek</v>
      </c>
      <c r="E21" t="str">
        <f t="shared" si="2"/>
        <v>STE</v>
      </c>
      <c r="G21" s="9">
        <f t="shared" si="3"/>
        <v>4.9804381846635364E-3</v>
      </c>
      <c r="H21" s="10" t="s">
        <v>1337</v>
      </c>
      <c r="J21" s="15" t="s">
        <v>415</v>
      </c>
      <c r="K21" s="13" t="s">
        <v>125</v>
      </c>
      <c r="L21" s="13" t="s">
        <v>111</v>
      </c>
      <c r="M21" s="15">
        <v>5</v>
      </c>
      <c r="N21" s="13" t="s">
        <v>505</v>
      </c>
    </row>
    <row r="22" spans="1:14" x14ac:dyDescent="0.25">
      <c r="A22">
        <f t="shared" si="4"/>
        <v>15</v>
      </c>
      <c r="B22" s="8">
        <v>7.2534722222222228E-3</v>
      </c>
      <c r="C22" t="str">
        <f t="shared" si="0"/>
        <v>VAN FLEET</v>
      </c>
      <c r="D22" t="str">
        <f t="shared" si="1"/>
        <v>KEITH</v>
      </c>
      <c r="E22" t="str">
        <f t="shared" si="2"/>
        <v>OLMC</v>
      </c>
      <c r="G22" s="9">
        <f t="shared" si="3"/>
        <v>5.1080790297339598E-3</v>
      </c>
      <c r="H22" s="10" t="s">
        <v>1327</v>
      </c>
      <c r="J22" s="15" t="s">
        <v>524</v>
      </c>
      <c r="K22" s="13" t="s">
        <v>126</v>
      </c>
      <c r="L22" s="13" t="s">
        <v>113</v>
      </c>
      <c r="M22" s="15">
        <v>5</v>
      </c>
      <c r="N22" s="13" t="s">
        <v>505</v>
      </c>
    </row>
    <row r="23" spans="1:14" x14ac:dyDescent="0.25">
      <c r="A23">
        <f t="shared" si="4"/>
        <v>16</v>
      </c>
      <c r="B23" s="8">
        <v>7.2725694444444452E-3</v>
      </c>
      <c r="C23" t="str">
        <f t="shared" si="0"/>
        <v>Esposito</v>
      </c>
      <c r="D23" t="str">
        <f t="shared" si="1"/>
        <v>Jack</v>
      </c>
      <c r="E23" t="str">
        <f t="shared" si="2"/>
        <v>SPS</v>
      </c>
      <c r="G23" s="9">
        <f t="shared" si="3"/>
        <v>5.1215277777777787E-3</v>
      </c>
      <c r="H23" s="10" t="s">
        <v>1333</v>
      </c>
      <c r="J23" s="15" t="s">
        <v>1314</v>
      </c>
      <c r="K23" s="13" t="s">
        <v>397</v>
      </c>
      <c r="L23" s="13" t="s">
        <v>392</v>
      </c>
      <c r="M23" s="15">
        <v>5</v>
      </c>
      <c r="N23" s="13" t="s">
        <v>505</v>
      </c>
    </row>
    <row r="24" spans="1:14" x14ac:dyDescent="0.25">
      <c r="A24">
        <f t="shared" si="4"/>
        <v>17</v>
      </c>
      <c r="B24" s="8">
        <v>7.3615740740740751E-3</v>
      </c>
      <c r="C24" t="str">
        <f t="shared" si="0"/>
        <v>Llanes</v>
      </c>
      <c r="D24" t="str">
        <f t="shared" si="1"/>
        <v>Steven</v>
      </c>
      <c r="E24" t="str">
        <f t="shared" si="2"/>
        <v>STC</v>
      </c>
      <c r="G24" s="9">
        <f t="shared" si="3"/>
        <v>5.1842070944183626E-3</v>
      </c>
      <c r="H24" s="10" t="s">
        <v>239</v>
      </c>
      <c r="J24" s="15" t="s">
        <v>1315</v>
      </c>
      <c r="K24" s="13" t="s">
        <v>79</v>
      </c>
      <c r="L24" s="13" t="s">
        <v>402</v>
      </c>
      <c r="M24" s="15">
        <v>5</v>
      </c>
      <c r="N24" s="13" t="s">
        <v>505</v>
      </c>
    </row>
    <row r="25" spans="1:14" x14ac:dyDescent="0.25">
      <c r="A25">
        <f t="shared" si="4"/>
        <v>18</v>
      </c>
      <c r="B25" s="8">
        <v>7.3893518518518518E-3</v>
      </c>
      <c r="C25" t="str">
        <f t="shared" si="0"/>
        <v>Maloney</v>
      </c>
      <c r="D25" t="str">
        <f t="shared" si="1"/>
        <v>Christian</v>
      </c>
      <c r="E25" t="str">
        <f t="shared" si="2"/>
        <v>SJ</v>
      </c>
      <c r="G25" s="9">
        <f t="shared" si="3"/>
        <v>5.2037689097548254E-3</v>
      </c>
      <c r="H25" s="10" t="s">
        <v>1315</v>
      </c>
      <c r="J25" s="15" t="s">
        <v>1316</v>
      </c>
      <c r="K25" s="13" t="s">
        <v>131</v>
      </c>
      <c r="L25" s="13" t="s">
        <v>117</v>
      </c>
      <c r="M25" s="15">
        <v>5</v>
      </c>
      <c r="N25" s="13" t="s">
        <v>505</v>
      </c>
    </row>
    <row r="26" spans="1:14" x14ac:dyDescent="0.25">
      <c r="A26">
        <f t="shared" si="4"/>
        <v>19</v>
      </c>
      <c r="B26" s="8">
        <v>7.444560185185186E-3</v>
      </c>
      <c r="C26" t="str">
        <f t="shared" si="0"/>
        <v>Davis</v>
      </c>
      <c r="D26" t="str">
        <f t="shared" si="1"/>
        <v>Robbie</v>
      </c>
      <c r="E26" t="str">
        <f t="shared" si="2"/>
        <v>ASP</v>
      </c>
      <c r="G26" s="9">
        <f t="shared" si="3"/>
        <v>5.2426480177360469E-3</v>
      </c>
      <c r="H26" s="10" t="s">
        <v>215</v>
      </c>
      <c r="J26" s="15" t="s">
        <v>1317</v>
      </c>
      <c r="K26" s="13" t="s">
        <v>123</v>
      </c>
      <c r="L26" s="13" t="s">
        <v>132</v>
      </c>
      <c r="M26" s="15">
        <v>5</v>
      </c>
      <c r="N26" s="13" t="s">
        <v>505</v>
      </c>
    </row>
    <row r="27" spans="1:14" x14ac:dyDescent="0.25">
      <c r="A27">
        <f t="shared" si="4"/>
        <v>20</v>
      </c>
      <c r="B27" s="8">
        <v>7.4587962962962958E-3</v>
      </c>
      <c r="C27" t="str">
        <f t="shared" si="0"/>
        <v>Annese</v>
      </c>
      <c r="D27" t="str">
        <f t="shared" si="1"/>
        <v>Alex</v>
      </c>
      <c r="E27" t="str">
        <f t="shared" si="2"/>
        <v>SJ</v>
      </c>
      <c r="G27" s="9">
        <f t="shared" si="3"/>
        <v>5.2526734480959833E-3</v>
      </c>
      <c r="H27" s="10" t="s">
        <v>403</v>
      </c>
      <c r="J27" s="15" t="s">
        <v>1318</v>
      </c>
      <c r="K27" s="13" t="s">
        <v>61</v>
      </c>
      <c r="L27" s="13" t="s">
        <v>1004</v>
      </c>
      <c r="M27" s="15">
        <v>5</v>
      </c>
      <c r="N27" s="13" t="s">
        <v>506</v>
      </c>
    </row>
    <row r="28" spans="1:14" x14ac:dyDescent="0.25">
      <c r="A28">
        <f t="shared" si="4"/>
        <v>21</v>
      </c>
      <c r="B28" s="8">
        <v>7.4671296296296291E-3</v>
      </c>
      <c r="C28" t="str">
        <f t="shared" si="0"/>
        <v>Wright</v>
      </c>
      <c r="D28" t="str">
        <f t="shared" si="1"/>
        <v>Lucas</v>
      </c>
      <c r="E28" t="str">
        <f t="shared" si="2"/>
        <v>OLP</v>
      </c>
      <c r="G28" s="9">
        <f t="shared" si="3"/>
        <v>5.2585419926969223E-3</v>
      </c>
      <c r="H28" s="10" t="s">
        <v>1313</v>
      </c>
      <c r="J28" s="15" t="s">
        <v>1319</v>
      </c>
      <c r="K28" s="13" t="s">
        <v>142</v>
      </c>
      <c r="L28" s="13" t="s">
        <v>1005</v>
      </c>
      <c r="M28" s="15">
        <v>5</v>
      </c>
      <c r="N28" s="13" t="s">
        <v>506</v>
      </c>
    </row>
    <row r="29" spans="1:14" x14ac:dyDescent="0.25">
      <c r="A29">
        <f t="shared" si="4"/>
        <v>22</v>
      </c>
      <c r="B29" s="8">
        <v>7.4942129629629629E-3</v>
      </c>
      <c r="C29" t="str">
        <f t="shared" si="0"/>
        <v>Schlegel</v>
      </c>
      <c r="D29" t="str">
        <f t="shared" si="1"/>
        <v>Jacob</v>
      </c>
      <c r="E29" t="str">
        <f t="shared" si="2"/>
        <v>STE</v>
      </c>
      <c r="G29" s="9">
        <f t="shared" si="3"/>
        <v>5.2776147626499743E-3</v>
      </c>
      <c r="H29" s="10" t="s">
        <v>1334</v>
      </c>
      <c r="J29" s="15" t="s">
        <v>1320</v>
      </c>
      <c r="K29" s="13" t="s">
        <v>188</v>
      </c>
      <c r="L29" s="13" t="s">
        <v>470</v>
      </c>
      <c r="M29" s="15">
        <v>5</v>
      </c>
      <c r="N29" s="13" t="s">
        <v>506</v>
      </c>
    </row>
    <row r="30" spans="1:14" x14ac:dyDescent="0.25">
      <c r="A30">
        <f t="shared" si="4"/>
        <v>23</v>
      </c>
      <c r="B30" s="8">
        <v>7.8134259259259268E-3</v>
      </c>
      <c r="C30" t="str">
        <f t="shared" si="0"/>
        <v>Cronin</v>
      </c>
      <c r="D30" t="str">
        <f t="shared" si="1"/>
        <v>Daniel</v>
      </c>
      <c r="E30" t="str">
        <f t="shared" si="2"/>
        <v>SPS</v>
      </c>
      <c r="G30" s="9">
        <f t="shared" si="3"/>
        <v>5.5024126238914983E-3</v>
      </c>
      <c r="H30" s="10" t="s">
        <v>1320</v>
      </c>
      <c r="J30" s="15" t="s">
        <v>297</v>
      </c>
      <c r="K30" s="13" t="s">
        <v>267</v>
      </c>
      <c r="L30" s="13" t="s">
        <v>266</v>
      </c>
      <c r="M30" s="15">
        <v>5</v>
      </c>
      <c r="N30" s="13" t="s">
        <v>503</v>
      </c>
    </row>
    <row r="31" spans="1:14" x14ac:dyDescent="0.25">
      <c r="A31">
        <f t="shared" si="4"/>
        <v>24</v>
      </c>
      <c r="B31" s="8">
        <v>8.0221064814814808E-3</v>
      </c>
      <c r="C31" t="str">
        <f t="shared" si="0"/>
        <v>Costello</v>
      </c>
      <c r="D31" t="str">
        <f t="shared" si="1"/>
        <v>Finn</v>
      </c>
      <c r="E31" t="str">
        <f t="shared" si="2"/>
        <v>ASP</v>
      </c>
      <c r="G31" s="9">
        <f t="shared" si="3"/>
        <v>5.6493707616066769E-3</v>
      </c>
      <c r="H31" s="10" t="s">
        <v>221</v>
      </c>
      <c r="J31" s="15" t="s">
        <v>316</v>
      </c>
      <c r="K31" s="13" t="s">
        <v>151</v>
      </c>
      <c r="L31" s="13" t="s">
        <v>629</v>
      </c>
      <c r="M31" s="15">
        <v>5</v>
      </c>
      <c r="N31" s="13" t="s">
        <v>503</v>
      </c>
    </row>
    <row r="32" spans="1:14" x14ac:dyDescent="0.25">
      <c r="A32">
        <f t="shared" si="4"/>
        <v>25</v>
      </c>
      <c r="B32" s="8">
        <v>8.1468749999999996E-3</v>
      </c>
      <c r="C32" t="str">
        <f t="shared" si="0"/>
        <v>BALAN</v>
      </c>
      <c r="D32" t="str">
        <f t="shared" si="1"/>
        <v>JOSEPH</v>
      </c>
      <c r="E32" t="str">
        <f t="shared" si="2"/>
        <v>OLMC</v>
      </c>
      <c r="G32" s="9">
        <f t="shared" si="3"/>
        <v>5.7372359154929577E-3</v>
      </c>
      <c r="H32" s="10" t="s">
        <v>1312</v>
      </c>
      <c r="J32" s="15" t="s">
        <v>239</v>
      </c>
      <c r="K32" s="13" t="s">
        <v>270</v>
      </c>
      <c r="L32" s="13" t="s">
        <v>242</v>
      </c>
      <c r="M32" s="15">
        <v>5</v>
      </c>
      <c r="N32" s="13" t="s">
        <v>503</v>
      </c>
    </row>
    <row r="33" spans="1:14" x14ac:dyDescent="0.25">
      <c r="A33">
        <f t="shared" si="4"/>
        <v>26</v>
      </c>
      <c r="B33" s="8">
        <v>8.1723379629629628E-3</v>
      </c>
      <c r="C33" t="str">
        <f t="shared" si="0"/>
        <v>Lancellotti</v>
      </c>
      <c r="D33" t="str">
        <f t="shared" si="1"/>
        <v>Frankie</v>
      </c>
      <c r="E33" t="str">
        <f t="shared" si="2"/>
        <v>SJA</v>
      </c>
      <c r="G33" s="9">
        <f t="shared" si="3"/>
        <v>5.7551675795513828E-3</v>
      </c>
      <c r="H33" s="10" t="s">
        <v>1506</v>
      </c>
      <c r="J33" s="15" t="s">
        <v>1321</v>
      </c>
      <c r="K33" s="13" t="s">
        <v>273</v>
      </c>
      <c r="L33" s="13" t="s">
        <v>272</v>
      </c>
      <c r="M33" s="15">
        <v>5</v>
      </c>
      <c r="N33" s="13" t="s">
        <v>503</v>
      </c>
    </row>
    <row r="34" spans="1:14" x14ac:dyDescent="0.25">
      <c r="A34">
        <f t="shared" si="4"/>
        <v>27</v>
      </c>
      <c r="B34" s="8">
        <v>8.190625E-3</v>
      </c>
      <c r="C34" t="str">
        <f t="shared" si="0"/>
        <v>MISA</v>
      </c>
      <c r="D34" t="str">
        <f t="shared" si="1"/>
        <v>RAYMOND</v>
      </c>
      <c r="E34" t="str">
        <f t="shared" si="2"/>
        <v>OLMC</v>
      </c>
      <c r="G34" s="9">
        <f t="shared" si="3"/>
        <v>5.7680457746478878E-3</v>
      </c>
      <c r="H34" s="10" t="s">
        <v>1311</v>
      </c>
      <c r="J34" s="15" t="s">
        <v>1322</v>
      </c>
      <c r="K34" s="13" t="s">
        <v>142</v>
      </c>
      <c r="L34" s="13" t="s">
        <v>107</v>
      </c>
      <c r="M34" s="15">
        <v>5</v>
      </c>
      <c r="N34" s="13" t="s">
        <v>10</v>
      </c>
    </row>
    <row r="35" spans="1:14" x14ac:dyDescent="0.25">
      <c r="A35">
        <f t="shared" si="4"/>
        <v>28</v>
      </c>
      <c r="B35" s="8">
        <v>8.2444444444444449E-3</v>
      </c>
      <c r="C35" t="str">
        <f t="shared" si="0"/>
        <v>Glacken</v>
      </c>
      <c r="D35" t="str">
        <f t="shared" si="1"/>
        <v>Aiden</v>
      </c>
      <c r="E35" t="str">
        <f t="shared" si="2"/>
        <v>SVMS</v>
      </c>
      <c r="G35" s="9">
        <f t="shared" si="3"/>
        <v>5.8059467918622851E-3</v>
      </c>
      <c r="H35" s="10" t="s">
        <v>1341</v>
      </c>
      <c r="J35" s="15" t="s">
        <v>1323</v>
      </c>
      <c r="K35" s="13" t="s">
        <v>743</v>
      </c>
      <c r="L35" s="13" t="s">
        <v>742</v>
      </c>
      <c r="M35" s="15">
        <v>5</v>
      </c>
      <c r="N35" s="13" t="s">
        <v>10</v>
      </c>
    </row>
    <row r="36" spans="1:14" x14ac:dyDescent="0.25">
      <c r="A36">
        <f t="shared" si="4"/>
        <v>29</v>
      </c>
      <c r="B36" s="8">
        <v>8.2565972222222225E-3</v>
      </c>
      <c r="C36" t="str">
        <f t="shared" si="0"/>
        <v>Berdahl</v>
      </c>
      <c r="D36" t="str">
        <f t="shared" si="1"/>
        <v>Bradford (Ford)</v>
      </c>
      <c r="E36" t="str">
        <f t="shared" si="2"/>
        <v>SVMS</v>
      </c>
      <c r="G36" s="9">
        <f t="shared" si="3"/>
        <v>5.8145050860719883E-3</v>
      </c>
      <c r="H36" s="10" t="s">
        <v>1324</v>
      </c>
      <c r="J36" s="15" t="s">
        <v>1324</v>
      </c>
      <c r="K36" s="13" t="s">
        <v>1106</v>
      </c>
      <c r="L36" s="13" t="s">
        <v>1105</v>
      </c>
      <c r="M36" s="15">
        <v>5</v>
      </c>
      <c r="N36" s="13" t="s">
        <v>1147</v>
      </c>
    </row>
    <row r="37" spans="1:14" x14ac:dyDescent="0.25">
      <c r="A37">
        <v>30</v>
      </c>
      <c r="B37" s="8">
        <v>8.2711805555555559E-3</v>
      </c>
      <c r="C37" t="str">
        <f t="shared" si="0"/>
        <v>Mendez</v>
      </c>
      <c r="D37" t="str">
        <f t="shared" si="1"/>
        <v>Mason</v>
      </c>
      <c r="E37" t="str">
        <f t="shared" si="2"/>
        <v>SJ</v>
      </c>
      <c r="G37" s="9">
        <f t="shared" si="3"/>
        <v>5.8247750391236313E-3</v>
      </c>
      <c r="H37" s="10" t="s">
        <v>1331</v>
      </c>
      <c r="J37" s="15" t="s">
        <v>1325</v>
      </c>
      <c r="K37" s="13" t="s">
        <v>141</v>
      </c>
      <c r="L37" s="13" t="s">
        <v>1107</v>
      </c>
      <c r="M37" s="15">
        <v>5</v>
      </c>
      <c r="N37" s="13" t="s">
        <v>1147</v>
      </c>
    </row>
    <row r="38" spans="1:14" x14ac:dyDescent="0.25">
      <c r="A38">
        <v>31</v>
      </c>
      <c r="B38" s="8">
        <v>8.3894675925925925E-3</v>
      </c>
      <c r="C38" t="str">
        <f t="shared" si="0"/>
        <v>Canessa</v>
      </c>
      <c r="D38" t="str">
        <f t="shared" si="1"/>
        <v>Maximiliano</v>
      </c>
      <c r="E38" t="str">
        <f t="shared" si="2"/>
        <v>SJA</v>
      </c>
      <c r="G38" s="9">
        <f t="shared" si="3"/>
        <v>5.9080757694314036E-3</v>
      </c>
      <c r="H38" s="10" t="s">
        <v>1508</v>
      </c>
      <c r="J38" s="15" t="s">
        <v>221</v>
      </c>
      <c r="K38" s="13" t="s">
        <v>273</v>
      </c>
      <c r="L38" s="13" t="s">
        <v>508</v>
      </c>
      <c r="M38" s="15">
        <v>6</v>
      </c>
      <c r="N38" s="13" t="s">
        <v>45</v>
      </c>
    </row>
    <row r="39" spans="1:14" x14ac:dyDescent="0.25">
      <c r="A39">
        <v>32</v>
      </c>
      <c r="B39" s="8">
        <v>8.4268518518518503E-3</v>
      </c>
      <c r="C39" t="str">
        <f t="shared" si="0"/>
        <v>Kraft </v>
      </c>
      <c r="D39" t="str">
        <f t="shared" si="1"/>
        <v>Ryder</v>
      </c>
      <c r="E39" t="str">
        <f t="shared" si="2"/>
        <v>STE</v>
      </c>
      <c r="G39" s="9">
        <f t="shared" si="3"/>
        <v>5.9344027125717257E-3</v>
      </c>
      <c r="H39" s="10" t="s">
        <v>1323</v>
      </c>
      <c r="J39" s="15" t="s">
        <v>213</v>
      </c>
      <c r="K39" s="13" t="s">
        <v>43</v>
      </c>
      <c r="L39" s="13" t="s">
        <v>56</v>
      </c>
      <c r="M39" s="15">
        <v>6</v>
      </c>
      <c r="N39" s="13" t="s">
        <v>45</v>
      </c>
    </row>
    <row r="40" spans="1:14" x14ac:dyDescent="0.25">
      <c r="A40">
        <v>33</v>
      </c>
      <c r="B40" s="8">
        <v>8.553125E-3</v>
      </c>
      <c r="C40" t="str">
        <f t="shared" si="0"/>
        <v>Dugan</v>
      </c>
      <c r="D40" t="str">
        <f t="shared" si="1"/>
        <v>Jack</v>
      </c>
      <c r="E40" t="str">
        <f t="shared" si="2"/>
        <v>STE</v>
      </c>
      <c r="G40" s="9">
        <f t="shared" si="3"/>
        <v>6.0233274647887329E-3</v>
      </c>
      <c r="H40" s="10" t="s">
        <v>1322</v>
      </c>
      <c r="J40" s="15" t="s">
        <v>215</v>
      </c>
      <c r="K40" s="13" t="s">
        <v>554</v>
      </c>
      <c r="L40" s="13" t="s">
        <v>57</v>
      </c>
      <c r="M40" s="15">
        <v>6</v>
      </c>
      <c r="N40" s="13" t="s">
        <v>45</v>
      </c>
    </row>
    <row r="41" spans="1:14" x14ac:dyDescent="0.25">
      <c r="A41">
        <v>34</v>
      </c>
      <c r="B41" s="8">
        <v>8.707870370370371E-3</v>
      </c>
      <c r="C41" t="str">
        <f t="shared" si="0"/>
        <v>Rossano</v>
      </c>
      <c r="D41" t="str">
        <f t="shared" si="1"/>
        <v>Joshua</v>
      </c>
      <c r="E41" t="str">
        <f t="shared" si="2"/>
        <v>ASP</v>
      </c>
      <c r="G41" s="9">
        <f t="shared" si="3"/>
        <v>6.1323030777256137E-3</v>
      </c>
      <c r="H41" s="10" t="s">
        <v>209</v>
      </c>
      <c r="J41" s="15" t="s">
        <v>1326</v>
      </c>
      <c r="K41" s="13" t="s">
        <v>957</v>
      </c>
      <c r="L41" s="13" t="s">
        <v>956</v>
      </c>
      <c r="M41" s="15">
        <v>6</v>
      </c>
      <c r="N41" s="13" t="s">
        <v>8</v>
      </c>
    </row>
    <row r="42" spans="1:14" x14ac:dyDescent="0.25">
      <c r="A42">
        <v>35</v>
      </c>
      <c r="B42" s="8">
        <v>8.7346064814814803E-3</v>
      </c>
      <c r="C42" t="str">
        <f t="shared" si="0"/>
        <v>Grande</v>
      </c>
      <c r="D42" t="str">
        <f t="shared" si="1"/>
        <v>Nate</v>
      </c>
      <c r="E42" t="str">
        <f t="shared" si="2"/>
        <v>STE</v>
      </c>
      <c r="G42" s="9">
        <f t="shared" si="3"/>
        <v>6.1511313249869581E-3</v>
      </c>
      <c r="H42" s="10" t="s">
        <v>1335</v>
      </c>
      <c r="J42" s="15" t="s">
        <v>1327</v>
      </c>
      <c r="K42" s="13" t="s">
        <v>166</v>
      </c>
      <c r="L42" s="13" t="s">
        <v>173</v>
      </c>
      <c r="M42" s="15">
        <v>6</v>
      </c>
      <c r="N42" s="13" t="s">
        <v>8</v>
      </c>
    </row>
    <row r="43" spans="1:14" x14ac:dyDescent="0.25">
      <c r="A43">
        <v>36</v>
      </c>
      <c r="B43" s="8">
        <v>8.8115740740740741E-3</v>
      </c>
      <c r="C43" t="str">
        <f t="shared" si="0"/>
        <v>Giansanti</v>
      </c>
      <c r="D43" t="str">
        <f t="shared" si="1"/>
        <v>Thad</v>
      </c>
      <c r="E43" t="str">
        <f t="shared" si="2"/>
        <v>ASP</v>
      </c>
      <c r="G43" s="9">
        <f t="shared" si="3"/>
        <v>6.2053338549817429E-3</v>
      </c>
      <c r="H43" s="10" t="s">
        <v>203</v>
      </c>
      <c r="J43" s="15" t="s">
        <v>1328</v>
      </c>
      <c r="K43" s="13" t="s">
        <v>457</v>
      </c>
      <c r="L43" s="13" t="s">
        <v>456</v>
      </c>
      <c r="M43" s="15">
        <v>6</v>
      </c>
      <c r="N43" s="13" t="s">
        <v>8</v>
      </c>
    </row>
    <row r="44" spans="1:14" x14ac:dyDescent="0.25">
      <c r="A44">
        <v>37</v>
      </c>
      <c r="B44" s="8">
        <v>8.9458333333333334E-3</v>
      </c>
      <c r="C44" t="str">
        <f t="shared" si="0"/>
        <v>McLane</v>
      </c>
      <c r="D44" t="str">
        <f t="shared" si="1"/>
        <v>Owen</v>
      </c>
      <c r="E44" t="str">
        <f t="shared" si="2"/>
        <v>SPS</v>
      </c>
      <c r="G44" s="9">
        <f t="shared" si="3"/>
        <v>6.2998826291079816E-3</v>
      </c>
      <c r="H44" s="10" t="s">
        <v>1318</v>
      </c>
      <c r="J44" s="15" t="s">
        <v>1329</v>
      </c>
      <c r="K44" s="13" t="s">
        <v>441</v>
      </c>
      <c r="L44" s="13" t="s">
        <v>440</v>
      </c>
      <c r="M44" s="15">
        <v>6</v>
      </c>
      <c r="N44" s="13" t="s">
        <v>1171</v>
      </c>
    </row>
    <row r="45" spans="1:14" x14ac:dyDescent="0.25">
      <c r="A45">
        <v>38</v>
      </c>
      <c r="B45" s="8">
        <v>9.4818287037037024E-3</v>
      </c>
      <c r="C45" t="str">
        <f t="shared" si="0"/>
        <v>Fahy</v>
      </c>
      <c r="D45" t="str">
        <f t="shared" si="1"/>
        <v>Gavin</v>
      </c>
      <c r="E45" t="str">
        <f t="shared" si="2"/>
        <v>OLP</v>
      </c>
      <c r="G45" s="9">
        <f t="shared" si="3"/>
        <v>6.6773441575378187E-3</v>
      </c>
      <c r="H45" s="10" t="s">
        <v>1329</v>
      </c>
      <c r="J45" s="15" t="s">
        <v>1330</v>
      </c>
      <c r="K45" s="13" t="s">
        <v>231</v>
      </c>
      <c r="L45" s="13" t="s">
        <v>1058</v>
      </c>
      <c r="M45" s="15">
        <v>6</v>
      </c>
      <c r="N45" s="13" t="s">
        <v>487</v>
      </c>
    </row>
    <row r="46" spans="1:14" x14ac:dyDescent="0.25">
      <c r="A46">
        <v>39</v>
      </c>
      <c r="B46" s="8">
        <v>9.7530092592592599E-3</v>
      </c>
      <c r="C46" t="str">
        <f t="shared" si="0"/>
        <v>Doyle</v>
      </c>
      <c r="D46" t="str">
        <f t="shared" si="1"/>
        <v>oliver</v>
      </c>
      <c r="E46" t="str">
        <f t="shared" si="2"/>
        <v>OLP</v>
      </c>
      <c r="G46" s="9">
        <f t="shared" si="3"/>
        <v>6.8683163797600422E-3</v>
      </c>
      <c r="H46" s="10" t="s">
        <v>1527</v>
      </c>
      <c r="J46" s="15" t="s">
        <v>404</v>
      </c>
      <c r="K46" s="13" t="s">
        <v>122</v>
      </c>
      <c r="L46" s="13" t="s">
        <v>68</v>
      </c>
      <c r="M46" s="15">
        <v>6</v>
      </c>
      <c r="N46" s="13" t="s">
        <v>505</v>
      </c>
    </row>
    <row r="47" spans="1:14" x14ac:dyDescent="0.25">
      <c r="A47">
        <v>40</v>
      </c>
      <c r="B47" s="8">
        <v>9.99525462962963E-3</v>
      </c>
      <c r="C47" t="str">
        <f t="shared" si="0"/>
        <v>Meyers</v>
      </c>
      <c r="D47" t="str">
        <f t="shared" si="1"/>
        <v>Henry</v>
      </c>
      <c r="E47" t="str">
        <f t="shared" si="2"/>
        <v>STC</v>
      </c>
      <c r="G47" s="9">
        <f t="shared" si="3"/>
        <v>7.0389117110067822E-3</v>
      </c>
      <c r="H47" s="10" t="s">
        <v>304</v>
      </c>
      <c r="J47" s="15" t="s">
        <v>525</v>
      </c>
      <c r="K47" s="13" t="s">
        <v>123</v>
      </c>
      <c r="L47" s="13" t="s">
        <v>124</v>
      </c>
      <c r="M47" s="15">
        <v>6</v>
      </c>
      <c r="N47" s="13" t="s">
        <v>505</v>
      </c>
    </row>
    <row r="48" spans="1:14" x14ac:dyDescent="0.25">
      <c r="A48">
        <v>41</v>
      </c>
      <c r="B48" s="8">
        <v>1.040775462962963E-2</v>
      </c>
      <c r="C48" t="str">
        <f t="shared" si="0"/>
        <v>Hughes</v>
      </c>
      <c r="D48" t="str">
        <f t="shared" si="1"/>
        <v>Ryan</v>
      </c>
      <c r="E48" t="str">
        <f t="shared" si="2"/>
        <v>ASP</v>
      </c>
      <c r="G48" s="9">
        <f t="shared" si="3"/>
        <v>7.3294046687532605E-3</v>
      </c>
      <c r="H48" s="10" t="s">
        <v>205</v>
      </c>
      <c r="J48" s="15" t="s">
        <v>1331</v>
      </c>
      <c r="K48" s="13" t="s">
        <v>129</v>
      </c>
      <c r="L48" s="13" t="s">
        <v>130</v>
      </c>
      <c r="M48" s="15">
        <v>6</v>
      </c>
      <c r="N48" s="13" t="s">
        <v>505</v>
      </c>
    </row>
    <row r="49" spans="1:14" x14ac:dyDescent="0.25">
      <c r="A49">
        <v>42</v>
      </c>
      <c r="B49" s="8">
        <v>1.0991203703703704E-2</v>
      </c>
      <c r="C49" t="str">
        <f t="shared" si="0"/>
        <v>Fusco</v>
      </c>
      <c r="D49" t="str">
        <f t="shared" si="1"/>
        <v>Dylan</v>
      </c>
      <c r="E49" t="str">
        <f t="shared" si="2"/>
        <v>SVMS</v>
      </c>
      <c r="G49" s="9">
        <f t="shared" si="3"/>
        <v>7.7402842983828905E-3</v>
      </c>
      <c r="H49" s="10" t="s">
        <v>1325</v>
      </c>
      <c r="J49" s="15" t="s">
        <v>1332</v>
      </c>
      <c r="K49" s="13" t="s">
        <v>133</v>
      </c>
      <c r="L49" s="13" t="s">
        <v>134</v>
      </c>
      <c r="M49" s="15">
        <v>6</v>
      </c>
      <c r="N49" s="13" t="s">
        <v>505</v>
      </c>
    </row>
    <row r="50" spans="1:14" x14ac:dyDescent="0.25">
      <c r="A50">
        <v>43</v>
      </c>
      <c r="B50" s="8">
        <v>1.1808680555555555E-2</v>
      </c>
      <c r="C50" t="str">
        <f t="shared" si="0"/>
        <v>Caldwell</v>
      </c>
      <c r="D50" t="str">
        <f t="shared" si="1"/>
        <v>Benjamin</v>
      </c>
      <c r="E50" t="str">
        <f t="shared" si="2"/>
        <v>STC</v>
      </c>
      <c r="G50" s="9">
        <f t="shared" si="3"/>
        <v>8.3159722222222229E-3</v>
      </c>
      <c r="H50" s="10" t="s">
        <v>269</v>
      </c>
      <c r="J50" s="15" t="s">
        <v>1333</v>
      </c>
      <c r="K50" s="13" t="s">
        <v>142</v>
      </c>
      <c r="L50" s="13" t="s">
        <v>1009</v>
      </c>
      <c r="M50" s="15">
        <v>6</v>
      </c>
      <c r="N50" s="13" t="s">
        <v>506</v>
      </c>
    </row>
    <row r="51" spans="1:14" x14ac:dyDescent="0.25">
      <c r="A51">
        <v>44</v>
      </c>
      <c r="B51" s="8"/>
      <c r="C51" t="e">
        <f t="shared" si="0"/>
        <v>#N/A</v>
      </c>
      <c r="D51" t="e">
        <f t="shared" si="1"/>
        <v>#N/A</v>
      </c>
      <c r="E51" t="e">
        <f t="shared" si="2"/>
        <v>#N/A</v>
      </c>
      <c r="G51" s="9">
        <f t="shared" si="3"/>
        <v>0</v>
      </c>
      <c r="H51" s="10"/>
      <c r="J51" s="15" t="s">
        <v>259</v>
      </c>
      <c r="K51" s="13" t="s">
        <v>617</v>
      </c>
      <c r="L51" s="13" t="s">
        <v>616</v>
      </c>
      <c r="M51" s="15">
        <v>6</v>
      </c>
      <c r="N51" s="13" t="s">
        <v>503</v>
      </c>
    </row>
    <row r="52" spans="1:14" x14ac:dyDescent="0.25">
      <c r="A52">
        <v>45</v>
      </c>
      <c r="B52" s="8"/>
      <c r="C52" t="e">
        <f t="shared" si="0"/>
        <v>#N/A</v>
      </c>
      <c r="D52" t="e">
        <f t="shared" si="1"/>
        <v>#N/A</v>
      </c>
      <c r="E52" t="e">
        <f t="shared" si="2"/>
        <v>#N/A</v>
      </c>
      <c r="G52" s="9">
        <f t="shared" si="3"/>
        <v>0</v>
      </c>
      <c r="H52" s="10"/>
      <c r="J52" s="15" t="s">
        <v>251</v>
      </c>
      <c r="K52" s="13" t="s">
        <v>285</v>
      </c>
      <c r="L52" s="13" t="s">
        <v>284</v>
      </c>
      <c r="M52" s="15">
        <v>6</v>
      </c>
      <c r="N52" s="13" t="s">
        <v>503</v>
      </c>
    </row>
    <row r="53" spans="1:14" x14ac:dyDescent="0.25">
      <c r="A53">
        <v>46</v>
      </c>
      <c r="B53" s="8"/>
      <c r="C53" t="e">
        <f t="shared" si="0"/>
        <v>#N/A</v>
      </c>
      <c r="D53" t="e">
        <f t="shared" si="1"/>
        <v>#N/A</v>
      </c>
      <c r="E53" t="e">
        <f t="shared" si="2"/>
        <v>#N/A</v>
      </c>
      <c r="G53" s="9">
        <f t="shared" si="3"/>
        <v>0</v>
      </c>
      <c r="H53" s="10"/>
      <c r="J53" s="15" t="s">
        <v>280</v>
      </c>
      <c r="K53" s="13" t="s">
        <v>81</v>
      </c>
      <c r="L53" s="13" t="s">
        <v>623</v>
      </c>
      <c r="M53" s="15">
        <v>6</v>
      </c>
      <c r="N53" s="13" t="s">
        <v>503</v>
      </c>
    </row>
    <row r="54" spans="1:14" x14ac:dyDescent="0.25">
      <c r="A54">
        <v>47</v>
      </c>
      <c r="B54" s="8"/>
      <c r="C54" t="e">
        <f t="shared" si="0"/>
        <v>#N/A</v>
      </c>
      <c r="D54" t="e">
        <f t="shared" si="1"/>
        <v>#N/A</v>
      </c>
      <c r="E54" t="e">
        <f t="shared" si="2"/>
        <v>#N/A</v>
      </c>
      <c r="G54" s="9">
        <f t="shared" si="3"/>
        <v>0</v>
      </c>
      <c r="H54" s="10"/>
      <c r="J54" s="15" t="s">
        <v>269</v>
      </c>
      <c r="K54" s="13" t="s">
        <v>625</v>
      </c>
      <c r="L54" s="13" t="s">
        <v>624</v>
      </c>
      <c r="M54" s="15">
        <v>6</v>
      </c>
      <c r="N54" s="13" t="s">
        <v>503</v>
      </c>
    </row>
    <row r="55" spans="1:14" x14ac:dyDescent="0.25">
      <c r="A55">
        <v>48</v>
      </c>
      <c r="B55" s="8"/>
      <c r="C55" t="e">
        <f t="shared" si="0"/>
        <v>#N/A</v>
      </c>
      <c r="D55" t="e">
        <f t="shared" si="1"/>
        <v>#N/A</v>
      </c>
      <c r="E55" t="e">
        <f t="shared" si="2"/>
        <v>#N/A</v>
      </c>
      <c r="G55" s="9">
        <f t="shared" si="3"/>
        <v>0</v>
      </c>
      <c r="H55" s="10"/>
      <c r="J55" s="15" t="s">
        <v>304</v>
      </c>
      <c r="K55" s="13" t="s">
        <v>67</v>
      </c>
      <c r="L55" s="13" t="s">
        <v>287</v>
      </c>
      <c r="M55" s="15">
        <v>6</v>
      </c>
      <c r="N55" s="13" t="s">
        <v>503</v>
      </c>
    </row>
    <row r="56" spans="1:14" x14ac:dyDescent="0.25">
      <c r="A56">
        <v>49</v>
      </c>
      <c r="B56" s="8"/>
      <c r="C56" t="e">
        <f t="shared" si="0"/>
        <v>#N/A</v>
      </c>
      <c r="D56" t="e">
        <f t="shared" si="1"/>
        <v>#N/A</v>
      </c>
      <c r="E56" t="e">
        <f t="shared" si="2"/>
        <v>#N/A</v>
      </c>
      <c r="G56" s="9">
        <f t="shared" si="3"/>
        <v>0</v>
      </c>
      <c r="H56" s="10"/>
      <c r="J56" s="15" t="s">
        <v>1334</v>
      </c>
      <c r="K56" s="13" t="s">
        <v>103</v>
      </c>
      <c r="L56" s="13" t="s">
        <v>104</v>
      </c>
      <c r="M56" s="15">
        <v>6</v>
      </c>
      <c r="N56" s="13" t="s">
        <v>10</v>
      </c>
    </row>
    <row r="57" spans="1:14" x14ac:dyDescent="0.25">
      <c r="A57">
        <v>50</v>
      </c>
      <c r="B57" s="8"/>
      <c r="C57" t="e">
        <f t="shared" si="0"/>
        <v>#N/A</v>
      </c>
      <c r="D57" t="e">
        <f t="shared" si="1"/>
        <v>#N/A</v>
      </c>
      <c r="E57" t="e">
        <f t="shared" si="2"/>
        <v>#N/A</v>
      </c>
      <c r="G57" s="9">
        <f t="shared" si="3"/>
        <v>0</v>
      </c>
      <c r="H57" s="10"/>
      <c r="J57" s="15" t="s">
        <v>1335</v>
      </c>
      <c r="K57" s="13" t="s">
        <v>336</v>
      </c>
      <c r="L57" s="13" t="s">
        <v>335</v>
      </c>
      <c r="M57" s="15">
        <v>6</v>
      </c>
      <c r="N57" s="13" t="s">
        <v>10</v>
      </c>
    </row>
    <row r="58" spans="1:14" x14ac:dyDescent="0.25">
      <c r="A58">
        <v>51</v>
      </c>
      <c r="B58" s="8"/>
      <c r="C58" t="e">
        <f t="shared" si="0"/>
        <v>#N/A</v>
      </c>
      <c r="D58" t="e">
        <f t="shared" si="1"/>
        <v>#N/A</v>
      </c>
      <c r="E58" t="e">
        <f t="shared" si="2"/>
        <v>#N/A</v>
      </c>
      <c r="G58" s="9">
        <f t="shared" ref="G58:G85" si="5">B58/$D$7</f>
        <v>0</v>
      </c>
      <c r="H58" s="10"/>
      <c r="J58" s="15" t="s">
        <v>1336</v>
      </c>
      <c r="K58" s="13" t="s">
        <v>87</v>
      </c>
      <c r="L58" s="13" t="s">
        <v>744</v>
      </c>
      <c r="M58" s="15">
        <v>6</v>
      </c>
      <c r="N58" s="13" t="s">
        <v>10</v>
      </c>
    </row>
    <row r="59" spans="1:14" x14ac:dyDescent="0.25">
      <c r="A59">
        <v>52</v>
      </c>
      <c r="B59" s="8"/>
      <c r="C59" t="e">
        <f t="shared" si="0"/>
        <v>#N/A</v>
      </c>
      <c r="D59" t="e">
        <f t="shared" si="1"/>
        <v>#N/A</v>
      </c>
      <c r="E59" t="e">
        <f t="shared" si="2"/>
        <v>#N/A</v>
      </c>
      <c r="G59" s="9">
        <f t="shared" si="5"/>
        <v>0</v>
      </c>
      <c r="H59" s="10"/>
      <c r="J59" s="15" t="s">
        <v>1337</v>
      </c>
      <c r="K59" s="13" t="s">
        <v>334</v>
      </c>
      <c r="L59" s="13" t="s">
        <v>333</v>
      </c>
      <c r="M59" s="15">
        <v>6</v>
      </c>
      <c r="N59" s="13" t="s">
        <v>10</v>
      </c>
    </row>
    <row r="60" spans="1:14" x14ac:dyDescent="0.25">
      <c r="A60">
        <v>53</v>
      </c>
      <c r="B60" s="8"/>
      <c r="C60" t="e">
        <f t="shared" si="0"/>
        <v>#N/A</v>
      </c>
      <c r="D60" t="e">
        <f t="shared" si="1"/>
        <v>#N/A</v>
      </c>
      <c r="E60" t="e">
        <f t="shared" si="2"/>
        <v>#N/A</v>
      </c>
      <c r="G60" s="9">
        <f t="shared" si="5"/>
        <v>0</v>
      </c>
      <c r="H60" s="10"/>
      <c r="J60" s="15" t="s">
        <v>1338</v>
      </c>
      <c r="K60" s="13" t="s">
        <v>41</v>
      </c>
      <c r="L60" s="13" t="s">
        <v>102</v>
      </c>
      <c r="M60" s="15">
        <v>6</v>
      </c>
      <c r="N60" s="13" t="s">
        <v>10</v>
      </c>
    </row>
    <row r="61" spans="1:14" x14ac:dyDescent="0.25">
      <c r="A61">
        <v>54</v>
      </c>
      <c r="B61" s="8"/>
      <c r="C61" t="e">
        <f t="shared" si="0"/>
        <v>#N/A</v>
      </c>
      <c r="D61" t="e">
        <f t="shared" si="1"/>
        <v>#N/A</v>
      </c>
      <c r="E61" t="e">
        <f t="shared" si="2"/>
        <v>#N/A</v>
      </c>
      <c r="G61" s="9">
        <f t="shared" si="5"/>
        <v>0</v>
      </c>
      <c r="H61" s="10"/>
      <c r="J61" s="15" t="s">
        <v>1339</v>
      </c>
      <c r="K61" s="13" t="s">
        <v>49</v>
      </c>
      <c r="L61" s="13" t="s">
        <v>83</v>
      </c>
      <c r="M61" s="15">
        <v>6</v>
      </c>
      <c r="N61" s="13" t="s">
        <v>10</v>
      </c>
    </row>
    <row r="62" spans="1:14" x14ac:dyDescent="0.25">
      <c r="A62">
        <v>55</v>
      </c>
      <c r="B62" s="8"/>
      <c r="C62" t="e">
        <f t="shared" si="0"/>
        <v>#N/A</v>
      </c>
      <c r="D62" t="e">
        <f t="shared" si="1"/>
        <v>#N/A</v>
      </c>
      <c r="E62" t="e">
        <f t="shared" si="2"/>
        <v>#N/A</v>
      </c>
      <c r="G62" s="9">
        <f t="shared" si="5"/>
        <v>0</v>
      </c>
      <c r="H62" s="10"/>
      <c r="J62" s="15" t="s">
        <v>1340</v>
      </c>
      <c r="K62" s="13" t="s">
        <v>746</v>
      </c>
      <c r="L62" s="13" t="s">
        <v>745</v>
      </c>
      <c r="M62" s="15">
        <v>6</v>
      </c>
      <c r="N62" s="13" t="s">
        <v>10</v>
      </c>
    </row>
    <row r="63" spans="1:14" x14ac:dyDescent="0.25">
      <c r="A63">
        <v>56</v>
      </c>
      <c r="B63" s="8"/>
      <c r="C63" t="e">
        <f t="shared" si="0"/>
        <v>#N/A</v>
      </c>
      <c r="D63" t="e">
        <f t="shared" si="1"/>
        <v>#N/A</v>
      </c>
      <c r="E63" t="e">
        <f t="shared" si="2"/>
        <v>#N/A</v>
      </c>
      <c r="G63" s="9">
        <f t="shared" si="5"/>
        <v>0</v>
      </c>
      <c r="H63" s="10"/>
      <c r="J63" s="15" t="s">
        <v>1341</v>
      </c>
      <c r="K63" s="13" t="s">
        <v>361</v>
      </c>
      <c r="L63" s="13" t="s">
        <v>1111</v>
      </c>
      <c r="M63" s="15">
        <v>6</v>
      </c>
      <c r="N63" s="13" t="s">
        <v>1147</v>
      </c>
    </row>
    <row r="64" spans="1:14" x14ac:dyDescent="0.25">
      <c r="A64">
        <v>57</v>
      </c>
      <c r="B64" s="8"/>
      <c r="C64" t="e">
        <f t="shared" si="0"/>
        <v>#N/A</v>
      </c>
      <c r="D64" t="e">
        <f t="shared" si="1"/>
        <v>#N/A</v>
      </c>
      <c r="E64" t="e">
        <f t="shared" si="2"/>
        <v>#N/A</v>
      </c>
      <c r="G64" s="9">
        <f t="shared" si="5"/>
        <v>0</v>
      </c>
      <c r="H64" s="10"/>
      <c r="J64" s="15" t="s">
        <v>1342</v>
      </c>
      <c r="K64" s="13" t="s">
        <v>55</v>
      </c>
      <c r="L64" s="13" t="s">
        <v>1113</v>
      </c>
      <c r="M64" s="15">
        <v>6</v>
      </c>
      <c r="N64" s="13" t="s">
        <v>1147</v>
      </c>
    </row>
    <row r="65" spans="1:14" x14ac:dyDescent="0.25">
      <c r="A65">
        <v>58</v>
      </c>
      <c r="B65" s="8"/>
      <c r="C65" t="e">
        <f t="shared" si="0"/>
        <v>#N/A</v>
      </c>
      <c r="D65" t="e">
        <f t="shared" si="1"/>
        <v>#N/A</v>
      </c>
      <c r="E65" t="e">
        <f t="shared" si="2"/>
        <v>#N/A</v>
      </c>
      <c r="G65" s="9">
        <f t="shared" si="5"/>
        <v>0</v>
      </c>
      <c r="H65" s="10"/>
      <c r="J65" s="15" t="s">
        <v>1343</v>
      </c>
      <c r="K65" s="13" t="s">
        <v>1115</v>
      </c>
      <c r="L65" s="13" t="s">
        <v>1114</v>
      </c>
      <c r="M65" s="15">
        <v>6</v>
      </c>
      <c r="N65" s="13" t="s">
        <v>1147</v>
      </c>
    </row>
    <row r="66" spans="1:14" x14ac:dyDescent="0.25">
      <c r="A66">
        <v>59</v>
      </c>
      <c r="B66" s="8"/>
      <c r="C66" t="e">
        <f t="shared" si="0"/>
        <v>#N/A</v>
      </c>
      <c r="D66" t="e">
        <f t="shared" si="1"/>
        <v>#N/A</v>
      </c>
      <c r="E66" t="e">
        <f t="shared" si="2"/>
        <v>#N/A</v>
      </c>
      <c r="G66" s="9">
        <f t="shared" si="5"/>
        <v>0</v>
      </c>
      <c r="H66" s="10"/>
      <c r="J66" s="15" t="s">
        <v>1506</v>
      </c>
      <c r="K66" s="13" t="s">
        <v>1455</v>
      </c>
      <c r="L66" s="13" t="s">
        <v>1454</v>
      </c>
      <c r="M66" s="15">
        <v>6</v>
      </c>
      <c r="N66" s="13" t="s">
        <v>1422</v>
      </c>
    </row>
    <row r="67" spans="1:14" x14ac:dyDescent="0.25">
      <c r="A67">
        <v>60</v>
      </c>
      <c r="B67" s="8"/>
      <c r="C67" t="e">
        <f t="shared" si="0"/>
        <v>#N/A</v>
      </c>
      <c r="D67" t="e">
        <f t="shared" si="1"/>
        <v>#N/A</v>
      </c>
      <c r="E67" t="e">
        <f t="shared" si="2"/>
        <v>#N/A</v>
      </c>
      <c r="G67" s="9">
        <f t="shared" si="5"/>
        <v>0</v>
      </c>
      <c r="H67" s="10"/>
      <c r="J67" s="15" t="s">
        <v>1507</v>
      </c>
      <c r="K67" s="13" t="s">
        <v>1458</v>
      </c>
      <c r="L67" s="13" t="s">
        <v>1457</v>
      </c>
      <c r="M67" s="15">
        <v>6</v>
      </c>
      <c r="N67" s="13" t="s">
        <v>1422</v>
      </c>
    </row>
    <row r="68" spans="1:14" x14ac:dyDescent="0.25">
      <c r="A68">
        <v>61</v>
      </c>
      <c r="B68" s="8"/>
      <c r="C68" t="e">
        <f t="shared" si="0"/>
        <v>#N/A</v>
      </c>
      <c r="D68" t="e">
        <f t="shared" si="1"/>
        <v>#N/A</v>
      </c>
      <c r="E68" t="e">
        <f t="shared" si="2"/>
        <v>#N/A</v>
      </c>
      <c r="G68" s="9">
        <f t="shared" si="5"/>
        <v>0</v>
      </c>
      <c r="H68" s="10"/>
      <c r="J68" s="15" t="s">
        <v>1508</v>
      </c>
      <c r="K68" s="13" t="s">
        <v>634</v>
      </c>
      <c r="L68" s="13" t="s">
        <v>1459</v>
      </c>
      <c r="M68" s="15">
        <v>6</v>
      </c>
      <c r="N68" s="13" t="s">
        <v>1422</v>
      </c>
    </row>
    <row r="69" spans="1:14" x14ac:dyDescent="0.25">
      <c r="A69">
        <v>62</v>
      </c>
      <c r="B69" s="8"/>
      <c r="C69" t="e">
        <f t="shared" si="0"/>
        <v>#N/A</v>
      </c>
      <c r="D69" t="e">
        <f t="shared" si="1"/>
        <v>#N/A</v>
      </c>
      <c r="E69" t="e">
        <f t="shared" si="2"/>
        <v>#N/A</v>
      </c>
      <c r="G69" s="9">
        <f t="shared" si="5"/>
        <v>0</v>
      </c>
      <c r="H69" s="10"/>
      <c r="J69" s="33" t="s">
        <v>1527</v>
      </c>
      <c r="K69" s="32" t="s">
        <v>1528</v>
      </c>
      <c r="L69" s="32" t="s">
        <v>1525</v>
      </c>
      <c r="M69" s="33">
        <v>5</v>
      </c>
      <c r="N69" s="32" t="s">
        <v>1171</v>
      </c>
    </row>
    <row r="70" spans="1:14" x14ac:dyDescent="0.25">
      <c r="A70">
        <v>63</v>
      </c>
      <c r="B70" s="8"/>
      <c r="C70" t="e">
        <f t="shared" si="0"/>
        <v>#N/A</v>
      </c>
      <c r="D70" t="e">
        <f t="shared" si="1"/>
        <v>#N/A</v>
      </c>
      <c r="E70" t="e">
        <f t="shared" si="2"/>
        <v>#N/A</v>
      </c>
      <c r="G70" s="9">
        <f t="shared" si="5"/>
        <v>0</v>
      </c>
      <c r="H70" s="10"/>
      <c r="J70" s="15"/>
      <c r="K70" s="15"/>
      <c r="L70" s="15"/>
      <c r="M70" s="15"/>
      <c r="N70" s="15"/>
    </row>
    <row r="71" spans="1:14" x14ac:dyDescent="0.25">
      <c r="A71">
        <v>64</v>
      </c>
      <c r="B71" s="8"/>
      <c r="C71" t="e">
        <f t="shared" si="0"/>
        <v>#N/A</v>
      </c>
      <c r="D71" t="e">
        <f t="shared" si="1"/>
        <v>#N/A</v>
      </c>
      <c r="E71" t="e">
        <f t="shared" si="2"/>
        <v>#N/A</v>
      </c>
      <c r="G71" s="9">
        <f t="shared" si="5"/>
        <v>0</v>
      </c>
      <c r="H71" s="10"/>
      <c r="J71" s="15"/>
      <c r="K71" s="15"/>
      <c r="L71" s="15"/>
      <c r="M71" s="15"/>
      <c r="N71" s="15"/>
    </row>
    <row r="72" spans="1:14" x14ac:dyDescent="0.25">
      <c r="A72">
        <v>65</v>
      </c>
      <c r="B72" s="8"/>
      <c r="C72" t="e">
        <f t="shared" si="0"/>
        <v>#N/A</v>
      </c>
      <c r="D72" t="e">
        <f t="shared" si="1"/>
        <v>#N/A</v>
      </c>
      <c r="E72" t="e">
        <f t="shared" si="2"/>
        <v>#N/A</v>
      </c>
      <c r="G72" s="9">
        <f t="shared" si="5"/>
        <v>0</v>
      </c>
      <c r="H72" s="10"/>
      <c r="J72" s="29"/>
      <c r="K72" s="13"/>
      <c r="L72" s="13"/>
      <c r="M72" s="15"/>
      <c r="N72" s="13"/>
    </row>
    <row r="73" spans="1:14" x14ac:dyDescent="0.25">
      <c r="A73">
        <v>66</v>
      </c>
      <c r="B73" s="8"/>
      <c r="C73" t="e">
        <f t="shared" ref="C73:C85" si="6">VLOOKUP($H73,$J$6:$N$81,3,FALSE)</f>
        <v>#N/A</v>
      </c>
      <c r="D73" t="e">
        <f t="shared" ref="D73:D85" si="7">VLOOKUP($H73,$J$6:$N$81,2,FALSE)</f>
        <v>#N/A</v>
      </c>
      <c r="E73" t="e">
        <f t="shared" ref="E73:E85" si="8">VLOOKUP($H73,$J$6:$N$81,5,FALSE)</f>
        <v>#N/A</v>
      </c>
      <c r="G73" s="9">
        <f t="shared" si="5"/>
        <v>0</v>
      </c>
      <c r="H73" s="10"/>
      <c r="J73" s="29"/>
      <c r="K73" s="13"/>
      <c r="L73" s="13"/>
      <c r="M73" s="15"/>
      <c r="N73" s="13"/>
    </row>
    <row r="74" spans="1:14" x14ac:dyDescent="0.25">
      <c r="A74">
        <v>67</v>
      </c>
      <c r="B74" s="8"/>
      <c r="C74" t="e">
        <f t="shared" si="6"/>
        <v>#N/A</v>
      </c>
      <c r="D74" t="e">
        <f t="shared" si="7"/>
        <v>#N/A</v>
      </c>
      <c r="E74" t="e">
        <f t="shared" si="8"/>
        <v>#N/A</v>
      </c>
      <c r="G74" s="9">
        <f t="shared" si="5"/>
        <v>0</v>
      </c>
      <c r="H74" s="10"/>
      <c r="J74" s="29"/>
      <c r="K74" s="13"/>
      <c r="L74" s="13"/>
      <c r="M74" s="15"/>
      <c r="N74" s="13"/>
    </row>
    <row r="75" spans="1:14" x14ac:dyDescent="0.25">
      <c r="A75">
        <v>68</v>
      </c>
      <c r="B75" s="8"/>
      <c r="C75" t="e">
        <f t="shared" si="6"/>
        <v>#N/A</v>
      </c>
      <c r="D75" t="e">
        <f t="shared" si="7"/>
        <v>#N/A</v>
      </c>
      <c r="E75" t="e">
        <f t="shared" si="8"/>
        <v>#N/A</v>
      </c>
      <c r="G75" s="9">
        <f t="shared" si="5"/>
        <v>0</v>
      </c>
      <c r="H75" s="10"/>
      <c r="J75" s="29"/>
      <c r="K75" s="13"/>
      <c r="L75" s="13"/>
      <c r="M75" s="15"/>
      <c r="N75" s="13"/>
    </row>
    <row r="76" spans="1:14" x14ac:dyDescent="0.25">
      <c r="A76">
        <v>69</v>
      </c>
      <c r="B76" s="8"/>
      <c r="C76" t="e">
        <f t="shared" si="6"/>
        <v>#N/A</v>
      </c>
      <c r="D76" t="e">
        <f t="shared" si="7"/>
        <v>#N/A</v>
      </c>
      <c r="E76" t="e">
        <f t="shared" si="8"/>
        <v>#N/A</v>
      </c>
      <c r="G76" s="9">
        <f t="shared" si="5"/>
        <v>0</v>
      </c>
      <c r="H76" s="10"/>
      <c r="J76" s="29"/>
      <c r="K76" s="13"/>
      <c r="L76" s="13"/>
      <c r="M76" s="15"/>
      <c r="N76" s="13"/>
    </row>
    <row r="77" spans="1:14" x14ac:dyDescent="0.25">
      <c r="A77">
        <v>70</v>
      </c>
      <c r="B77" s="8"/>
      <c r="C77" t="e">
        <f t="shared" si="6"/>
        <v>#N/A</v>
      </c>
      <c r="D77" t="e">
        <f t="shared" si="7"/>
        <v>#N/A</v>
      </c>
      <c r="E77" t="e">
        <f t="shared" si="8"/>
        <v>#N/A</v>
      </c>
      <c r="G77" s="9">
        <f t="shared" si="5"/>
        <v>0</v>
      </c>
      <c r="H77" s="10"/>
      <c r="J77" s="29"/>
      <c r="K77" s="13"/>
      <c r="L77" s="13"/>
      <c r="M77" s="15"/>
      <c r="N77" s="13"/>
    </row>
    <row r="78" spans="1:14" x14ac:dyDescent="0.25">
      <c r="A78">
        <v>71</v>
      </c>
      <c r="B78" s="8"/>
      <c r="C78" t="e">
        <f t="shared" si="6"/>
        <v>#N/A</v>
      </c>
      <c r="D78" t="e">
        <f t="shared" si="7"/>
        <v>#N/A</v>
      </c>
      <c r="E78" t="e">
        <f t="shared" si="8"/>
        <v>#N/A</v>
      </c>
      <c r="G78" s="9">
        <f t="shared" si="5"/>
        <v>0</v>
      </c>
      <c r="H78" s="10"/>
      <c r="J78" s="29"/>
      <c r="K78" s="13"/>
      <c r="L78" s="13"/>
      <c r="M78" s="15"/>
      <c r="N78" s="13"/>
    </row>
    <row r="79" spans="1:14" x14ac:dyDescent="0.25">
      <c r="A79">
        <v>72</v>
      </c>
      <c r="B79" s="8"/>
      <c r="C79" t="e">
        <f t="shared" si="6"/>
        <v>#N/A</v>
      </c>
      <c r="D79" t="e">
        <f t="shared" si="7"/>
        <v>#N/A</v>
      </c>
      <c r="E79" t="e">
        <f t="shared" si="8"/>
        <v>#N/A</v>
      </c>
      <c r="G79" s="9">
        <f t="shared" si="5"/>
        <v>0</v>
      </c>
      <c r="H79" s="10"/>
      <c r="J79" s="15"/>
      <c r="K79" s="13"/>
      <c r="L79" s="13"/>
      <c r="M79" s="15"/>
      <c r="N79" s="13"/>
    </row>
    <row r="80" spans="1:14" x14ac:dyDescent="0.25">
      <c r="A80">
        <v>73</v>
      </c>
      <c r="B80" s="8"/>
      <c r="C80" t="e">
        <f t="shared" si="6"/>
        <v>#N/A</v>
      </c>
      <c r="D80" t="e">
        <f t="shared" si="7"/>
        <v>#N/A</v>
      </c>
      <c r="E80" t="e">
        <f t="shared" si="8"/>
        <v>#N/A</v>
      </c>
      <c r="G80" s="9">
        <f t="shared" si="5"/>
        <v>0</v>
      </c>
      <c r="H80" s="10"/>
      <c r="J80" s="15"/>
      <c r="K80" s="13"/>
      <c r="L80" s="13"/>
      <c r="M80" s="15"/>
      <c r="N80" s="13"/>
    </row>
    <row r="81" spans="1:14" x14ac:dyDescent="0.25">
      <c r="A81">
        <v>74</v>
      </c>
      <c r="B81" s="8"/>
      <c r="C81" t="e">
        <f t="shared" si="6"/>
        <v>#N/A</v>
      </c>
      <c r="D81" t="e">
        <f t="shared" si="7"/>
        <v>#N/A</v>
      </c>
      <c r="E81" t="e">
        <f t="shared" si="8"/>
        <v>#N/A</v>
      </c>
      <c r="G81" s="9">
        <f t="shared" si="5"/>
        <v>0</v>
      </c>
      <c r="H81" s="10"/>
      <c r="J81" s="15"/>
      <c r="K81" s="13"/>
      <c r="L81" s="13"/>
      <c r="M81" s="15"/>
      <c r="N81" s="13"/>
    </row>
    <row r="82" spans="1:14" x14ac:dyDescent="0.25">
      <c r="A82">
        <v>75</v>
      </c>
      <c r="B82" s="8"/>
      <c r="C82" t="e">
        <f t="shared" si="6"/>
        <v>#N/A</v>
      </c>
      <c r="D82" t="e">
        <f t="shared" si="7"/>
        <v>#N/A</v>
      </c>
      <c r="E82" t="e">
        <f t="shared" si="8"/>
        <v>#N/A</v>
      </c>
      <c r="G82" s="9">
        <f t="shared" si="5"/>
        <v>0</v>
      </c>
      <c r="H82" s="10"/>
    </row>
    <row r="83" spans="1:14" x14ac:dyDescent="0.25">
      <c r="A83">
        <v>76</v>
      </c>
      <c r="B83" s="8"/>
      <c r="C83" t="e">
        <f t="shared" si="6"/>
        <v>#N/A</v>
      </c>
      <c r="D83" t="e">
        <f t="shared" si="7"/>
        <v>#N/A</v>
      </c>
      <c r="E83" t="e">
        <f t="shared" si="8"/>
        <v>#N/A</v>
      </c>
      <c r="G83" s="9">
        <f t="shared" si="5"/>
        <v>0</v>
      </c>
      <c r="H83" s="10"/>
    </row>
    <row r="84" spans="1:14" x14ac:dyDescent="0.25">
      <c r="A84">
        <v>77</v>
      </c>
      <c r="B84" s="8"/>
      <c r="C84" t="e">
        <f t="shared" si="6"/>
        <v>#N/A</v>
      </c>
      <c r="D84" t="e">
        <f t="shared" si="7"/>
        <v>#N/A</v>
      </c>
      <c r="E84" t="e">
        <f t="shared" si="8"/>
        <v>#N/A</v>
      </c>
      <c r="G84" s="9">
        <f t="shared" si="5"/>
        <v>0</v>
      </c>
      <c r="H84" s="10"/>
    </row>
    <row r="85" spans="1:14" x14ac:dyDescent="0.25">
      <c r="A85">
        <v>78</v>
      </c>
      <c r="B85" s="8"/>
      <c r="C85" t="e">
        <f t="shared" si="6"/>
        <v>#N/A</v>
      </c>
      <c r="D85" t="e">
        <f t="shared" si="7"/>
        <v>#N/A</v>
      </c>
      <c r="E85" t="e">
        <f t="shared" si="8"/>
        <v>#N/A</v>
      </c>
      <c r="G85" s="9">
        <f t="shared" si="5"/>
        <v>0</v>
      </c>
      <c r="H85" s="10"/>
    </row>
  </sheetData>
  <pageMargins left="0.7" right="0.7" top="0.75" bottom="0.75" header="0.3" footer="0.3"/>
  <pageSetup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67"/>
  <sheetViews>
    <sheetView topLeftCell="A4" workbookViewId="0">
      <selection activeCell="B41" sqref="B41:B48"/>
    </sheetView>
  </sheetViews>
  <sheetFormatPr defaultRowHeight="15" x14ac:dyDescent="0.25"/>
  <cols>
    <col min="1" max="1" width="15" customWidth="1"/>
    <col min="3" max="4" width="16.140625" customWidth="1"/>
    <col min="5" max="5" width="13.42578125" customWidth="1"/>
    <col min="7" max="7" width="13.5703125" customWidth="1"/>
    <col min="10" max="10" width="16.85546875" style="11" customWidth="1"/>
    <col min="11" max="11" width="16.140625" style="19" customWidth="1"/>
    <col min="12" max="12" width="14" style="19" customWidth="1"/>
    <col min="13" max="13" width="8.7109375" style="11"/>
    <col min="14" max="14" width="10.85546875" style="11" customWidth="1"/>
  </cols>
  <sheetData>
    <row r="1" spans="1:15" ht="45" x14ac:dyDescent="0.25">
      <c r="A1" t="s">
        <v>9</v>
      </c>
      <c r="C1" s="30" t="s">
        <v>511</v>
      </c>
      <c r="D1" s="30" t="s">
        <v>510</v>
      </c>
      <c r="E1" s="30" t="s">
        <v>512</v>
      </c>
      <c r="F1" s="30" t="s">
        <v>1172</v>
      </c>
      <c r="G1" s="30" t="s">
        <v>513</v>
      </c>
      <c r="H1" s="30" t="s">
        <v>514</v>
      </c>
      <c r="I1" s="30" t="s">
        <v>1171</v>
      </c>
      <c r="J1" s="30" t="s">
        <v>8</v>
      </c>
      <c r="K1" s="30" t="s">
        <v>515</v>
      </c>
      <c r="L1" s="30" t="s">
        <v>487</v>
      </c>
      <c r="M1" s="30" t="s">
        <v>1515</v>
      </c>
      <c r="N1"/>
      <c r="O1" s="30"/>
    </row>
    <row r="2" spans="1:15" x14ac:dyDescent="0.25">
      <c r="A2">
        <f>SUM(C2:O2)</f>
        <v>55</v>
      </c>
      <c r="C2" s="15">
        <f>IF(E8="ASP",10,0)+IF(E9="ASP",9,0)+IF(E10="ASP",8,0)+IF(E11="ASP",7,0)+IF(E12="ASP",6,0)+IF(E13="ASP",5,0)+IF(E14="ASP",4,0)+IF(E15="ASP",3,0)+IF(E16="ASP",2,0)+IF(E17="ASP",1,0)</f>
        <v>0</v>
      </c>
      <c r="D2" s="15">
        <f>IF(E8="STC",10,0)+IF(E9="STC",9,0)+IF(E10="STC",8,0)+IF(E11="STC",7,0)+IF(E12="STC",6,0)+IF(E13="STC",5,0)+IF(E14="STC",4,0)+IF(E15="STC",3,0)+IF(E16="STC",2,0)+IF(E17="STC",1,0)</f>
        <v>0</v>
      </c>
      <c r="E2" s="15">
        <f>IF(E8="STE",10,0)+IF(E9="STE",9,0)+IF(E10="STE",8,0)+IF(E11="STE",7,0)+IF(E12="STE",6,0)+IF(E13="STE",5,0)+IF(E14="STE",4,0)+IF(E15="STE",3,0)+IF(E16="STE",2,0)+IF(E17="STE",1,0)</f>
        <v>2</v>
      </c>
      <c r="F2" s="15">
        <f>IF(E8="SVMS",10,0)+IF(E9="SVMS",9,0)+IF(E10="SVMS",8,0)+IF(E11="SVMS",7,0)+IF(E12="SVMS",6,0)+IF(E13="SVMS",5,0)+IF(E14="SVMS",4,0)+IF(E15="SVMS",3,0)+IF(E16="SVMS",2,0)+IF(E17="SVMS",1,0)</f>
        <v>0</v>
      </c>
      <c r="G2" s="15">
        <f>IF(E8="HT",10,0)+IF(E9="HT",9,0)+IF(E10="HT",8,0)+IF(E11="HT",7,0)+IF(E12="HT",6,0)+IF(E13="HT",5,0)+IF(E14="HT",4,0)+IF(E15="HT",3,0)+IF(E16="HT",2,0)+IF(E17="HT",1,0)</f>
        <v>8</v>
      </c>
      <c r="H2" s="15">
        <f>IF(E8="SJ",10,0)+IF(E9="SJ",9,0)+IF(E10="SJ",8,0)+IF(E11="SJ",7,0)+IF(E12="SJ",6,0)+IF(E13="SJ",5,0)+IF(E14="SJ",4,0)+IF(E15="SJ",3,0)+IF(E16="SJ",2,0)+IF(E17="SJ",1,0)</f>
        <v>30</v>
      </c>
      <c r="I2" s="15">
        <f>IF(E8="OLP",10,0)+IF(E9="OLP",9,0)+IF(E10="OLP",8,0)+IF(E11="OLP",7,0)+IF(E12="OLP",6,0)+IF(E13="OLP",5,0)+IF(E14="OLP",4,0)+IF(E15="OLP",3,0)+IF(E16="OLP",2,0)+IF(E17="OLP",1,0)</f>
        <v>0</v>
      </c>
      <c r="J2" s="15">
        <f>IF(E8="OLMC",10,0)+IF(E9="OLMC",9,0)+IF(E10="OLMC",8,0)+IF(E11="OLMC",7,0)+IF(E12="OLMC",6,0)+IF(E13="OLMC",5,0)+IF(E14="OLMC",4,0)+IF(E15="OLMC",3,0)+IF(E16="OLMC",2,0)+IF(E17="OLMC",1,0)</f>
        <v>14</v>
      </c>
      <c r="K2" s="15">
        <f>IF(E8="SPS",10,0)+IF(E9="SPS",9,0)+IF(E10="SPS",8,0)+IF(E11="SPS",7,0)+IF(E12="SPS",6,0)+IF(E13="SPS",5,0)+IF(E14="SPS",4,0)+IF(E15="SPS",3,0)+IF(E16="SPS",2,0)+IF(E17="SPS",1,0)</f>
        <v>0</v>
      </c>
      <c r="L2" s="15">
        <f>IF(E8="OLS",10,0)+IF(E9="OLS",9,0)+IF(E10="OLS",8,0)+IF(E11="OLS",7,0)+IF(E12="OLS",6,0)+IF(E13="OLS",5,0)+IF(E14="OLS",4,0)+IF(E15="OLS",3,0)+IF(E16="OLS",2,0)+IF(E17="OLS",1,0)</f>
        <v>1</v>
      </c>
      <c r="M2" s="15">
        <f>IF(E8="SJA",10,0)+IF(E9="SJA",9,0)+IF(E10="SJA",8,0)+IF(E11="SJA",7,0)+IF(E12="SJA",6,0)+IF(E13="SJA",5,0)+IF(E14="SJA",4,0)+IF(E15="SJA",3,0)+IF(E16="SJA",2,0)+IF(E17="SJA",1,0)</f>
        <v>0</v>
      </c>
      <c r="N2"/>
      <c r="O2" s="15"/>
    </row>
    <row r="5" spans="1:15" x14ac:dyDescent="0.25">
      <c r="J5" s="11" t="s">
        <v>18</v>
      </c>
    </row>
    <row r="6" spans="1:15" ht="30" x14ac:dyDescent="0.25">
      <c r="A6" s="1" t="s">
        <v>0</v>
      </c>
      <c r="B6" s="1"/>
      <c r="C6" s="1" t="s">
        <v>1</v>
      </c>
      <c r="D6" s="1" t="s">
        <v>2</v>
      </c>
      <c r="E6" s="1" t="s">
        <v>3</v>
      </c>
      <c r="F6" s="1" t="s">
        <v>4</v>
      </c>
      <c r="G6" s="2" t="s">
        <v>5</v>
      </c>
      <c r="H6" s="3" t="s">
        <v>6</v>
      </c>
      <c r="J6" s="14" t="s">
        <v>6</v>
      </c>
      <c r="K6" s="20" t="s">
        <v>2</v>
      </c>
      <c r="L6" s="20" t="s">
        <v>1</v>
      </c>
      <c r="M6" s="14" t="s">
        <v>19</v>
      </c>
      <c r="N6" s="14" t="s">
        <v>21</v>
      </c>
    </row>
    <row r="7" spans="1:15" x14ac:dyDescent="0.25">
      <c r="A7" s="4"/>
      <c r="B7" s="4" t="s">
        <v>7</v>
      </c>
      <c r="C7" s="4"/>
      <c r="D7" s="5">
        <v>1.75</v>
      </c>
      <c r="E7" s="6"/>
      <c r="F7" s="6"/>
      <c r="G7" s="6"/>
      <c r="H7" s="7"/>
      <c r="J7" s="15" t="s">
        <v>224</v>
      </c>
      <c r="K7" s="13" t="s">
        <v>25</v>
      </c>
      <c r="L7" s="13" t="s">
        <v>60</v>
      </c>
      <c r="M7" s="15">
        <v>7</v>
      </c>
      <c r="N7" s="13" t="s">
        <v>45</v>
      </c>
    </row>
    <row r="8" spans="1:15" x14ac:dyDescent="0.25">
      <c r="A8">
        <v>1</v>
      </c>
      <c r="B8" s="8">
        <v>7.8445601851851853E-3</v>
      </c>
      <c r="C8" t="str">
        <f>VLOOKUP($H8,$J$6:$N$65,3,FALSE)</f>
        <v>Naulty</v>
      </c>
      <c r="D8" t="str">
        <f>VLOOKUP($H8,$J$6:$N$65,2,FALSE)</f>
        <v>Caroline</v>
      </c>
      <c r="E8" t="str">
        <f>VLOOKUP($H8,$J$6:$N$65,5,FALSE)</f>
        <v>SJ</v>
      </c>
      <c r="F8">
        <v>10</v>
      </c>
      <c r="G8" s="9">
        <f>B8/$D$7</f>
        <v>4.4826058201058198E-3</v>
      </c>
      <c r="H8" s="10" t="s">
        <v>409</v>
      </c>
      <c r="J8" s="15" t="s">
        <v>226</v>
      </c>
      <c r="K8" s="13" t="s">
        <v>25</v>
      </c>
      <c r="L8" s="13" t="s">
        <v>534</v>
      </c>
      <c r="M8" s="15">
        <v>7</v>
      </c>
      <c r="N8" s="13" t="s">
        <v>45</v>
      </c>
    </row>
    <row r="9" spans="1:15" x14ac:dyDescent="0.25">
      <c r="A9">
        <v>2</v>
      </c>
      <c r="B9" s="8">
        <v>8.1923611111111121E-3</v>
      </c>
      <c r="C9" t="str">
        <f t="shared" ref="C9:C67" si="0">VLOOKUP($H9,$J$6:$N$65,3,FALSE)</f>
        <v>Lawlor</v>
      </c>
      <c r="D9" t="str">
        <f t="shared" ref="D9:D67" si="1">VLOOKUP($H9,$J$6:$N$65,2,FALSE)</f>
        <v>Ella</v>
      </c>
      <c r="E9" t="str">
        <f t="shared" ref="E9:E67" si="2">VLOOKUP($H9,$J$6:$N$65,5,FALSE)</f>
        <v>SJ</v>
      </c>
      <c r="F9">
        <v>9</v>
      </c>
      <c r="G9" s="9">
        <f t="shared" ref="G9:G57" si="3">B9/$D$7</f>
        <v>4.6813492063492073E-3</v>
      </c>
      <c r="H9" s="10" t="s">
        <v>417</v>
      </c>
      <c r="J9" s="15" t="s">
        <v>230</v>
      </c>
      <c r="K9" s="13" t="s">
        <v>135</v>
      </c>
      <c r="L9" s="13" t="s">
        <v>214</v>
      </c>
      <c r="M9" s="15">
        <v>7</v>
      </c>
      <c r="N9" s="13" t="s">
        <v>45</v>
      </c>
    </row>
    <row r="10" spans="1:15" x14ac:dyDescent="0.25">
      <c r="A10">
        <v>3</v>
      </c>
      <c r="B10" s="8">
        <v>8.3887731481481469E-3</v>
      </c>
      <c r="C10" t="str">
        <f t="shared" si="0"/>
        <v>McGuire</v>
      </c>
      <c r="D10" t="str">
        <f t="shared" si="1"/>
        <v>Ava</v>
      </c>
      <c r="E10" t="str">
        <f t="shared" si="2"/>
        <v>HT</v>
      </c>
      <c r="F10">
        <v>8</v>
      </c>
      <c r="G10" s="9">
        <f t="shared" si="3"/>
        <v>4.7935846560846554E-3</v>
      </c>
      <c r="H10" s="10" t="s">
        <v>500</v>
      </c>
      <c r="J10" s="15" t="s">
        <v>228</v>
      </c>
      <c r="K10" s="13" t="s">
        <v>25</v>
      </c>
      <c r="L10" s="13" t="s">
        <v>556</v>
      </c>
      <c r="M10" s="15">
        <v>7</v>
      </c>
      <c r="N10" s="13" t="s">
        <v>45</v>
      </c>
    </row>
    <row r="11" spans="1:15" x14ac:dyDescent="0.25">
      <c r="A11">
        <v>4</v>
      </c>
      <c r="B11" s="8">
        <v>8.7045138888888884E-3</v>
      </c>
      <c r="C11" t="str">
        <f t="shared" si="0"/>
        <v>TYRELL</v>
      </c>
      <c r="D11" t="str">
        <f t="shared" si="1"/>
        <v>MARGARET</v>
      </c>
      <c r="E11" t="str">
        <f t="shared" si="2"/>
        <v>OLMC</v>
      </c>
      <c r="F11">
        <v>7</v>
      </c>
      <c r="G11" s="9">
        <f t="shared" si="3"/>
        <v>4.9740079365079362E-3</v>
      </c>
      <c r="H11" s="10" t="s">
        <v>1244</v>
      </c>
      <c r="J11" s="15" t="s">
        <v>232</v>
      </c>
      <c r="K11" s="13" t="s">
        <v>63</v>
      </c>
      <c r="L11" s="13" t="s">
        <v>64</v>
      </c>
      <c r="M11" s="15">
        <v>7</v>
      </c>
      <c r="N11" s="13" t="s">
        <v>45</v>
      </c>
    </row>
    <row r="12" spans="1:15" x14ac:dyDescent="0.25">
      <c r="A12">
        <v>5</v>
      </c>
      <c r="B12" s="8">
        <v>8.9357638888888889E-3</v>
      </c>
      <c r="C12" t="str">
        <f t="shared" si="0"/>
        <v>Mania</v>
      </c>
      <c r="D12" t="str">
        <f t="shared" si="1"/>
        <v>Emerson</v>
      </c>
      <c r="E12" t="str">
        <f t="shared" si="2"/>
        <v>SJ</v>
      </c>
      <c r="F12">
        <v>6</v>
      </c>
      <c r="G12" s="9">
        <f t="shared" si="3"/>
        <v>5.1061507936507938E-3</v>
      </c>
      <c r="H12" s="10" t="s">
        <v>418</v>
      </c>
      <c r="J12" s="15" t="s">
        <v>509</v>
      </c>
      <c r="K12" s="13" t="s">
        <v>562</v>
      </c>
      <c r="L12" s="13" t="s">
        <v>561</v>
      </c>
      <c r="M12" s="15">
        <v>7</v>
      </c>
      <c r="N12" s="13" t="s">
        <v>45</v>
      </c>
    </row>
    <row r="13" spans="1:15" x14ac:dyDescent="0.25">
      <c r="A13">
        <v>6</v>
      </c>
      <c r="B13" s="8">
        <v>8.9998842592592596E-3</v>
      </c>
      <c r="C13" t="str">
        <f t="shared" si="0"/>
        <v>Garcia</v>
      </c>
      <c r="D13" t="str">
        <f t="shared" si="1"/>
        <v>Julia</v>
      </c>
      <c r="E13" t="str">
        <f t="shared" si="2"/>
        <v>SJ</v>
      </c>
      <c r="F13">
        <v>5</v>
      </c>
      <c r="G13" s="9">
        <f t="shared" si="3"/>
        <v>5.1427910052910053E-3</v>
      </c>
      <c r="H13" s="10" t="s">
        <v>408</v>
      </c>
      <c r="J13" s="15" t="s">
        <v>1530</v>
      </c>
      <c r="K13" s="13" t="s">
        <v>1531</v>
      </c>
      <c r="L13" s="13" t="s">
        <v>1532</v>
      </c>
      <c r="M13" s="15">
        <v>7</v>
      </c>
      <c r="N13" s="13" t="s">
        <v>504</v>
      </c>
    </row>
    <row r="14" spans="1:15" x14ac:dyDescent="0.25">
      <c r="A14">
        <v>7</v>
      </c>
      <c r="B14" s="8">
        <v>9.0359953703703696E-3</v>
      </c>
      <c r="C14" t="str">
        <f t="shared" si="0"/>
        <v>JOSEPHSON</v>
      </c>
      <c r="D14" t="str">
        <f t="shared" si="1"/>
        <v>RUBY</v>
      </c>
      <c r="E14" t="str">
        <f t="shared" si="2"/>
        <v>OLMC</v>
      </c>
      <c r="F14">
        <v>4</v>
      </c>
      <c r="G14" s="9">
        <f t="shared" si="3"/>
        <v>5.1634259259259255E-3</v>
      </c>
      <c r="H14" s="10" t="s">
        <v>1246</v>
      </c>
      <c r="J14" s="15" t="s">
        <v>500</v>
      </c>
      <c r="K14" s="13" t="s">
        <v>71</v>
      </c>
      <c r="L14" s="13" t="s">
        <v>354</v>
      </c>
      <c r="M14" s="15">
        <v>7</v>
      </c>
      <c r="N14" s="13" t="s">
        <v>504</v>
      </c>
    </row>
    <row r="15" spans="1:15" x14ac:dyDescent="0.25">
      <c r="A15">
        <v>8</v>
      </c>
      <c r="B15" s="8">
        <v>9.0712962962962961E-3</v>
      </c>
      <c r="C15" t="str">
        <f t="shared" si="0"/>
        <v>CAMPAGNA</v>
      </c>
      <c r="D15" t="str">
        <f t="shared" si="1"/>
        <v>ZERRINA</v>
      </c>
      <c r="E15" t="str">
        <f t="shared" si="2"/>
        <v>OLMC</v>
      </c>
      <c r="F15">
        <v>3</v>
      </c>
      <c r="G15" s="9">
        <f t="shared" si="3"/>
        <v>5.1835978835978831E-3</v>
      </c>
      <c r="H15" s="10" t="s">
        <v>1241</v>
      </c>
      <c r="J15" s="15" t="s">
        <v>1240</v>
      </c>
      <c r="K15" s="13" t="s">
        <v>356</v>
      </c>
      <c r="L15" s="13" t="s">
        <v>355</v>
      </c>
      <c r="M15" s="15">
        <v>7</v>
      </c>
      <c r="N15" s="13" t="s">
        <v>504</v>
      </c>
    </row>
    <row r="16" spans="1:15" x14ac:dyDescent="0.25">
      <c r="A16">
        <v>9</v>
      </c>
      <c r="B16" s="8">
        <v>9.0876157407407416E-3</v>
      </c>
      <c r="C16" t="str">
        <f t="shared" si="0"/>
        <v>Crum </v>
      </c>
      <c r="D16" t="str">
        <f t="shared" si="1"/>
        <v>Sophia</v>
      </c>
      <c r="E16" t="str">
        <f t="shared" si="2"/>
        <v>STE</v>
      </c>
      <c r="F16">
        <v>2</v>
      </c>
      <c r="G16" s="9">
        <f t="shared" si="3"/>
        <v>5.1929232804232813E-3</v>
      </c>
      <c r="H16" s="10" t="s">
        <v>1251</v>
      </c>
      <c r="J16" s="15" t="s">
        <v>1241</v>
      </c>
      <c r="K16" s="13" t="s">
        <v>959</v>
      </c>
      <c r="L16" s="13" t="s">
        <v>958</v>
      </c>
      <c r="M16" s="15">
        <v>7</v>
      </c>
      <c r="N16" s="13" t="s">
        <v>8</v>
      </c>
    </row>
    <row r="17" spans="1:14" x14ac:dyDescent="0.25">
      <c r="A17">
        <v>10</v>
      </c>
      <c r="B17" s="8">
        <v>9.2271990740740734E-3</v>
      </c>
      <c r="C17" t="str">
        <f t="shared" si="0"/>
        <v>Calabrese</v>
      </c>
      <c r="D17" t="str">
        <f t="shared" si="1"/>
        <v>Reese</v>
      </c>
      <c r="E17" t="str">
        <f t="shared" si="2"/>
        <v>OLS</v>
      </c>
      <c r="F17">
        <v>1</v>
      </c>
      <c r="G17" s="9">
        <f t="shared" si="3"/>
        <v>5.2726851851851849E-3</v>
      </c>
      <c r="H17" s="10" t="s">
        <v>1248</v>
      </c>
      <c r="J17" s="15" t="s">
        <v>1242</v>
      </c>
      <c r="K17" s="13" t="s">
        <v>961</v>
      </c>
      <c r="L17" s="13" t="s">
        <v>960</v>
      </c>
      <c r="M17" s="15">
        <v>7</v>
      </c>
      <c r="N17" s="13" t="s">
        <v>8</v>
      </c>
    </row>
    <row r="18" spans="1:14" x14ac:dyDescent="0.25">
      <c r="A18">
        <v>11</v>
      </c>
      <c r="B18" s="8">
        <v>9.2835648148148157E-3</v>
      </c>
      <c r="C18" t="str">
        <f t="shared" si="0"/>
        <v>MARTINSON</v>
      </c>
      <c r="D18" t="str">
        <f t="shared" si="1"/>
        <v>LILLY</v>
      </c>
      <c r="E18" t="str">
        <f t="shared" si="2"/>
        <v>OLMC</v>
      </c>
      <c r="G18" s="9">
        <f t="shared" si="3"/>
        <v>5.3048941798941804E-3</v>
      </c>
      <c r="H18" s="10" t="s">
        <v>1255</v>
      </c>
      <c r="J18" s="15" t="s">
        <v>1243</v>
      </c>
      <c r="K18" s="13" t="s">
        <v>459</v>
      </c>
      <c r="L18" s="13" t="s">
        <v>452</v>
      </c>
      <c r="M18" s="15">
        <v>7</v>
      </c>
      <c r="N18" s="13" t="s">
        <v>8</v>
      </c>
    </row>
    <row r="19" spans="1:14" x14ac:dyDescent="0.25">
      <c r="A19">
        <v>12</v>
      </c>
      <c r="B19" s="8">
        <v>9.3289351851851849E-3</v>
      </c>
      <c r="C19" t="str">
        <f t="shared" si="0"/>
        <v>Dursee</v>
      </c>
      <c r="D19" t="str">
        <f t="shared" si="1"/>
        <v>Abby</v>
      </c>
      <c r="E19" t="str">
        <f t="shared" si="2"/>
        <v>HT</v>
      </c>
      <c r="G19" s="9">
        <f t="shared" si="3"/>
        <v>5.3308201058201053E-3</v>
      </c>
      <c r="H19" s="10" t="s">
        <v>1240</v>
      </c>
      <c r="J19" s="15" t="s">
        <v>1244</v>
      </c>
      <c r="K19" s="13" t="s">
        <v>962</v>
      </c>
      <c r="L19" s="13" t="s">
        <v>950</v>
      </c>
      <c r="M19" s="15">
        <v>7</v>
      </c>
      <c r="N19" s="13" t="s">
        <v>8</v>
      </c>
    </row>
    <row r="20" spans="1:14" x14ac:dyDescent="0.25">
      <c r="A20">
        <f t="shared" ref="A20:A36" si="4">A19+1</f>
        <v>13</v>
      </c>
      <c r="B20" s="8">
        <v>9.413657407407407E-3</v>
      </c>
      <c r="C20" t="str">
        <f t="shared" si="0"/>
        <v>WALSH</v>
      </c>
      <c r="D20" t="str">
        <f t="shared" si="1"/>
        <v>KATHRYN</v>
      </c>
      <c r="E20" t="str">
        <f t="shared" si="2"/>
        <v>OLMC</v>
      </c>
      <c r="G20" s="9">
        <f t="shared" si="3"/>
        <v>5.3792328042328039E-3</v>
      </c>
      <c r="H20" s="10" t="s">
        <v>1245</v>
      </c>
      <c r="J20" s="15" t="s">
        <v>1245</v>
      </c>
      <c r="K20" s="13" t="s">
        <v>461</v>
      </c>
      <c r="L20" s="13" t="s">
        <v>460</v>
      </c>
      <c r="M20" s="15">
        <v>7</v>
      </c>
      <c r="N20" s="13" t="s">
        <v>8</v>
      </c>
    </row>
    <row r="21" spans="1:14" x14ac:dyDescent="0.25">
      <c r="A21">
        <f t="shared" si="4"/>
        <v>14</v>
      </c>
      <c r="B21" s="8">
        <v>9.4502314814814813E-3</v>
      </c>
      <c r="C21" t="str">
        <f t="shared" si="0"/>
        <v>Logan</v>
      </c>
      <c r="D21" t="str">
        <f t="shared" si="1"/>
        <v>Kimberly</v>
      </c>
      <c r="E21" t="str">
        <f t="shared" si="2"/>
        <v>SVMS</v>
      </c>
      <c r="G21" s="9">
        <f t="shared" si="3"/>
        <v>5.4001322751322748E-3</v>
      </c>
      <c r="H21" s="10" t="s">
        <v>1264</v>
      </c>
      <c r="J21" s="15" t="s">
        <v>1246</v>
      </c>
      <c r="K21" s="13" t="s">
        <v>463</v>
      </c>
      <c r="L21" s="13" t="s">
        <v>462</v>
      </c>
      <c r="M21" s="15">
        <v>7</v>
      </c>
      <c r="N21" s="13" t="s">
        <v>8</v>
      </c>
    </row>
    <row r="22" spans="1:14" x14ac:dyDescent="0.25">
      <c r="A22">
        <f t="shared" si="4"/>
        <v>15</v>
      </c>
      <c r="B22" s="8">
        <v>9.4543981481481475E-3</v>
      </c>
      <c r="C22" t="str">
        <f t="shared" si="0"/>
        <v>MISA</v>
      </c>
      <c r="D22" t="str">
        <f t="shared" si="1"/>
        <v>REGINA</v>
      </c>
      <c r="E22" t="str">
        <f t="shared" si="2"/>
        <v>OLMC</v>
      </c>
      <c r="G22" s="9">
        <f t="shared" si="3"/>
        <v>5.4025132275132273E-3</v>
      </c>
      <c r="H22" s="10" t="s">
        <v>1243</v>
      </c>
      <c r="J22" s="15" t="s">
        <v>1247</v>
      </c>
      <c r="K22" s="13" t="s">
        <v>458</v>
      </c>
      <c r="L22" s="13" t="s">
        <v>443</v>
      </c>
      <c r="M22" s="15">
        <v>7</v>
      </c>
      <c r="N22" s="13" t="s">
        <v>8</v>
      </c>
    </row>
    <row r="23" spans="1:14" x14ac:dyDescent="0.25">
      <c r="A23">
        <f t="shared" si="4"/>
        <v>16</v>
      </c>
      <c r="B23" s="8">
        <v>9.4606481481481468E-3</v>
      </c>
      <c r="C23" t="str">
        <f t="shared" si="0"/>
        <v>Daugherty</v>
      </c>
      <c r="D23" t="str">
        <f t="shared" si="1"/>
        <v>Emma</v>
      </c>
      <c r="E23" t="str">
        <f t="shared" si="2"/>
        <v>SJ</v>
      </c>
      <c r="G23" s="9">
        <f t="shared" si="3"/>
        <v>5.4060846560846556E-3</v>
      </c>
      <c r="H23" s="10" t="s">
        <v>407</v>
      </c>
      <c r="J23" s="15" t="s">
        <v>1248</v>
      </c>
      <c r="K23" s="13" t="s">
        <v>1064</v>
      </c>
      <c r="L23" s="13" t="s">
        <v>1516</v>
      </c>
      <c r="M23" s="15">
        <v>7</v>
      </c>
      <c r="N23" s="13" t="s">
        <v>487</v>
      </c>
    </row>
    <row r="24" spans="1:14" x14ac:dyDescent="0.25">
      <c r="A24">
        <f t="shared" si="4"/>
        <v>17</v>
      </c>
      <c r="B24" s="8">
        <v>9.4664351851851836E-3</v>
      </c>
      <c r="C24" t="str">
        <f t="shared" si="0"/>
        <v>BALAN</v>
      </c>
      <c r="D24" t="str">
        <f t="shared" si="1"/>
        <v>AGNES</v>
      </c>
      <c r="E24" t="str">
        <f t="shared" si="2"/>
        <v>OLMC</v>
      </c>
      <c r="G24" s="9">
        <f t="shared" si="3"/>
        <v>5.4093915343915331E-3</v>
      </c>
      <c r="H24" s="10" t="s">
        <v>1253</v>
      </c>
      <c r="J24" s="15" t="s">
        <v>416</v>
      </c>
      <c r="K24" s="13" t="s">
        <v>851</v>
      </c>
      <c r="L24" s="13" t="s">
        <v>850</v>
      </c>
      <c r="M24" s="15">
        <v>7</v>
      </c>
      <c r="N24" s="13" t="s">
        <v>505</v>
      </c>
    </row>
    <row r="25" spans="1:14" x14ac:dyDescent="0.25">
      <c r="A25">
        <f t="shared" si="4"/>
        <v>18</v>
      </c>
      <c r="B25" s="8">
        <v>9.515856481481481E-3</v>
      </c>
      <c r="C25" t="str">
        <f t="shared" si="0"/>
        <v>Stropoli</v>
      </c>
      <c r="D25" t="str">
        <f t="shared" si="1"/>
        <v>DolceAnna</v>
      </c>
      <c r="E25" t="str">
        <f t="shared" si="2"/>
        <v>SJ</v>
      </c>
      <c r="G25" s="9">
        <f t="shared" si="3"/>
        <v>5.437632275132275E-3</v>
      </c>
      <c r="H25" s="10" t="s">
        <v>412</v>
      </c>
      <c r="J25" s="15" t="s">
        <v>407</v>
      </c>
      <c r="K25" s="13" t="s">
        <v>25</v>
      </c>
      <c r="L25" s="13" t="s">
        <v>852</v>
      </c>
      <c r="M25" s="15">
        <v>7</v>
      </c>
      <c r="N25" s="13" t="s">
        <v>505</v>
      </c>
    </row>
    <row r="26" spans="1:14" x14ac:dyDescent="0.25">
      <c r="A26">
        <f t="shared" si="4"/>
        <v>19</v>
      </c>
      <c r="B26" s="8">
        <v>9.5594907407407399E-3</v>
      </c>
      <c r="C26" t="str">
        <f t="shared" si="0"/>
        <v>Paolini</v>
      </c>
      <c r="D26" t="str">
        <f t="shared" si="1"/>
        <v>Elizabeth</v>
      </c>
      <c r="E26" t="str">
        <f t="shared" si="2"/>
        <v>STE</v>
      </c>
      <c r="G26" s="9">
        <f t="shared" si="3"/>
        <v>5.4625661375661367E-3</v>
      </c>
      <c r="H26" s="10" t="s">
        <v>1250</v>
      </c>
      <c r="J26" s="15" t="s">
        <v>408</v>
      </c>
      <c r="K26" s="13" t="s">
        <v>138</v>
      </c>
      <c r="L26" s="13" t="s">
        <v>137</v>
      </c>
      <c r="M26" s="15">
        <v>7</v>
      </c>
      <c r="N26" s="13" t="s">
        <v>505</v>
      </c>
    </row>
    <row r="27" spans="1:14" x14ac:dyDescent="0.25">
      <c r="A27">
        <f t="shared" si="4"/>
        <v>20</v>
      </c>
      <c r="B27" s="8">
        <v>9.7858796296296287E-3</v>
      </c>
      <c r="C27" t="str">
        <f t="shared" si="0"/>
        <v>Anastario</v>
      </c>
      <c r="D27" t="str">
        <f t="shared" si="1"/>
        <v>Lacey</v>
      </c>
      <c r="E27" t="str">
        <f t="shared" si="2"/>
        <v>SJ</v>
      </c>
      <c r="G27" s="9">
        <f t="shared" si="3"/>
        <v>5.5919312169312166E-3</v>
      </c>
      <c r="H27" s="10" t="s">
        <v>416</v>
      </c>
      <c r="J27" s="15" t="s">
        <v>1249</v>
      </c>
      <c r="K27" s="13" t="s">
        <v>72</v>
      </c>
      <c r="L27" s="13" t="s">
        <v>479</v>
      </c>
      <c r="M27" s="15">
        <v>7</v>
      </c>
      <c r="N27" s="13" t="s">
        <v>506</v>
      </c>
    </row>
    <row r="28" spans="1:14" x14ac:dyDescent="0.25">
      <c r="A28">
        <f t="shared" si="4"/>
        <v>21</v>
      </c>
      <c r="B28" s="8">
        <v>9.8953703703703703E-3</v>
      </c>
      <c r="C28" t="str">
        <f t="shared" si="0"/>
        <v>Berdahl</v>
      </c>
      <c r="D28" t="str">
        <f t="shared" si="1"/>
        <v>Alexandra</v>
      </c>
      <c r="E28" t="str">
        <f t="shared" si="2"/>
        <v>SVMS</v>
      </c>
      <c r="G28" s="9">
        <f t="shared" si="3"/>
        <v>5.6544973544973547E-3</v>
      </c>
      <c r="H28" s="10" t="s">
        <v>1219</v>
      </c>
      <c r="J28" s="15" t="s">
        <v>1250</v>
      </c>
      <c r="K28" s="13" t="s">
        <v>332</v>
      </c>
      <c r="L28" s="13" t="s">
        <v>737</v>
      </c>
      <c r="M28" s="15">
        <v>7</v>
      </c>
      <c r="N28" s="13" t="s">
        <v>10</v>
      </c>
    </row>
    <row r="29" spans="1:14" x14ac:dyDescent="0.25">
      <c r="A29">
        <f t="shared" si="4"/>
        <v>22</v>
      </c>
      <c r="B29" s="8">
        <v>9.94537037037037E-3</v>
      </c>
      <c r="C29" t="str">
        <f t="shared" si="0"/>
        <v>Minoia</v>
      </c>
      <c r="D29" t="str">
        <f t="shared" si="1"/>
        <v>Olivia</v>
      </c>
      <c r="E29" t="str">
        <f t="shared" si="2"/>
        <v>ASP</v>
      </c>
      <c r="G29" s="9">
        <f t="shared" si="3"/>
        <v>5.6830687830687829E-3</v>
      </c>
      <c r="H29" s="10" t="s">
        <v>230</v>
      </c>
      <c r="J29" s="15" t="s">
        <v>1251</v>
      </c>
      <c r="K29" s="13" t="s">
        <v>94</v>
      </c>
      <c r="L29" s="13" t="s">
        <v>740</v>
      </c>
      <c r="M29" s="15">
        <v>7</v>
      </c>
      <c r="N29" s="13" t="s">
        <v>10</v>
      </c>
    </row>
    <row r="30" spans="1:14" x14ac:dyDescent="0.25">
      <c r="A30">
        <f t="shared" si="4"/>
        <v>23</v>
      </c>
      <c r="B30" s="8">
        <v>1.0098611111111112E-2</v>
      </c>
      <c r="C30" t="str">
        <f t="shared" si="0"/>
        <v>Sodono</v>
      </c>
      <c r="D30" t="str">
        <f t="shared" si="1"/>
        <v>Logan</v>
      </c>
      <c r="E30" t="str">
        <f t="shared" si="2"/>
        <v>ASP</v>
      </c>
      <c r="G30" s="9">
        <f t="shared" si="3"/>
        <v>5.7706349206349209E-3</v>
      </c>
      <c r="H30" s="10" t="s">
        <v>232</v>
      </c>
      <c r="J30" s="15" t="s">
        <v>1252</v>
      </c>
      <c r="K30" s="13" t="s">
        <v>337</v>
      </c>
      <c r="L30" s="13" t="s">
        <v>735</v>
      </c>
      <c r="M30" s="15">
        <v>7</v>
      </c>
      <c r="N30" s="13" t="s">
        <v>10</v>
      </c>
    </row>
    <row r="31" spans="1:14" x14ac:dyDescent="0.25">
      <c r="A31">
        <f t="shared" si="4"/>
        <v>24</v>
      </c>
      <c r="B31" s="8">
        <v>1.0238773148148148E-2</v>
      </c>
      <c r="C31" t="str">
        <f t="shared" si="0"/>
        <v>Vanderwesthuizen</v>
      </c>
      <c r="D31" t="str">
        <f t="shared" si="1"/>
        <v>Mika</v>
      </c>
      <c r="E31" t="str">
        <f t="shared" si="2"/>
        <v>SJ</v>
      </c>
      <c r="G31" s="9">
        <f t="shared" si="3"/>
        <v>5.8507275132275135E-3</v>
      </c>
      <c r="H31" s="10" t="s">
        <v>414</v>
      </c>
      <c r="J31" s="15" t="s">
        <v>1219</v>
      </c>
      <c r="K31" s="13" t="s">
        <v>163</v>
      </c>
      <c r="L31" s="13" t="s">
        <v>1105</v>
      </c>
      <c r="M31" s="15">
        <v>7</v>
      </c>
      <c r="N31" s="13" t="s">
        <v>1147</v>
      </c>
    </row>
    <row r="32" spans="1:14" x14ac:dyDescent="0.25">
      <c r="A32">
        <f t="shared" si="4"/>
        <v>25</v>
      </c>
      <c r="B32" s="8">
        <v>1.0406134259259259E-2</v>
      </c>
      <c r="C32" t="str">
        <f t="shared" si="0"/>
        <v>Mainardi</v>
      </c>
      <c r="D32" t="str">
        <f t="shared" si="1"/>
        <v>Emma</v>
      </c>
      <c r="E32" t="str">
        <f t="shared" si="2"/>
        <v>ASP</v>
      </c>
      <c r="G32" s="9">
        <f t="shared" si="3"/>
        <v>5.946362433862434E-3</v>
      </c>
      <c r="H32" s="10" t="s">
        <v>226</v>
      </c>
      <c r="J32" s="15" t="s">
        <v>235</v>
      </c>
      <c r="K32" s="13" t="s">
        <v>71</v>
      </c>
      <c r="L32" s="13" t="s">
        <v>227</v>
      </c>
      <c r="M32" s="15">
        <v>8</v>
      </c>
      <c r="N32" s="13" t="s">
        <v>45</v>
      </c>
    </row>
    <row r="33" spans="1:14" x14ac:dyDescent="0.25">
      <c r="A33">
        <f t="shared" si="4"/>
        <v>26</v>
      </c>
      <c r="B33" s="8">
        <v>1.0409143518518517E-2</v>
      </c>
      <c r="C33" t="str">
        <f t="shared" si="0"/>
        <v>Picciano</v>
      </c>
      <c r="D33" t="str">
        <f t="shared" si="1"/>
        <v>Anaïs</v>
      </c>
      <c r="E33" t="str">
        <f t="shared" si="2"/>
        <v>STC</v>
      </c>
      <c r="G33" s="9">
        <f t="shared" si="3"/>
        <v>5.9480820105820096E-3</v>
      </c>
      <c r="H33" s="10" t="s">
        <v>265</v>
      </c>
      <c r="J33" s="15" t="s">
        <v>225</v>
      </c>
      <c r="K33" s="13" t="s">
        <v>40</v>
      </c>
      <c r="L33" s="13" t="s">
        <v>560</v>
      </c>
      <c r="M33" s="15">
        <v>8</v>
      </c>
      <c r="N33" s="13" t="s">
        <v>45</v>
      </c>
    </row>
    <row r="34" spans="1:14" x14ac:dyDescent="0.25">
      <c r="A34">
        <f t="shared" si="4"/>
        <v>27</v>
      </c>
      <c r="B34" s="8">
        <v>1.0803703703703704E-2</v>
      </c>
      <c r="C34" t="str">
        <f t="shared" si="0"/>
        <v>Pollock</v>
      </c>
      <c r="D34" t="str">
        <f t="shared" si="1"/>
        <v>Kelsey</v>
      </c>
      <c r="E34" t="str">
        <f t="shared" si="2"/>
        <v>SPS</v>
      </c>
      <c r="G34" s="9">
        <f t="shared" si="3"/>
        <v>6.1735449735449742E-3</v>
      </c>
      <c r="H34" s="10" t="s">
        <v>476</v>
      </c>
      <c r="J34" s="15" t="s">
        <v>1253</v>
      </c>
      <c r="K34" s="13" t="s">
        <v>167</v>
      </c>
      <c r="L34" s="13" t="s">
        <v>170</v>
      </c>
      <c r="M34" s="15">
        <v>8</v>
      </c>
      <c r="N34" s="13" t="s">
        <v>8</v>
      </c>
    </row>
    <row r="35" spans="1:14" x14ac:dyDescent="0.25">
      <c r="A35">
        <f t="shared" si="4"/>
        <v>28</v>
      </c>
      <c r="B35" s="8">
        <v>1.1614699074074074E-2</v>
      </c>
      <c r="C35" t="str">
        <f t="shared" si="0"/>
        <v>Cudia</v>
      </c>
      <c r="D35" t="str">
        <f t="shared" si="1"/>
        <v>Alena</v>
      </c>
      <c r="E35" t="str">
        <f t="shared" si="2"/>
        <v>STC</v>
      </c>
      <c r="G35" s="9">
        <f t="shared" si="3"/>
        <v>6.6369708994708995E-3</v>
      </c>
      <c r="H35" s="10" t="s">
        <v>291</v>
      </c>
      <c r="J35" s="15" t="s">
        <v>1254</v>
      </c>
      <c r="K35" s="13" t="s">
        <v>464</v>
      </c>
      <c r="L35" s="13" t="s">
        <v>963</v>
      </c>
      <c r="M35" s="15">
        <v>8</v>
      </c>
      <c r="N35" s="13" t="s">
        <v>8</v>
      </c>
    </row>
    <row r="36" spans="1:14" x14ac:dyDescent="0.25">
      <c r="A36">
        <f t="shared" si="4"/>
        <v>29</v>
      </c>
      <c r="B36" s="8">
        <v>1.1984259259259257E-2</v>
      </c>
      <c r="C36" t="str">
        <f t="shared" si="0"/>
        <v>Lanni</v>
      </c>
      <c r="D36" t="str">
        <f t="shared" si="1"/>
        <v>Siena</v>
      </c>
      <c r="E36" t="str">
        <f t="shared" si="2"/>
        <v>ASP</v>
      </c>
      <c r="G36" s="9">
        <f t="shared" si="3"/>
        <v>6.8481481481481466E-3</v>
      </c>
      <c r="H36" s="10" t="s">
        <v>509</v>
      </c>
      <c r="J36" s="15" t="s">
        <v>1255</v>
      </c>
      <c r="K36" s="13" t="s">
        <v>169</v>
      </c>
      <c r="L36" s="13" t="s">
        <v>172</v>
      </c>
      <c r="M36" s="15">
        <v>8</v>
      </c>
      <c r="N36" s="13" t="s">
        <v>8</v>
      </c>
    </row>
    <row r="37" spans="1:14" x14ac:dyDescent="0.25">
      <c r="A37">
        <v>30</v>
      </c>
      <c r="B37" s="8">
        <v>1.2022916666666666E-2</v>
      </c>
      <c r="C37" t="str">
        <f t="shared" si="0"/>
        <v>MacDonald</v>
      </c>
      <c r="D37" t="str">
        <f t="shared" si="1"/>
        <v>Emma</v>
      </c>
      <c r="E37" t="str">
        <f t="shared" si="2"/>
        <v>ASP</v>
      </c>
      <c r="G37" s="9">
        <f t="shared" si="3"/>
        <v>6.8702380952380951E-3</v>
      </c>
      <c r="H37" s="10" t="s">
        <v>224</v>
      </c>
      <c r="J37" s="15" t="s">
        <v>1256</v>
      </c>
      <c r="K37" s="13" t="s">
        <v>964</v>
      </c>
      <c r="L37" s="13" t="s">
        <v>956</v>
      </c>
      <c r="M37" s="15">
        <v>8</v>
      </c>
      <c r="N37" s="13" t="s">
        <v>8</v>
      </c>
    </row>
    <row r="38" spans="1:14" x14ac:dyDescent="0.25">
      <c r="A38">
        <v>31</v>
      </c>
      <c r="B38" s="8">
        <v>1.3879513888888889E-2</v>
      </c>
      <c r="C38" t="str">
        <f t="shared" si="0"/>
        <v>Nunez</v>
      </c>
      <c r="D38" t="str">
        <f t="shared" si="1"/>
        <v>Kaylee</v>
      </c>
      <c r="E38" t="str">
        <f t="shared" si="2"/>
        <v>SJA</v>
      </c>
      <c r="G38" s="9">
        <f t="shared" si="3"/>
        <v>7.931150793650794E-3</v>
      </c>
      <c r="H38" s="10" t="s">
        <v>1492</v>
      </c>
      <c r="J38" s="15" t="s">
        <v>1257</v>
      </c>
      <c r="K38" s="13" t="s">
        <v>1150</v>
      </c>
      <c r="L38" s="13" t="s">
        <v>492</v>
      </c>
      <c r="M38" s="15">
        <v>8</v>
      </c>
      <c r="N38" s="13" t="s">
        <v>1171</v>
      </c>
    </row>
    <row r="39" spans="1:14" x14ac:dyDescent="0.25">
      <c r="A39">
        <v>32</v>
      </c>
      <c r="B39" s="8">
        <v>1.455625E-2</v>
      </c>
      <c r="C39" t="str">
        <f t="shared" si="0"/>
        <v>Rooplal</v>
      </c>
      <c r="D39" t="str">
        <f t="shared" si="1"/>
        <v>Zoey</v>
      </c>
      <c r="E39" t="str">
        <f t="shared" si="2"/>
        <v>OLS</v>
      </c>
      <c r="G39" s="9">
        <f t="shared" si="3"/>
        <v>8.3178571428571425E-3</v>
      </c>
      <c r="H39" s="10" t="s">
        <v>1259</v>
      </c>
      <c r="J39" s="15" t="s">
        <v>1258</v>
      </c>
      <c r="K39" s="13" t="s">
        <v>1153</v>
      </c>
      <c r="L39" s="13" t="s">
        <v>1152</v>
      </c>
      <c r="M39" s="15">
        <v>8</v>
      </c>
      <c r="N39" s="13" t="s">
        <v>1171</v>
      </c>
    </row>
    <row r="40" spans="1:14" x14ac:dyDescent="0.25">
      <c r="A40">
        <v>33</v>
      </c>
      <c r="B40" s="8">
        <v>1.4884027777777779E-2</v>
      </c>
      <c r="C40" t="str">
        <f t="shared" si="0"/>
        <v>Cardenas</v>
      </c>
      <c r="D40" t="str">
        <f t="shared" si="1"/>
        <v>Eyelen</v>
      </c>
      <c r="E40" t="str">
        <f t="shared" si="2"/>
        <v>OLP</v>
      </c>
      <c r="G40" s="9">
        <f t="shared" si="3"/>
        <v>8.5051587301587309E-3</v>
      </c>
      <c r="H40" s="10" t="s">
        <v>1258</v>
      </c>
      <c r="J40" s="15" t="s">
        <v>1259</v>
      </c>
      <c r="K40" s="13" t="s">
        <v>1061</v>
      </c>
      <c r="L40" s="13" t="s">
        <v>1060</v>
      </c>
      <c r="M40" s="15">
        <v>8</v>
      </c>
      <c r="N40" s="13" t="s">
        <v>487</v>
      </c>
    </row>
    <row r="41" spans="1:14" x14ac:dyDescent="0.25">
      <c r="A41">
        <v>34</v>
      </c>
      <c r="B41" s="8"/>
      <c r="C41" t="e">
        <f t="shared" si="0"/>
        <v>#N/A</v>
      </c>
      <c r="D41" t="e">
        <f t="shared" si="1"/>
        <v>#N/A</v>
      </c>
      <c r="E41" t="e">
        <f t="shared" si="2"/>
        <v>#N/A</v>
      </c>
      <c r="G41" s="9">
        <f t="shared" si="3"/>
        <v>0</v>
      </c>
      <c r="H41" s="10"/>
      <c r="J41" s="15" t="s">
        <v>1260</v>
      </c>
      <c r="K41" s="13" t="s">
        <v>496</v>
      </c>
      <c r="L41" s="13" t="s">
        <v>495</v>
      </c>
      <c r="M41" s="15">
        <v>8</v>
      </c>
      <c r="N41" s="13" t="s">
        <v>487</v>
      </c>
    </row>
    <row r="42" spans="1:14" x14ac:dyDescent="0.25">
      <c r="A42">
        <v>35</v>
      </c>
      <c r="B42" s="8"/>
      <c r="C42" t="e">
        <f t="shared" si="0"/>
        <v>#N/A</v>
      </c>
      <c r="D42" t="e">
        <f t="shared" si="1"/>
        <v>#N/A</v>
      </c>
      <c r="E42" t="e">
        <f t="shared" si="2"/>
        <v>#N/A</v>
      </c>
      <c r="G42" s="9">
        <f t="shared" si="3"/>
        <v>0</v>
      </c>
      <c r="H42" s="10"/>
      <c r="J42" s="15" t="s">
        <v>1261</v>
      </c>
      <c r="K42" s="13" t="s">
        <v>1063</v>
      </c>
      <c r="L42" s="13" t="s">
        <v>1062</v>
      </c>
      <c r="M42" s="15">
        <v>8</v>
      </c>
      <c r="N42" s="13" t="s">
        <v>487</v>
      </c>
    </row>
    <row r="43" spans="1:14" x14ac:dyDescent="0.25">
      <c r="A43">
        <v>36</v>
      </c>
      <c r="B43" s="8"/>
      <c r="C43" t="e">
        <f t="shared" si="0"/>
        <v>#N/A</v>
      </c>
      <c r="D43" t="e">
        <f t="shared" si="1"/>
        <v>#N/A</v>
      </c>
      <c r="E43" t="e">
        <f t="shared" si="2"/>
        <v>#N/A</v>
      </c>
      <c r="G43" s="9">
        <f t="shared" si="3"/>
        <v>0</v>
      </c>
      <c r="H43" s="10"/>
      <c r="J43" s="15" t="s">
        <v>1262</v>
      </c>
      <c r="K43" s="13" t="s">
        <v>494</v>
      </c>
      <c r="L43" s="13" t="s">
        <v>493</v>
      </c>
      <c r="M43" s="15">
        <v>8</v>
      </c>
      <c r="N43" s="13" t="s">
        <v>487</v>
      </c>
    </row>
    <row r="44" spans="1:14" x14ac:dyDescent="0.25">
      <c r="A44">
        <v>37</v>
      </c>
      <c r="B44" s="8"/>
      <c r="C44" t="e">
        <f t="shared" si="0"/>
        <v>#N/A</v>
      </c>
      <c r="D44" t="e">
        <f t="shared" si="1"/>
        <v>#N/A</v>
      </c>
      <c r="E44" t="e">
        <f t="shared" si="2"/>
        <v>#N/A</v>
      </c>
      <c r="G44" s="9">
        <f t="shared" si="3"/>
        <v>0</v>
      </c>
      <c r="H44" s="10"/>
      <c r="J44" s="15" t="s">
        <v>406</v>
      </c>
      <c r="K44" s="13" t="s">
        <v>849</v>
      </c>
      <c r="L44" s="13" t="s">
        <v>848</v>
      </c>
      <c r="M44" s="15">
        <v>8</v>
      </c>
      <c r="N44" s="13" t="s">
        <v>505</v>
      </c>
    </row>
    <row r="45" spans="1:14" x14ac:dyDescent="0.25">
      <c r="A45">
        <v>38</v>
      </c>
      <c r="B45" s="8"/>
      <c r="C45" t="e">
        <f t="shared" si="0"/>
        <v>#N/A</v>
      </c>
      <c r="D45" t="e">
        <f t="shared" si="1"/>
        <v>#N/A</v>
      </c>
      <c r="E45" t="e">
        <f t="shared" si="2"/>
        <v>#N/A</v>
      </c>
      <c r="G45" s="9">
        <f t="shared" si="3"/>
        <v>0</v>
      </c>
      <c r="H45" s="10"/>
      <c r="J45" s="15" t="s">
        <v>417</v>
      </c>
      <c r="K45" s="13" t="s">
        <v>136</v>
      </c>
      <c r="L45" s="13" t="s">
        <v>392</v>
      </c>
      <c r="M45" s="15">
        <v>8</v>
      </c>
      <c r="N45" s="13" t="s">
        <v>505</v>
      </c>
    </row>
    <row r="46" spans="1:14" x14ac:dyDescent="0.25">
      <c r="A46">
        <v>39</v>
      </c>
      <c r="B46" s="8"/>
      <c r="C46" t="e">
        <f t="shared" si="0"/>
        <v>#N/A</v>
      </c>
      <c r="D46" t="e">
        <f t="shared" si="1"/>
        <v>#N/A</v>
      </c>
      <c r="E46" t="e">
        <f t="shared" si="2"/>
        <v>#N/A</v>
      </c>
      <c r="G46" s="9">
        <f t="shared" si="3"/>
        <v>0</v>
      </c>
      <c r="H46" s="10"/>
      <c r="J46" s="15" t="s">
        <v>418</v>
      </c>
      <c r="K46" s="13" t="s">
        <v>139</v>
      </c>
      <c r="L46" s="13" t="s">
        <v>140</v>
      </c>
      <c r="M46" s="15">
        <v>8</v>
      </c>
      <c r="N46" s="13" t="s">
        <v>505</v>
      </c>
    </row>
    <row r="47" spans="1:14" x14ac:dyDescent="0.25">
      <c r="A47">
        <v>40</v>
      </c>
      <c r="B47" s="8"/>
      <c r="C47" t="e">
        <f t="shared" si="0"/>
        <v>#N/A</v>
      </c>
      <c r="D47" t="e">
        <f t="shared" si="1"/>
        <v>#N/A</v>
      </c>
      <c r="E47" t="e">
        <f t="shared" si="2"/>
        <v>#N/A</v>
      </c>
      <c r="G47" s="9">
        <f t="shared" si="3"/>
        <v>0</v>
      </c>
      <c r="H47" s="10"/>
      <c r="J47" s="15" t="s">
        <v>409</v>
      </c>
      <c r="K47" s="13" t="s">
        <v>40</v>
      </c>
      <c r="L47" s="13" t="s">
        <v>369</v>
      </c>
      <c r="M47" s="15">
        <v>8</v>
      </c>
      <c r="N47" s="13" t="s">
        <v>505</v>
      </c>
    </row>
    <row r="48" spans="1:14" x14ac:dyDescent="0.25">
      <c r="A48">
        <v>41</v>
      </c>
      <c r="B48" s="8"/>
      <c r="C48" t="e">
        <f t="shared" si="0"/>
        <v>#N/A</v>
      </c>
      <c r="D48" t="e">
        <f t="shared" si="1"/>
        <v>#N/A</v>
      </c>
      <c r="E48" t="e">
        <f t="shared" si="2"/>
        <v>#N/A</v>
      </c>
      <c r="G48" s="9">
        <f t="shared" si="3"/>
        <v>0</v>
      </c>
      <c r="H48" s="10"/>
      <c r="J48" s="15" t="s">
        <v>412</v>
      </c>
      <c r="K48" s="13" t="s">
        <v>853</v>
      </c>
      <c r="L48" s="13" t="s">
        <v>148</v>
      </c>
      <c r="M48" s="15">
        <v>8</v>
      </c>
      <c r="N48" s="13" t="s">
        <v>505</v>
      </c>
    </row>
    <row r="49" spans="1:14" x14ac:dyDescent="0.25">
      <c r="A49">
        <v>42</v>
      </c>
      <c r="B49" s="8"/>
      <c r="C49" t="e">
        <f t="shared" si="0"/>
        <v>#N/A</v>
      </c>
      <c r="D49" t="e">
        <f t="shared" si="1"/>
        <v>#N/A</v>
      </c>
      <c r="E49" t="e">
        <f t="shared" si="2"/>
        <v>#N/A</v>
      </c>
      <c r="G49" s="9">
        <f t="shared" si="3"/>
        <v>0</v>
      </c>
      <c r="H49" s="10"/>
      <c r="J49" s="15" t="s">
        <v>413</v>
      </c>
      <c r="K49" s="13" t="s">
        <v>319</v>
      </c>
      <c r="L49" s="13" t="s">
        <v>854</v>
      </c>
      <c r="M49" s="15">
        <v>8</v>
      </c>
      <c r="N49" s="13" t="s">
        <v>505</v>
      </c>
    </row>
    <row r="50" spans="1:14" x14ac:dyDescent="0.25">
      <c r="A50">
        <v>43</v>
      </c>
      <c r="B50" s="8"/>
      <c r="C50" t="e">
        <f t="shared" si="0"/>
        <v>#N/A</v>
      </c>
      <c r="D50" t="e">
        <f t="shared" si="1"/>
        <v>#N/A</v>
      </c>
      <c r="E50" t="e">
        <f t="shared" si="2"/>
        <v>#N/A</v>
      </c>
      <c r="G50" s="9">
        <f t="shared" si="3"/>
        <v>0</v>
      </c>
      <c r="H50" s="10"/>
      <c r="J50" s="15" t="s">
        <v>414</v>
      </c>
      <c r="K50" s="13" t="s">
        <v>424</v>
      </c>
      <c r="L50" s="13" t="s">
        <v>423</v>
      </c>
      <c r="M50" s="15">
        <v>8</v>
      </c>
      <c r="N50" s="13" t="s">
        <v>505</v>
      </c>
    </row>
    <row r="51" spans="1:14" x14ac:dyDescent="0.25">
      <c r="A51">
        <v>44</v>
      </c>
      <c r="B51" s="8"/>
      <c r="C51" t="e">
        <f t="shared" si="0"/>
        <v>#N/A</v>
      </c>
      <c r="D51" t="e">
        <f t="shared" si="1"/>
        <v>#N/A</v>
      </c>
      <c r="E51" t="e">
        <f t="shared" si="2"/>
        <v>#N/A</v>
      </c>
      <c r="G51" s="9">
        <f t="shared" si="3"/>
        <v>0</v>
      </c>
      <c r="H51" s="10"/>
      <c r="J51" s="15" t="s">
        <v>475</v>
      </c>
      <c r="K51" s="13" t="s">
        <v>1019</v>
      </c>
      <c r="L51" s="13" t="s">
        <v>1018</v>
      </c>
      <c r="M51" s="15">
        <v>8</v>
      </c>
      <c r="N51" s="13" t="s">
        <v>506</v>
      </c>
    </row>
    <row r="52" spans="1:14" x14ac:dyDescent="0.25">
      <c r="A52">
        <v>45</v>
      </c>
      <c r="B52" s="8"/>
      <c r="C52" t="e">
        <f t="shared" si="0"/>
        <v>#N/A</v>
      </c>
      <c r="D52" t="e">
        <f t="shared" si="1"/>
        <v>#N/A</v>
      </c>
      <c r="E52" t="e">
        <f t="shared" si="2"/>
        <v>#N/A</v>
      </c>
      <c r="G52" s="9">
        <f t="shared" si="3"/>
        <v>0</v>
      </c>
      <c r="H52" s="10"/>
      <c r="J52" s="15" t="s">
        <v>476</v>
      </c>
      <c r="K52" s="13" t="s">
        <v>1021</v>
      </c>
      <c r="L52" s="13" t="s">
        <v>1020</v>
      </c>
      <c r="M52" s="15">
        <v>8</v>
      </c>
      <c r="N52" s="13" t="s">
        <v>506</v>
      </c>
    </row>
    <row r="53" spans="1:14" x14ac:dyDescent="0.25">
      <c r="A53">
        <v>46</v>
      </c>
      <c r="B53" s="8"/>
      <c r="C53" t="e">
        <f t="shared" si="0"/>
        <v>#N/A</v>
      </c>
      <c r="D53" t="e">
        <f t="shared" si="1"/>
        <v>#N/A</v>
      </c>
      <c r="E53" t="e">
        <f t="shared" si="2"/>
        <v>#N/A</v>
      </c>
      <c r="G53" s="9">
        <f t="shared" si="3"/>
        <v>0</v>
      </c>
      <c r="H53" s="10"/>
      <c r="J53" s="15" t="s">
        <v>481</v>
      </c>
      <c r="K53" s="13" t="s">
        <v>1023</v>
      </c>
      <c r="L53" s="13" t="s">
        <v>1022</v>
      </c>
      <c r="M53" s="15">
        <v>8</v>
      </c>
      <c r="N53" s="13" t="s">
        <v>506</v>
      </c>
    </row>
    <row r="54" spans="1:14" x14ac:dyDescent="0.25">
      <c r="A54">
        <v>47</v>
      </c>
      <c r="B54" s="8"/>
      <c r="C54" t="e">
        <f t="shared" si="0"/>
        <v>#N/A</v>
      </c>
      <c r="D54" t="e">
        <f t="shared" si="1"/>
        <v>#N/A</v>
      </c>
      <c r="E54" t="e">
        <f t="shared" si="2"/>
        <v>#N/A</v>
      </c>
      <c r="G54" s="9">
        <f t="shared" si="3"/>
        <v>0</v>
      </c>
      <c r="H54" s="10"/>
      <c r="J54" s="15" t="s">
        <v>276</v>
      </c>
      <c r="K54" s="13" t="s">
        <v>622</v>
      </c>
      <c r="L54" s="13" t="s">
        <v>619</v>
      </c>
      <c r="M54" s="15">
        <v>8</v>
      </c>
      <c r="N54" s="13" t="s">
        <v>503</v>
      </c>
    </row>
    <row r="55" spans="1:14" x14ac:dyDescent="0.25">
      <c r="A55">
        <v>48</v>
      </c>
      <c r="B55" s="8"/>
      <c r="C55" t="e">
        <f t="shared" si="0"/>
        <v>#N/A</v>
      </c>
      <c r="D55" t="e">
        <f t="shared" si="1"/>
        <v>#N/A</v>
      </c>
      <c r="E55" t="e">
        <f t="shared" si="2"/>
        <v>#N/A</v>
      </c>
      <c r="G55" s="9">
        <f t="shared" si="3"/>
        <v>0</v>
      </c>
      <c r="H55" s="10"/>
      <c r="J55" s="15" t="s">
        <v>291</v>
      </c>
      <c r="K55" s="13" t="s">
        <v>293</v>
      </c>
      <c r="L55" s="13" t="s">
        <v>279</v>
      </c>
      <c r="M55" s="15">
        <v>8</v>
      </c>
      <c r="N55" s="13" t="s">
        <v>503</v>
      </c>
    </row>
    <row r="56" spans="1:14" x14ac:dyDescent="0.25">
      <c r="A56">
        <v>49</v>
      </c>
      <c r="B56" s="8"/>
      <c r="C56" t="e">
        <f t="shared" si="0"/>
        <v>#N/A</v>
      </c>
      <c r="D56" t="e">
        <f t="shared" si="1"/>
        <v>#N/A</v>
      </c>
      <c r="E56" t="e">
        <f t="shared" si="2"/>
        <v>#N/A</v>
      </c>
      <c r="G56" s="9">
        <f t="shared" si="3"/>
        <v>0</v>
      </c>
      <c r="H56" s="10"/>
      <c r="J56" s="15" t="s">
        <v>300</v>
      </c>
      <c r="K56" s="13" t="s">
        <v>296</v>
      </c>
      <c r="L56" s="13" t="s">
        <v>295</v>
      </c>
      <c r="M56" s="15">
        <v>8</v>
      </c>
      <c r="N56" s="13" t="s">
        <v>503</v>
      </c>
    </row>
    <row r="57" spans="1:14" x14ac:dyDescent="0.25">
      <c r="A57">
        <v>50</v>
      </c>
      <c r="B57" s="8"/>
      <c r="C57" t="e">
        <f t="shared" si="0"/>
        <v>#N/A</v>
      </c>
      <c r="D57" t="e">
        <f t="shared" si="1"/>
        <v>#N/A</v>
      </c>
      <c r="E57" t="e">
        <f t="shared" si="2"/>
        <v>#N/A</v>
      </c>
      <c r="G57" s="9">
        <f t="shared" si="3"/>
        <v>0</v>
      </c>
      <c r="H57" s="10"/>
      <c r="J57" s="15" t="s">
        <v>254</v>
      </c>
      <c r="K57" s="13" t="s">
        <v>299</v>
      </c>
      <c r="L57" s="13" t="s">
        <v>298</v>
      </c>
      <c r="M57" s="15">
        <v>8</v>
      </c>
      <c r="N57" s="13" t="s">
        <v>503</v>
      </c>
    </row>
    <row r="58" spans="1:14" x14ac:dyDescent="0.25">
      <c r="A58">
        <v>51</v>
      </c>
      <c r="B58" s="8"/>
      <c r="C58" t="e">
        <f t="shared" si="0"/>
        <v>#N/A</v>
      </c>
      <c r="D58" t="e">
        <f t="shared" si="1"/>
        <v>#N/A</v>
      </c>
      <c r="E58" t="e">
        <f t="shared" si="2"/>
        <v>#N/A</v>
      </c>
      <c r="G58" s="9">
        <f t="shared" ref="G58:G67" si="5">B58/$D$7</f>
        <v>0</v>
      </c>
      <c r="H58" s="10"/>
      <c r="J58" s="15" t="s">
        <v>265</v>
      </c>
      <c r="K58" s="13" t="s">
        <v>645</v>
      </c>
      <c r="L58" s="13" t="s">
        <v>301</v>
      </c>
      <c r="M58" s="15">
        <v>8</v>
      </c>
      <c r="N58" s="13" t="s">
        <v>503</v>
      </c>
    </row>
    <row r="59" spans="1:14" x14ac:dyDescent="0.25">
      <c r="A59">
        <v>52</v>
      </c>
      <c r="B59" s="8"/>
      <c r="C59" t="e">
        <f t="shared" si="0"/>
        <v>#N/A</v>
      </c>
      <c r="D59" t="e">
        <f t="shared" si="1"/>
        <v>#N/A</v>
      </c>
      <c r="E59" t="e">
        <f t="shared" si="2"/>
        <v>#N/A</v>
      </c>
      <c r="G59" s="9">
        <f t="shared" si="5"/>
        <v>0</v>
      </c>
      <c r="H59" s="10"/>
      <c r="J59" s="15" t="s">
        <v>1263</v>
      </c>
      <c r="K59" s="13" t="s">
        <v>303</v>
      </c>
      <c r="L59" s="13" t="s">
        <v>272</v>
      </c>
      <c r="M59" s="15">
        <v>8</v>
      </c>
      <c r="N59" s="13" t="s">
        <v>503</v>
      </c>
    </row>
    <row r="60" spans="1:14" x14ac:dyDescent="0.25">
      <c r="A60">
        <v>53</v>
      </c>
      <c r="B60" s="8"/>
      <c r="C60" t="e">
        <f t="shared" si="0"/>
        <v>#N/A</v>
      </c>
      <c r="D60" t="e">
        <f t="shared" si="1"/>
        <v>#N/A</v>
      </c>
      <c r="E60" t="e">
        <f t="shared" si="2"/>
        <v>#N/A</v>
      </c>
      <c r="G60" s="9">
        <f t="shared" si="5"/>
        <v>0</v>
      </c>
      <c r="H60" s="10"/>
      <c r="J60" s="15" t="s">
        <v>1264</v>
      </c>
      <c r="K60" s="13" t="s">
        <v>1108</v>
      </c>
      <c r="L60" s="13" t="s">
        <v>63</v>
      </c>
      <c r="M60" s="15">
        <v>8</v>
      </c>
      <c r="N60" s="13" t="s">
        <v>1147</v>
      </c>
    </row>
    <row r="61" spans="1:14" x14ac:dyDescent="0.25">
      <c r="A61">
        <v>54</v>
      </c>
      <c r="B61" s="8"/>
      <c r="C61" t="e">
        <f t="shared" si="0"/>
        <v>#N/A</v>
      </c>
      <c r="D61" t="e">
        <f t="shared" si="1"/>
        <v>#N/A</v>
      </c>
      <c r="E61" t="e">
        <f t="shared" si="2"/>
        <v>#N/A</v>
      </c>
      <c r="G61" s="9">
        <f t="shared" si="5"/>
        <v>0</v>
      </c>
      <c r="H61" s="10"/>
      <c r="J61" s="15" t="s">
        <v>1489</v>
      </c>
      <c r="K61" s="13" t="s">
        <v>1461</v>
      </c>
      <c r="L61" s="13" t="s">
        <v>1460</v>
      </c>
      <c r="M61" s="15">
        <v>7</v>
      </c>
      <c r="N61" s="13" t="s">
        <v>1422</v>
      </c>
    </row>
    <row r="62" spans="1:14" x14ac:dyDescent="0.25">
      <c r="A62">
        <v>55</v>
      </c>
      <c r="B62" s="8"/>
      <c r="C62" t="e">
        <f t="shared" si="0"/>
        <v>#N/A</v>
      </c>
      <c r="D62" t="e">
        <f t="shared" si="1"/>
        <v>#N/A</v>
      </c>
      <c r="E62" t="e">
        <f t="shared" si="2"/>
        <v>#N/A</v>
      </c>
      <c r="G62" s="9">
        <f t="shared" si="5"/>
        <v>0</v>
      </c>
      <c r="H62" s="10"/>
      <c r="J62" s="15" t="s">
        <v>1490</v>
      </c>
      <c r="K62" s="13" t="s">
        <v>1462</v>
      </c>
      <c r="L62" s="13" t="s">
        <v>1452</v>
      </c>
      <c r="M62" s="15">
        <v>7</v>
      </c>
      <c r="N62" s="13" t="s">
        <v>1422</v>
      </c>
    </row>
    <row r="63" spans="1:14" x14ac:dyDescent="0.25">
      <c r="A63">
        <v>56</v>
      </c>
      <c r="B63" s="8"/>
      <c r="C63" t="e">
        <f t="shared" si="0"/>
        <v>#N/A</v>
      </c>
      <c r="D63" t="e">
        <f t="shared" si="1"/>
        <v>#N/A</v>
      </c>
      <c r="E63" t="e">
        <f t="shared" si="2"/>
        <v>#N/A</v>
      </c>
      <c r="G63" s="9">
        <f t="shared" si="5"/>
        <v>0</v>
      </c>
      <c r="H63" s="10"/>
      <c r="J63" s="15" t="s">
        <v>1491</v>
      </c>
      <c r="K63" s="13" t="s">
        <v>92</v>
      </c>
      <c r="L63" s="13" t="s">
        <v>1449</v>
      </c>
      <c r="M63" s="15">
        <v>7</v>
      </c>
      <c r="N63" s="13" t="s">
        <v>1422</v>
      </c>
    </row>
    <row r="64" spans="1:14" x14ac:dyDescent="0.25">
      <c r="A64">
        <v>57</v>
      </c>
      <c r="B64" s="8"/>
      <c r="C64" t="e">
        <f t="shared" si="0"/>
        <v>#N/A</v>
      </c>
      <c r="D64" t="e">
        <f t="shared" si="1"/>
        <v>#N/A</v>
      </c>
      <c r="E64" t="e">
        <f t="shared" si="2"/>
        <v>#N/A</v>
      </c>
      <c r="G64" s="9">
        <f t="shared" si="5"/>
        <v>0</v>
      </c>
      <c r="H64" s="10"/>
      <c r="J64" s="15" t="s">
        <v>1492</v>
      </c>
      <c r="K64" s="13" t="s">
        <v>1475</v>
      </c>
      <c r="L64" s="13" t="s">
        <v>741</v>
      </c>
      <c r="M64" s="15">
        <v>8</v>
      </c>
      <c r="N64" s="13" t="s">
        <v>1422</v>
      </c>
    </row>
    <row r="65" spans="1:8" x14ac:dyDescent="0.25">
      <c r="A65">
        <v>58</v>
      </c>
      <c r="B65" s="8"/>
      <c r="C65" t="e">
        <f t="shared" si="0"/>
        <v>#N/A</v>
      </c>
      <c r="D65" t="e">
        <f t="shared" si="1"/>
        <v>#N/A</v>
      </c>
      <c r="E65" t="e">
        <f t="shared" si="2"/>
        <v>#N/A</v>
      </c>
      <c r="G65" s="9">
        <f t="shared" si="5"/>
        <v>0</v>
      </c>
      <c r="H65" s="10"/>
    </row>
    <row r="66" spans="1:8" x14ac:dyDescent="0.25">
      <c r="A66">
        <v>59</v>
      </c>
      <c r="B66" s="8"/>
      <c r="C66" t="e">
        <f t="shared" si="0"/>
        <v>#N/A</v>
      </c>
      <c r="D66" t="e">
        <f t="shared" si="1"/>
        <v>#N/A</v>
      </c>
      <c r="E66" t="e">
        <f t="shared" si="2"/>
        <v>#N/A</v>
      </c>
      <c r="G66" s="9">
        <f t="shared" si="5"/>
        <v>0</v>
      </c>
      <c r="H66" s="10"/>
    </row>
    <row r="67" spans="1:8" x14ac:dyDescent="0.25">
      <c r="A67">
        <v>60</v>
      </c>
      <c r="B67" s="8"/>
      <c r="C67" t="e">
        <f t="shared" si="0"/>
        <v>#N/A</v>
      </c>
      <c r="D67" t="e">
        <f t="shared" si="1"/>
        <v>#N/A</v>
      </c>
      <c r="E67" t="e">
        <f t="shared" si="2"/>
        <v>#N/A</v>
      </c>
      <c r="G67" s="9">
        <f t="shared" si="5"/>
        <v>0</v>
      </c>
      <c r="H67" s="10"/>
    </row>
  </sheetData>
  <pageMargins left="0.7" right="0.7" top="0.75" bottom="0.75" header="0.3" footer="0.3"/>
  <pageSetup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77"/>
  <sheetViews>
    <sheetView workbookViewId="0">
      <selection activeCell="J14" sqref="J14"/>
    </sheetView>
  </sheetViews>
  <sheetFormatPr defaultRowHeight="15" x14ac:dyDescent="0.25"/>
  <cols>
    <col min="1" max="1" width="15" customWidth="1"/>
    <col min="3" max="4" width="16.140625" customWidth="1"/>
    <col min="5" max="5" width="13.42578125" customWidth="1"/>
    <col min="7" max="7" width="13.5703125" customWidth="1"/>
    <col min="10" max="10" width="16.85546875" style="11" customWidth="1"/>
    <col min="11" max="11" width="16.28515625" style="19" customWidth="1"/>
    <col min="12" max="12" width="17" style="19" customWidth="1"/>
    <col min="13" max="13" width="8.7109375" style="11"/>
    <col min="14" max="14" width="11.42578125" style="11" customWidth="1"/>
  </cols>
  <sheetData>
    <row r="1" spans="1:15" ht="45" x14ac:dyDescent="0.25">
      <c r="A1" t="s">
        <v>9</v>
      </c>
      <c r="C1" s="30" t="s">
        <v>511</v>
      </c>
      <c r="D1" s="30" t="s">
        <v>510</v>
      </c>
      <c r="E1" s="30" t="s">
        <v>512</v>
      </c>
      <c r="F1" s="30" t="s">
        <v>1172</v>
      </c>
      <c r="G1" s="30" t="s">
        <v>513</v>
      </c>
      <c r="H1" s="30" t="s">
        <v>514</v>
      </c>
      <c r="I1" s="30" t="s">
        <v>1171</v>
      </c>
      <c r="J1" s="30" t="s">
        <v>8</v>
      </c>
      <c r="K1" s="30" t="s">
        <v>515</v>
      </c>
      <c r="L1" s="30" t="s">
        <v>487</v>
      </c>
      <c r="M1" s="30" t="s">
        <v>1515</v>
      </c>
      <c r="N1"/>
      <c r="O1" s="30"/>
    </row>
    <row r="2" spans="1:15" x14ac:dyDescent="0.25">
      <c r="A2">
        <f>SUM(C2:O2)</f>
        <v>55</v>
      </c>
      <c r="C2" s="15">
        <f>IF(E8="ASP",10,0)+IF(E9="ASP",9,0)+IF(E10="ASP",8,0)+IF(E11="ASP",7,0)+IF(E12="ASP",6,0)+IF(E13="ASP",5,0)+IF(E14="ASP",4,0)+IF(E15="ASP",3,0)+IF(E16="ASP",2,0)+IF(E17="ASP",1,0)</f>
        <v>0</v>
      </c>
      <c r="D2" s="15">
        <f>IF(E8="STC",10,0)+IF(E9="STC",9,0)+IF(E10="STC",8,0)+IF(E11="STC",7,0)+IF(E12="STC",6,0)+IF(E13="STC",5,0)+IF(E14="STC",4,0)+IF(E15="STC",3,0)+IF(E16="STC",2,0)+IF(E17="STC",1,0)</f>
        <v>20</v>
      </c>
      <c r="E2" s="15">
        <f>IF(E8="STE",10,0)+IF(E9="STE",9,0)+IF(E10="STE",8,0)+IF(E11="STE",7,0)+IF(E12="STE",6,0)+IF(E13="STE",5,0)+IF(E14="STE",4,0)+IF(E15="STE",3,0)+IF(E16="STE",2,0)+IF(E17="STE",1,0)</f>
        <v>5</v>
      </c>
      <c r="F2" s="15">
        <f>IF(E8="SVMS",10,0)+IF(E9="SVMS",9,0)+IF(E10="SVMS",8,0)+IF(E11="SVMS",7,0)+IF(E12="SVMS",6,0)+IF(E13="SVMS",5,0)+IF(E14="SVMS",4,0)+IF(E15="SVMS",3,0)+IF(E16="SVMS",2,0)+IF(E17="SVMS",1,0)</f>
        <v>0</v>
      </c>
      <c r="G2" s="15">
        <f>IF(E8="HT",10,0)+IF(E9="HT",9,0)+IF(E10="HT",8,0)+IF(E11="HT",7,0)+IF(E12="HT",6,0)+IF(E13="HT",5,0)+IF(E14="HT",4,0)+IF(E15="HT",3,0)+IF(E16="HT",2,0)+IF(E17="HT",1,0)</f>
        <v>4</v>
      </c>
      <c r="H2" s="15">
        <f>IF(E8="SJ",10,0)+IF(E9="SJ",9,0)+IF(E10="SJ",8,0)+IF(E11="SJ",7,0)+IF(E12="SJ",6,0)+IF(E13="SJ",5,0)+IF(E14="SJ",4,0)+IF(E15="SJ",3,0)+IF(E16="SJ",2,0)+IF(E17="SJ",1,0)</f>
        <v>25</v>
      </c>
      <c r="I2" s="15">
        <f>IF(E8="OLP",10,0)+IF(E9="OLP",9,0)+IF(E10="OLP",8,0)+IF(E11="OLP",7,0)+IF(E12="OLP",6,0)+IF(E13="OLP",5,0)+IF(E14="OLP",4,0)+IF(E15="OLP",3,0)+IF(E16="OLP",2,0)+IF(E17="OLP",1,0)</f>
        <v>0</v>
      </c>
      <c r="J2" s="15">
        <f>IF(E8="OLMC",10,0)+IF(E9="OLMC",9,0)+IF(E10="OLMC",8,0)+IF(E11="OLMC",7,0)+IF(E12="OLMC",6,0)+IF(E13="OLMC",5,0)+IF(E14="OLMC",4,0)+IF(E15="OLMC",3,0)+IF(E16="OLMC",2,0)+IF(E17="OLMC",1,0)</f>
        <v>0</v>
      </c>
      <c r="K2" s="15">
        <f>IF(E8="SPS",10,0)+IF(E9="SPS",9,0)+IF(E10="SPS",8,0)+IF(E11="SPS",7,0)+IF(E12="SPS",6,0)+IF(E13="SPS",5,0)+IF(E14="SPS",4,0)+IF(E15="SPS",3,0)+IF(E16="SPS",2,0)+IF(E17="SPS",1,0)</f>
        <v>1</v>
      </c>
      <c r="L2" s="15">
        <f>IF(E8="OLS",10,0)+IF(E9="OLS",9,0)+IF(E10="OLS",8,0)+IF(E11="OLS",7,0)+IF(E12="OLS",6,0)+IF(E13="OLS",5,0)+IF(E14="OLS",4,0)+IF(E15="OLS",3,0)+IF(E16="OLS",2,0)+IF(E17="OLS",1,0)</f>
        <v>0</v>
      </c>
      <c r="M2" s="15">
        <f>IF(E8="SJA",10,0)+IF(E9="SJA",9,0)+IF(E10="SJA",8,0)+IF(E11="SJA",7,0)+IF(E12="SJA",6,0)+IF(E13="SJA",5,0)+IF(E14="SJA",4,0)+IF(E15="SJA",3,0)+IF(E16="SJA",2,0)+IF(E17="SJA",1,0)</f>
        <v>0</v>
      </c>
      <c r="N2"/>
      <c r="O2" s="15"/>
    </row>
    <row r="5" spans="1:15" x14ac:dyDescent="0.25">
      <c r="J5" s="11" t="s">
        <v>18</v>
      </c>
    </row>
    <row r="6" spans="1:15" ht="30" x14ac:dyDescent="0.25">
      <c r="A6" s="1" t="s">
        <v>0</v>
      </c>
      <c r="B6" s="1"/>
      <c r="C6" s="1" t="s">
        <v>1</v>
      </c>
      <c r="D6" s="1" t="s">
        <v>2</v>
      </c>
      <c r="E6" s="1" t="s">
        <v>3</v>
      </c>
      <c r="F6" s="1" t="s">
        <v>4</v>
      </c>
      <c r="G6" s="2" t="s">
        <v>5</v>
      </c>
      <c r="H6" s="3" t="s">
        <v>6</v>
      </c>
      <c r="J6" s="14" t="s">
        <v>6</v>
      </c>
      <c r="K6" s="20" t="s">
        <v>2</v>
      </c>
      <c r="L6" s="20" t="s">
        <v>1</v>
      </c>
      <c r="M6" s="14" t="s">
        <v>19</v>
      </c>
      <c r="N6" s="14" t="s">
        <v>21</v>
      </c>
    </row>
    <row r="7" spans="1:15" x14ac:dyDescent="0.25">
      <c r="A7" s="4"/>
      <c r="B7" s="4" t="s">
        <v>7</v>
      </c>
      <c r="C7" s="4"/>
      <c r="D7" s="5">
        <v>1.75</v>
      </c>
      <c r="E7" s="6"/>
      <c r="F7" s="6"/>
      <c r="G7" s="6"/>
      <c r="H7" s="7"/>
      <c r="J7" s="15" t="s">
        <v>229</v>
      </c>
      <c r="K7" s="13" t="s">
        <v>343</v>
      </c>
      <c r="L7" s="13" t="s">
        <v>557</v>
      </c>
      <c r="M7" s="15">
        <v>7</v>
      </c>
      <c r="N7" s="13" t="s">
        <v>45</v>
      </c>
    </row>
    <row r="8" spans="1:15" x14ac:dyDescent="0.25">
      <c r="A8">
        <v>1</v>
      </c>
      <c r="B8" s="8">
        <v>7.4819444444444438E-3</v>
      </c>
      <c r="C8" t="str">
        <f>VLOOKUP($H8,$J$6:$N$69,3,FALSE)</f>
        <v>Collins</v>
      </c>
      <c r="D8" t="str">
        <f>VLOOKUP($H8,$J$6:$N$69,2,FALSE)</f>
        <v>Dylan</v>
      </c>
      <c r="E8" t="str">
        <f>VLOOKUP($H8,$J$6:$N$69,5,FALSE)</f>
        <v>SJ</v>
      </c>
      <c r="F8">
        <v>10</v>
      </c>
      <c r="G8" s="9">
        <f>B8/$D$7</f>
        <v>4.2753968253968254E-3</v>
      </c>
      <c r="H8" s="10" t="s">
        <v>1351</v>
      </c>
      <c r="J8" s="15" t="s">
        <v>233</v>
      </c>
      <c r="K8" s="13" t="s">
        <v>559</v>
      </c>
      <c r="L8" s="13" t="s">
        <v>558</v>
      </c>
      <c r="M8" s="15">
        <v>7</v>
      </c>
      <c r="N8" s="13" t="s">
        <v>45</v>
      </c>
    </row>
    <row r="9" spans="1:15" x14ac:dyDescent="0.25">
      <c r="A9">
        <v>2</v>
      </c>
      <c r="B9" s="8">
        <v>7.5781249999999989E-3</v>
      </c>
      <c r="C9" t="str">
        <f t="shared" ref="C9:C72" si="0">VLOOKUP($H9,$J$6:$N$69,3,FALSE)</f>
        <v>DiDomenico</v>
      </c>
      <c r="D9" t="str">
        <f t="shared" ref="D9:D72" si="1">VLOOKUP($H9,$J$6:$N$69,2,FALSE)</f>
        <v>Patrick</v>
      </c>
      <c r="E9" t="str">
        <f t="shared" ref="E9:E72" si="2">VLOOKUP($H9,$J$6:$N$69,5,FALSE)</f>
        <v>SJ</v>
      </c>
      <c r="F9">
        <v>9</v>
      </c>
      <c r="G9" s="9">
        <f t="shared" ref="G9:G57" si="3">B9/$D$7</f>
        <v>4.3303571428571419E-3</v>
      </c>
      <c r="H9" s="10" t="s">
        <v>1354</v>
      </c>
      <c r="J9" s="15" t="s">
        <v>234</v>
      </c>
      <c r="K9" s="13" t="s">
        <v>65</v>
      </c>
      <c r="L9" s="13" t="s">
        <v>66</v>
      </c>
      <c r="M9" s="15">
        <v>7</v>
      </c>
      <c r="N9" s="13" t="s">
        <v>45</v>
      </c>
    </row>
    <row r="10" spans="1:15" x14ac:dyDescent="0.25">
      <c r="A10">
        <v>3</v>
      </c>
      <c r="B10" s="8">
        <v>7.5916666666666667E-3</v>
      </c>
      <c r="C10" t="str">
        <f t="shared" si="0"/>
        <v>Schestag</v>
      </c>
      <c r="D10" t="str">
        <f t="shared" si="1"/>
        <v>Drew</v>
      </c>
      <c r="E10" t="str">
        <f t="shared" si="2"/>
        <v>STC</v>
      </c>
      <c r="F10">
        <v>8</v>
      </c>
      <c r="G10" s="9">
        <f t="shared" si="3"/>
        <v>4.3380952380952381E-3</v>
      </c>
      <c r="H10" s="10" t="s">
        <v>1375</v>
      </c>
      <c r="J10" s="15" t="s">
        <v>1344</v>
      </c>
      <c r="K10" s="13" t="s">
        <v>358</v>
      </c>
      <c r="L10" s="13" t="s">
        <v>348</v>
      </c>
      <c r="M10" s="15">
        <v>7</v>
      </c>
      <c r="N10" s="13" t="s">
        <v>504</v>
      </c>
    </row>
    <row r="11" spans="1:15" x14ac:dyDescent="0.25">
      <c r="A11">
        <v>4</v>
      </c>
      <c r="B11" s="8">
        <v>7.6006944444444446E-3</v>
      </c>
      <c r="C11" t="str">
        <f t="shared" si="0"/>
        <v>Grube</v>
      </c>
      <c r="D11" t="str">
        <f t="shared" si="1"/>
        <v>Charlie</v>
      </c>
      <c r="E11" t="str">
        <f t="shared" si="2"/>
        <v>STC</v>
      </c>
      <c r="F11">
        <v>7</v>
      </c>
      <c r="G11" s="9">
        <f t="shared" si="3"/>
        <v>4.3432539682539684E-3</v>
      </c>
      <c r="H11" s="10" t="s">
        <v>245</v>
      </c>
      <c r="J11" s="15" t="s">
        <v>1345</v>
      </c>
      <c r="K11" s="13" t="s">
        <v>48</v>
      </c>
      <c r="L11" s="13" t="s">
        <v>357</v>
      </c>
      <c r="M11" s="15">
        <v>7</v>
      </c>
      <c r="N11" s="13" t="s">
        <v>504</v>
      </c>
    </row>
    <row r="12" spans="1:15" x14ac:dyDescent="0.25">
      <c r="A12">
        <v>5</v>
      </c>
      <c r="B12" s="8">
        <v>7.6098379629629632E-3</v>
      </c>
      <c r="C12" t="str">
        <f t="shared" si="0"/>
        <v>Sikorski</v>
      </c>
      <c r="D12" t="str">
        <f t="shared" si="1"/>
        <v>Trace</v>
      </c>
      <c r="E12" t="str">
        <f t="shared" si="2"/>
        <v>SJ</v>
      </c>
      <c r="F12">
        <v>6</v>
      </c>
      <c r="G12" s="9">
        <f t="shared" si="3"/>
        <v>4.3484788359788359E-3</v>
      </c>
      <c r="H12" s="10" t="s">
        <v>1355</v>
      </c>
      <c r="J12" s="15" t="s">
        <v>1346</v>
      </c>
      <c r="K12" s="13" t="s">
        <v>141</v>
      </c>
      <c r="L12" s="13" t="s">
        <v>809</v>
      </c>
      <c r="M12" s="15">
        <v>7</v>
      </c>
      <c r="N12" s="13" t="s">
        <v>504</v>
      </c>
    </row>
    <row r="13" spans="1:15" x14ac:dyDescent="0.25">
      <c r="A13">
        <v>6</v>
      </c>
      <c r="B13" s="8">
        <v>7.6593750000000004E-3</v>
      </c>
      <c r="C13" t="str">
        <f t="shared" si="0"/>
        <v>Meyers</v>
      </c>
      <c r="D13" t="str">
        <f t="shared" si="1"/>
        <v>Jack</v>
      </c>
      <c r="E13" t="str">
        <f t="shared" si="2"/>
        <v>STC</v>
      </c>
      <c r="F13">
        <v>5</v>
      </c>
      <c r="G13" s="9">
        <f t="shared" si="3"/>
        <v>4.3767857142857141E-3</v>
      </c>
      <c r="H13" s="10" t="s">
        <v>274</v>
      </c>
      <c r="J13" s="15" t="s">
        <v>1347</v>
      </c>
      <c r="K13" s="13" t="s">
        <v>168</v>
      </c>
      <c r="L13" s="13" t="s">
        <v>174</v>
      </c>
      <c r="M13" s="15">
        <v>7</v>
      </c>
      <c r="N13" s="13" t="s">
        <v>8</v>
      </c>
    </row>
    <row r="14" spans="1:15" x14ac:dyDescent="0.25">
      <c r="A14">
        <v>7</v>
      </c>
      <c r="B14" s="8">
        <v>7.9523148148148131E-3</v>
      </c>
      <c r="C14" t="str">
        <f t="shared" si="0"/>
        <v>Demetrick</v>
      </c>
      <c r="D14" t="str">
        <f t="shared" si="1"/>
        <v>Andrew</v>
      </c>
      <c r="E14" t="str">
        <f t="shared" si="2"/>
        <v>HT</v>
      </c>
      <c r="F14">
        <v>4</v>
      </c>
      <c r="G14" s="9">
        <f t="shared" si="3"/>
        <v>4.5441798941798931E-3</v>
      </c>
      <c r="H14" s="10" t="s">
        <v>1364</v>
      </c>
      <c r="J14" s="15" t="s">
        <v>1348</v>
      </c>
      <c r="K14" s="13" t="s">
        <v>151</v>
      </c>
      <c r="L14" s="13" t="s">
        <v>1154</v>
      </c>
      <c r="M14" s="15">
        <v>7</v>
      </c>
      <c r="N14" s="13" t="s">
        <v>1171</v>
      </c>
    </row>
    <row r="15" spans="1:15" x14ac:dyDescent="0.25">
      <c r="A15">
        <v>8</v>
      </c>
      <c r="B15" s="8">
        <v>7.9804398148148152E-3</v>
      </c>
      <c r="C15" t="str">
        <f t="shared" si="0"/>
        <v>Seaman</v>
      </c>
      <c r="D15" t="str">
        <f t="shared" si="1"/>
        <v>Christian</v>
      </c>
      <c r="E15" t="str">
        <f t="shared" si="2"/>
        <v>STE</v>
      </c>
      <c r="F15">
        <v>3</v>
      </c>
      <c r="G15" s="9">
        <f t="shared" si="3"/>
        <v>4.5602513227513226E-3</v>
      </c>
      <c r="H15" s="10" t="s">
        <v>1357</v>
      </c>
      <c r="J15" s="15" t="s">
        <v>1349</v>
      </c>
      <c r="K15" s="13" t="s">
        <v>62</v>
      </c>
      <c r="L15" s="13" t="s">
        <v>492</v>
      </c>
      <c r="M15" s="15">
        <v>7</v>
      </c>
      <c r="N15" s="13" t="s">
        <v>487</v>
      </c>
    </row>
    <row r="16" spans="1:15" x14ac:dyDescent="0.25">
      <c r="A16">
        <v>9</v>
      </c>
      <c r="B16" s="8">
        <v>8.0108796296296299E-3</v>
      </c>
      <c r="C16" t="str">
        <f t="shared" si="0"/>
        <v>Mannion</v>
      </c>
      <c r="D16" t="str">
        <f t="shared" si="1"/>
        <v>Colby</v>
      </c>
      <c r="E16" t="str">
        <f t="shared" si="2"/>
        <v>STE</v>
      </c>
      <c r="F16">
        <v>2</v>
      </c>
      <c r="G16" s="9">
        <f t="shared" si="3"/>
        <v>4.5776455026455025E-3</v>
      </c>
      <c r="H16" s="10" t="s">
        <v>1358</v>
      </c>
      <c r="J16" s="15" t="s">
        <v>1350</v>
      </c>
      <c r="K16" s="13" t="s">
        <v>152</v>
      </c>
      <c r="L16" s="13" t="s">
        <v>1059</v>
      </c>
      <c r="M16" s="15">
        <v>7</v>
      </c>
      <c r="N16" s="13" t="s">
        <v>487</v>
      </c>
    </row>
    <row r="17" spans="1:14" x14ac:dyDescent="0.25">
      <c r="A17">
        <v>10</v>
      </c>
      <c r="B17" s="8">
        <v>8.0537037037037035E-3</v>
      </c>
      <c r="C17" t="str">
        <f t="shared" si="0"/>
        <v>Shrekgast</v>
      </c>
      <c r="D17" t="str">
        <f t="shared" si="1"/>
        <v>Aidan</v>
      </c>
      <c r="E17" t="str">
        <f t="shared" si="2"/>
        <v>SPS</v>
      </c>
      <c r="F17">
        <v>1</v>
      </c>
      <c r="G17" s="9">
        <f t="shared" si="3"/>
        <v>4.6021164021164017E-3</v>
      </c>
      <c r="H17" s="10" t="s">
        <v>473</v>
      </c>
      <c r="J17" s="15" t="s">
        <v>1351</v>
      </c>
      <c r="K17" s="13" t="s">
        <v>141</v>
      </c>
      <c r="L17" s="13" t="s">
        <v>68</v>
      </c>
      <c r="M17" s="15">
        <v>7</v>
      </c>
      <c r="N17" s="13" t="s">
        <v>505</v>
      </c>
    </row>
    <row r="18" spans="1:14" x14ac:dyDescent="0.25">
      <c r="A18">
        <v>11</v>
      </c>
      <c r="B18" s="8">
        <v>8.0655092592592584E-3</v>
      </c>
      <c r="C18" t="str">
        <f t="shared" si="0"/>
        <v>Osorto</v>
      </c>
      <c r="D18" t="str">
        <f t="shared" si="1"/>
        <v>Iker</v>
      </c>
      <c r="E18" t="str">
        <f t="shared" si="2"/>
        <v>SJA</v>
      </c>
      <c r="G18" s="9">
        <f t="shared" si="3"/>
        <v>4.608862433862433E-3</v>
      </c>
      <c r="H18" s="10" t="s">
        <v>1513</v>
      </c>
      <c r="J18" s="15" t="s">
        <v>1352</v>
      </c>
      <c r="K18" s="13" t="s">
        <v>47</v>
      </c>
      <c r="L18" s="13" t="s">
        <v>410</v>
      </c>
      <c r="M18" s="15">
        <v>7</v>
      </c>
      <c r="N18" s="13" t="s">
        <v>505</v>
      </c>
    </row>
    <row r="19" spans="1:14" x14ac:dyDescent="0.25">
      <c r="A19">
        <v>12</v>
      </c>
      <c r="B19" s="8">
        <v>8.2515046296296295E-3</v>
      </c>
      <c r="C19" t="str">
        <f t="shared" si="0"/>
        <v>Falcone</v>
      </c>
      <c r="D19" t="str">
        <f t="shared" si="1"/>
        <v>Jack</v>
      </c>
      <c r="E19" t="str">
        <f t="shared" si="2"/>
        <v>SJ</v>
      </c>
      <c r="G19" s="9">
        <f t="shared" si="3"/>
        <v>4.7151455026455029E-3</v>
      </c>
      <c r="H19" s="10" t="s">
        <v>1370</v>
      </c>
      <c r="J19" s="15" t="s">
        <v>1353</v>
      </c>
      <c r="K19" s="13" t="s">
        <v>420</v>
      </c>
      <c r="L19" s="13" t="s">
        <v>419</v>
      </c>
      <c r="M19" s="15">
        <v>7</v>
      </c>
      <c r="N19" s="13" t="s">
        <v>505</v>
      </c>
    </row>
    <row r="20" spans="1:14" x14ac:dyDescent="0.25">
      <c r="A20">
        <f t="shared" ref="A20:A36" si="4">A19+1</f>
        <v>13</v>
      </c>
      <c r="B20" s="8">
        <v>8.3434027777777777E-3</v>
      </c>
      <c r="C20" t="str">
        <f t="shared" si="0"/>
        <v>Villeda</v>
      </c>
      <c r="D20" t="str">
        <f t="shared" si="1"/>
        <v>Aaron</v>
      </c>
      <c r="E20" t="str">
        <f t="shared" si="2"/>
        <v>STC</v>
      </c>
      <c r="G20" s="9">
        <f t="shared" si="3"/>
        <v>4.7676587301587305E-3</v>
      </c>
      <c r="H20" s="10" t="s">
        <v>1377</v>
      </c>
      <c r="J20" s="15" t="s">
        <v>1354</v>
      </c>
      <c r="K20" s="13" t="s">
        <v>346</v>
      </c>
      <c r="L20" s="13" t="s">
        <v>124</v>
      </c>
      <c r="M20" s="15">
        <v>7</v>
      </c>
      <c r="N20" s="13" t="s">
        <v>505</v>
      </c>
    </row>
    <row r="21" spans="1:14" x14ac:dyDescent="0.25">
      <c r="A21">
        <f t="shared" si="4"/>
        <v>14</v>
      </c>
      <c r="B21" s="8">
        <v>8.3657407407407413E-3</v>
      </c>
      <c r="C21" t="str">
        <f t="shared" si="0"/>
        <v>Krajewski</v>
      </c>
      <c r="D21" t="str">
        <f t="shared" si="1"/>
        <v>Karl</v>
      </c>
      <c r="E21" t="str">
        <f t="shared" si="2"/>
        <v>STC</v>
      </c>
      <c r="G21" s="9">
        <f t="shared" si="3"/>
        <v>4.7804232804232807E-3</v>
      </c>
      <c r="H21" s="10" t="s">
        <v>288</v>
      </c>
      <c r="J21" s="15" t="s">
        <v>1355</v>
      </c>
      <c r="K21" s="13" t="s">
        <v>422</v>
      </c>
      <c r="L21" s="13" t="s">
        <v>421</v>
      </c>
      <c r="M21" s="15">
        <v>7</v>
      </c>
      <c r="N21" s="13" t="s">
        <v>505</v>
      </c>
    </row>
    <row r="22" spans="1:14" x14ac:dyDescent="0.25">
      <c r="A22">
        <f t="shared" si="4"/>
        <v>15</v>
      </c>
      <c r="B22" s="8">
        <v>8.4434027777777771E-3</v>
      </c>
      <c r="C22" t="str">
        <f t="shared" si="0"/>
        <v>Cormier</v>
      </c>
      <c r="D22" t="str">
        <f t="shared" si="1"/>
        <v>Henry</v>
      </c>
      <c r="E22" t="str">
        <f t="shared" si="2"/>
        <v>SPS</v>
      </c>
      <c r="G22" s="9">
        <f t="shared" si="3"/>
        <v>4.8248015873015868E-3</v>
      </c>
      <c r="H22" s="10" t="s">
        <v>471</v>
      </c>
      <c r="J22" s="15" t="s">
        <v>471</v>
      </c>
      <c r="K22" s="13" t="s">
        <v>67</v>
      </c>
      <c r="L22" s="13" t="s">
        <v>160</v>
      </c>
      <c r="M22" s="15">
        <v>7</v>
      </c>
      <c r="N22" s="13" t="s">
        <v>506</v>
      </c>
    </row>
    <row r="23" spans="1:14" x14ac:dyDescent="0.25">
      <c r="A23">
        <f t="shared" si="4"/>
        <v>16</v>
      </c>
      <c r="B23" s="8">
        <v>8.5263888888888889E-3</v>
      </c>
      <c r="C23" t="str">
        <f t="shared" si="0"/>
        <v>Quiroz</v>
      </c>
      <c r="D23" t="str">
        <f t="shared" si="1"/>
        <v>Andrew</v>
      </c>
      <c r="E23" t="str">
        <f t="shared" si="2"/>
        <v>SJA</v>
      </c>
      <c r="G23" s="9">
        <f t="shared" si="3"/>
        <v>4.8722222222222222E-3</v>
      </c>
      <c r="H23" s="10" t="s">
        <v>1514</v>
      </c>
      <c r="J23" s="15" t="s">
        <v>288</v>
      </c>
      <c r="K23" s="13" t="s">
        <v>636</v>
      </c>
      <c r="L23" s="13" t="s">
        <v>635</v>
      </c>
      <c r="M23" s="15">
        <v>7</v>
      </c>
      <c r="N23" s="13" t="s">
        <v>503</v>
      </c>
    </row>
    <row r="24" spans="1:14" x14ac:dyDescent="0.25">
      <c r="A24">
        <f t="shared" si="4"/>
        <v>17</v>
      </c>
      <c r="B24" s="8">
        <v>8.6825231481481475E-3</v>
      </c>
      <c r="C24" t="str">
        <f t="shared" si="0"/>
        <v>Alpizar</v>
      </c>
      <c r="D24" t="str">
        <f t="shared" si="1"/>
        <v>Jerick</v>
      </c>
      <c r="E24" t="str">
        <f t="shared" si="2"/>
        <v>OLP</v>
      </c>
      <c r="G24" s="9">
        <f t="shared" si="3"/>
        <v>4.9614417989417986E-3</v>
      </c>
      <c r="H24" s="10" t="s">
        <v>1367</v>
      </c>
      <c r="J24" s="15" t="s">
        <v>1356</v>
      </c>
      <c r="K24" s="13" t="s">
        <v>339</v>
      </c>
      <c r="L24" s="13" t="s">
        <v>338</v>
      </c>
      <c r="M24" s="15">
        <v>7</v>
      </c>
      <c r="N24" s="13" t="s">
        <v>10</v>
      </c>
    </row>
    <row r="25" spans="1:14" x14ac:dyDescent="0.25">
      <c r="A25">
        <f t="shared" si="4"/>
        <v>18</v>
      </c>
      <c r="B25" s="8">
        <v>8.8761574074074073E-3</v>
      </c>
      <c r="C25" t="str">
        <f t="shared" si="0"/>
        <v>Gosda</v>
      </c>
      <c r="D25" t="str">
        <f t="shared" si="1"/>
        <v>Charles</v>
      </c>
      <c r="E25" t="str">
        <f t="shared" si="2"/>
        <v>HT</v>
      </c>
      <c r="G25" s="9">
        <f t="shared" si="3"/>
        <v>5.0720899470899474E-3</v>
      </c>
      <c r="H25" s="10" t="s">
        <v>499</v>
      </c>
      <c r="J25" s="15" t="s">
        <v>1357</v>
      </c>
      <c r="K25" s="13" t="s">
        <v>79</v>
      </c>
      <c r="L25" s="13" t="s">
        <v>84</v>
      </c>
      <c r="M25" s="15">
        <v>7</v>
      </c>
      <c r="N25" s="13" t="s">
        <v>10</v>
      </c>
    </row>
    <row r="26" spans="1:14" x14ac:dyDescent="0.25">
      <c r="A26">
        <f t="shared" si="4"/>
        <v>19</v>
      </c>
      <c r="B26" s="8">
        <v>8.8818287037037043E-3</v>
      </c>
      <c r="C26" t="str">
        <f t="shared" si="0"/>
        <v>Aberle</v>
      </c>
      <c r="D26" t="str">
        <f t="shared" si="1"/>
        <v>Carl</v>
      </c>
      <c r="E26" t="str">
        <f t="shared" si="2"/>
        <v>HT</v>
      </c>
      <c r="G26" s="9">
        <f t="shared" si="3"/>
        <v>5.0753306878306885E-3</v>
      </c>
      <c r="H26" s="10" t="s">
        <v>1344</v>
      </c>
      <c r="J26" s="15" t="s">
        <v>1358</v>
      </c>
      <c r="K26" s="13" t="s">
        <v>341</v>
      </c>
      <c r="L26" s="13" t="s">
        <v>340</v>
      </c>
      <c r="M26" s="15">
        <v>7</v>
      </c>
      <c r="N26" s="13" t="s">
        <v>10</v>
      </c>
    </row>
    <row r="27" spans="1:14" x14ac:dyDescent="0.25">
      <c r="A27">
        <f t="shared" si="4"/>
        <v>20</v>
      </c>
      <c r="B27" s="8">
        <v>8.9204861111111099E-3</v>
      </c>
      <c r="C27" t="str">
        <f t="shared" si="0"/>
        <v>Shankman</v>
      </c>
      <c r="D27" t="str">
        <f t="shared" si="1"/>
        <v>Colt</v>
      </c>
      <c r="E27" t="str">
        <f t="shared" si="2"/>
        <v>STE</v>
      </c>
      <c r="G27" s="9">
        <f t="shared" si="3"/>
        <v>5.0974206349206344E-3</v>
      </c>
      <c r="H27" s="10" t="s">
        <v>1356</v>
      </c>
      <c r="J27" s="15" t="s">
        <v>1359</v>
      </c>
      <c r="K27" s="13" t="s">
        <v>95</v>
      </c>
      <c r="L27" s="13" t="s">
        <v>96</v>
      </c>
      <c r="M27" s="15">
        <v>7</v>
      </c>
      <c r="N27" s="13" t="s">
        <v>10</v>
      </c>
    </row>
    <row r="28" spans="1:14" x14ac:dyDescent="0.25">
      <c r="A28">
        <f t="shared" si="4"/>
        <v>21</v>
      </c>
      <c r="B28" s="8">
        <v>9.009375E-3</v>
      </c>
      <c r="C28" t="str">
        <f t="shared" si="0"/>
        <v>Balian</v>
      </c>
      <c r="D28" t="str">
        <f t="shared" si="1"/>
        <v>Ben</v>
      </c>
      <c r="E28" t="str">
        <f t="shared" si="2"/>
        <v>STE</v>
      </c>
      <c r="G28" s="9">
        <f t="shared" si="3"/>
        <v>5.1482142857142855E-3</v>
      </c>
      <c r="H28" s="10" t="s">
        <v>1380</v>
      </c>
      <c r="J28" s="15" t="s">
        <v>1360</v>
      </c>
      <c r="K28" s="13" t="s">
        <v>1117</v>
      </c>
      <c r="L28" s="13" t="s">
        <v>1116</v>
      </c>
      <c r="M28" s="15">
        <v>7</v>
      </c>
      <c r="N28" s="13" t="s">
        <v>1147</v>
      </c>
    </row>
    <row r="29" spans="1:14" x14ac:dyDescent="0.25">
      <c r="A29">
        <f t="shared" si="4"/>
        <v>22</v>
      </c>
      <c r="B29" s="8">
        <v>9.0373842592592589E-3</v>
      </c>
      <c r="C29" t="str">
        <f t="shared" si="0"/>
        <v>Desimone</v>
      </c>
      <c r="D29" t="str">
        <f t="shared" si="1"/>
        <v>Ryan</v>
      </c>
      <c r="E29" t="str">
        <f t="shared" si="2"/>
        <v>STE</v>
      </c>
      <c r="G29" s="9">
        <f t="shared" si="3"/>
        <v>5.1642195767195769E-3</v>
      </c>
      <c r="H29" s="10" t="s">
        <v>1378</v>
      </c>
      <c r="J29" s="15" t="s">
        <v>1361</v>
      </c>
      <c r="K29" s="13" t="s">
        <v>1119</v>
      </c>
      <c r="L29" s="13" t="s">
        <v>1118</v>
      </c>
      <c r="M29" s="15">
        <v>7</v>
      </c>
      <c r="N29" s="13" t="s">
        <v>1147</v>
      </c>
    </row>
    <row r="30" spans="1:14" x14ac:dyDescent="0.25">
      <c r="A30">
        <f t="shared" si="4"/>
        <v>23</v>
      </c>
      <c r="B30" s="8">
        <v>9.1829861111111105E-3</v>
      </c>
      <c r="C30" t="str">
        <f t="shared" si="0"/>
        <v>Payumo</v>
      </c>
      <c r="D30" t="str">
        <f t="shared" si="1"/>
        <v>Jaxon</v>
      </c>
      <c r="E30" t="str">
        <f t="shared" si="2"/>
        <v>HT</v>
      </c>
      <c r="G30" s="9">
        <f t="shared" si="3"/>
        <v>5.2474206349206343E-3</v>
      </c>
      <c r="H30" s="10" t="s">
        <v>1365</v>
      </c>
      <c r="J30" s="15" t="s">
        <v>1362</v>
      </c>
      <c r="K30" s="13" t="s">
        <v>67</v>
      </c>
      <c r="L30" s="13" t="s">
        <v>1097</v>
      </c>
      <c r="M30" s="15">
        <v>7</v>
      </c>
      <c r="N30" s="13" t="s">
        <v>1147</v>
      </c>
    </row>
    <row r="31" spans="1:14" x14ac:dyDescent="0.25">
      <c r="A31">
        <f t="shared" si="4"/>
        <v>24</v>
      </c>
      <c r="B31" s="8">
        <v>9.5123842592592604E-3</v>
      </c>
      <c r="C31" t="str">
        <f t="shared" si="0"/>
        <v>Post</v>
      </c>
      <c r="D31" t="str">
        <f t="shared" si="1"/>
        <v>Connor</v>
      </c>
      <c r="E31" t="str">
        <f t="shared" si="2"/>
        <v>STE</v>
      </c>
      <c r="G31" s="9">
        <f t="shared" si="3"/>
        <v>5.4356481481481487E-3</v>
      </c>
      <c r="H31" s="10" t="s">
        <v>1359</v>
      </c>
      <c r="J31" s="15" t="s">
        <v>1363</v>
      </c>
      <c r="K31" s="13" t="s">
        <v>41</v>
      </c>
      <c r="L31" s="13" t="s">
        <v>1120</v>
      </c>
      <c r="M31" s="15">
        <v>7</v>
      </c>
      <c r="N31" s="13" t="s">
        <v>1147</v>
      </c>
    </row>
    <row r="32" spans="1:14" x14ac:dyDescent="0.25">
      <c r="A32">
        <f t="shared" si="4"/>
        <v>25</v>
      </c>
      <c r="B32" s="8">
        <v>9.5488425925925931E-3</v>
      </c>
      <c r="C32" t="str">
        <f t="shared" si="0"/>
        <v>Salaki</v>
      </c>
      <c r="D32" t="str">
        <f t="shared" si="1"/>
        <v>Henry</v>
      </c>
      <c r="E32" t="str">
        <f t="shared" si="2"/>
        <v>SVMS</v>
      </c>
      <c r="G32" s="9">
        <f t="shared" si="3"/>
        <v>5.4564814814814814E-3</v>
      </c>
      <c r="H32" s="10" t="s">
        <v>1362</v>
      </c>
      <c r="J32" s="15" t="s">
        <v>1364</v>
      </c>
      <c r="K32" s="13" t="s">
        <v>70</v>
      </c>
      <c r="L32" s="13" t="s">
        <v>359</v>
      </c>
      <c r="M32" s="15">
        <v>8</v>
      </c>
      <c r="N32" s="13" t="s">
        <v>504</v>
      </c>
    </row>
    <row r="33" spans="1:14" x14ac:dyDescent="0.25">
      <c r="A33">
        <f t="shared" si="4"/>
        <v>26</v>
      </c>
      <c r="B33" s="8">
        <v>1.0009490740740741E-2</v>
      </c>
      <c r="C33" t="str">
        <f t="shared" si="0"/>
        <v>Falcone</v>
      </c>
      <c r="D33" t="str">
        <f t="shared" si="1"/>
        <v>Jack</v>
      </c>
      <c r="E33" t="str">
        <f t="shared" si="2"/>
        <v>SJ</v>
      </c>
      <c r="G33" s="9">
        <f t="shared" si="3"/>
        <v>5.7197089947089944E-3</v>
      </c>
      <c r="H33" s="10" t="s">
        <v>1370</v>
      </c>
      <c r="J33" s="15" t="s">
        <v>499</v>
      </c>
      <c r="K33" s="13" t="s">
        <v>51</v>
      </c>
      <c r="L33" s="13" t="s">
        <v>352</v>
      </c>
      <c r="M33" s="15">
        <v>8</v>
      </c>
      <c r="N33" s="13" t="s">
        <v>504</v>
      </c>
    </row>
    <row r="34" spans="1:14" x14ac:dyDescent="0.25">
      <c r="A34">
        <f t="shared" si="4"/>
        <v>27</v>
      </c>
      <c r="B34" s="8">
        <v>1.0030555555555556E-2</v>
      </c>
      <c r="C34" t="str">
        <f t="shared" si="0"/>
        <v>Payumo</v>
      </c>
      <c r="D34" t="str">
        <f t="shared" si="1"/>
        <v>Aedan</v>
      </c>
      <c r="E34" t="str">
        <f t="shared" si="2"/>
        <v>HT</v>
      </c>
      <c r="G34" s="9">
        <f t="shared" si="3"/>
        <v>5.7317460317460323E-3</v>
      </c>
      <c r="H34" s="10" t="s">
        <v>502</v>
      </c>
      <c r="J34" s="15" t="s">
        <v>502</v>
      </c>
      <c r="K34" s="13" t="s">
        <v>801</v>
      </c>
      <c r="L34" s="13" t="s">
        <v>360</v>
      </c>
      <c r="M34" s="15">
        <v>8</v>
      </c>
      <c r="N34" s="13" t="s">
        <v>504</v>
      </c>
    </row>
    <row r="35" spans="1:14" x14ac:dyDescent="0.25">
      <c r="A35">
        <f t="shared" si="4"/>
        <v>28</v>
      </c>
      <c r="B35" s="8">
        <v>1.0058449074074074E-2</v>
      </c>
      <c r="C35" t="str">
        <f t="shared" si="0"/>
        <v>Picciano</v>
      </c>
      <c r="D35" t="str">
        <f t="shared" si="1"/>
        <v>Rémy</v>
      </c>
      <c r="E35" t="str">
        <f t="shared" si="2"/>
        <v>STC</v>
      </c>
      <c r="G35" s="9">
        <f t="shared" si="3"/>
        <v>5.7476851851851847E-3</v>
      </c>
      <c r="H35" s="10" t="s">
        <v>313</v>
      </c>
      <c r="J35" s="15" t="s">
        <v>1365</v>
      </c>
      <c r="K35" s="13" t="s">
        <v>362</v>
      </c>
      <c r="L35" s="13" t="s">
        <v>360</v>
      </c>
      <c r="M35" s="15">
        <v>8</v>
      </c>
      <c r="N35" s="13" t="s">
        <v>504</v>
      </c>
    </row>
    <row r="36" spans="1:14" x14ac:dyDescent="0.25">
      <c r="A36">
        <f t="shared" si="4"/>
        <v>29</v>
      </c>
      <c r="B36" s="8">
        <v>1.031261574074074E-2</v>
      </c>
      <c r="C36" t="str">
        <f t="shared" si="0"/>
        <v>Schielke</v>
      </c>
      <c r="D36" t="str">
        <f t="shared" si="1"/>
        <v>Pablo</v>
      </c>
      <c r="E36" t="str">
        <f t="shared" si="2"/>
        <v>STC</v>
      </c>
      <c r="G36" s="9">
        <f t="shared" si="3"/>
        <v>5.8929232804232805E-3</v>
      </c>
      <c r="H36" s="10" t="s">
        <v>1376</v>
      </c>
      <c r="J36" s="15" t="s">
        <v>1366</v>
      </c>
      <c r="K36" s="13" t="s">
        <v>465</v>
      </c>
      <c r="L36" s="13" t="s">
        <v>454</v>
      </c>
      <c r="M36" s="15">
        <v>8</v>
      </c>
      <c r="N36" s="13" t="s">
        <v>8</v>
      </c>
    </row>
    <row r="37" spans="1:14" x14ac:dyDescent="0.25">
      <c r="A37">
        <v>30</v>
      </c>
      <c r="B37" s="8">
        <v>1.0591319444444443E-2</v>
      </c>
      <c r="C37" t="str">
        <f t="shared" si="0"/>
        <v>Mack</v>
      </c>
      <c r="D37" t="str">
        <f t="shared" si="1"/>
        <v>Declan</v>
      </c>
      <c r="E37" t="str">
        <f t="shared" si="2"/>
        <v>SJ</v>
      </c>
      <c r="G37" s="9">
        <f t="shared" si="3"/>
        <v>6.0521825396825388E-3</v>
      </c>
      <c r="H37" s="10" t="s">
        <v>1352</v>
      </c>
      <c r="J37" s="15" t="s">
        <v>1367</v>
      </c>
      <c r="K37" s="13" t="s">
        <v>1149</v>
      </c>
      <c r="L37" s="13" t="s">
        <v>1148</v>
      </c>
      <c r="M37" s="15">
        <v>8</v>
      </c>
      <c r="N37" s="13" t="s">
        <v>1171</v>
      </c>
    </row>
    <row r="38" spans="1:14" x14ac:dyDescent="0.25">
      <c r="A38">
        <v>31</v>
      </c>
      <c r="B38" s="8">
        <v>1.0603240740740739E-2</v>
      </c>
      <c r="C38" t="str">
        <f t="shared" si="0"/>
        <v>West</v>
      </c>
      <c r="D38" t="str">
        <f t="shared" si="1"/>
        <v>Dylan</v>
      </c>
      <c r="E38" t="str">
        <f t="shared" si="2"/>
        <v>HT</v>
      </c>
      <c r="G38" s="9">
        <f t="shared" si="3"/>
        <v>6.0589947089947083E-3</v>
      </c>
      <c r="H38" s="10" t="s">
        <v>1346</v>
      </c>
      <c r="J38" s="15" t="s">
        <v>1368</v>
      </c>
      <c r="K38" s="13" t="s">
        <v>74</v>
      </c>
      <c r="L38" s="13" t="s">
        <v>1151</v>
      </c>
      <c r="M38" s="15">
        <v>8</v>
      </c>
      <c r="N38" s="13" t="s">
        <v>1171</v>
      </c>
    </row>
    <row r="39" spans="1:14" x14ac:dyDescent="0.25">
      <c r="A39">
        <v>32</v>
      </c>
      <c r="B39" s="8">
        <v>1.0697916666666666E-2</v>
      </c>
      <c r="C39" t="str">
        <f t="shared" si="0"/>
        <v>Bonsignore</v>
      </c>
      <c r="D39" t="str">
        <f t="shared" si="1"/>
        <v>Sam</v>
      </c>
      <c r="E39" t="str">
        <f t="shared" si="2"/>
        <v>HT</v>
      </c>
      <c r="G39" s="9">
        <f t="shared" si="3"/>
        <v>6.1130952380952378E-3</v>
      </c>
      <c r="H39" s="10" t="s">
        <v>1345</v>
      </c>
      <c r="J39" s="15" t="s">
        <v>1369</v>
      </c>
      <c r="K39" s="13" t="s">
        <v>76</v>
      </c>
      <c r="L39" s="13" t="s">
        <v>492</v>
      </c>
      <c r="M39" s="15">
        <v>8</v>
      </c>
      <c r="N39" s="13" t="s">
        <v>487</v>
      </c>
    </row>
    <row r="40" spans="1:14" x14ac:dyDescent="0.25">
      <c r="A40">
        <v>33</v>
      </c>
      <c r="B40" s="8">
        <v>1.0732986111111112E-2</v>
      </c>
      <c r="C40" t="str">
        <f t="shared" si="0"/>
        <v>Pasqua</v>
      </c>
      <c r="D40" t="str">
        <f t="shared" si="1"/>
        <v>Vincent</v>
      </c>
      <c r="E40" t="str">
        <f t="shared" si="2"/>
        <v>SVMS</v>
      </c>
      <c r="G40" s="9">
        <f t="shared" si="3"/>
        <v>6.1331349206349209E-3</v>
      </c>
      <c r="H40" s="10" t="s">
        <v>1360</v>
      </c>
      <c r="J40" s="15" t="s">
        <v>1370</v>
      </c>
      <c r="K40" s="13" t="s">
        <v>142</v>
      </c>
      <c r="L40" s="13" t="s">
        <v>143</v>
      </c>
      <c r="M40" s="15">
        <v>8</v>
      </c>
      <c r="N40" s="13" t="s">
        <v>505</v>
      </c>
    </row>
    <row r="41" spans="1:14" x14ac:dyDescent="0.25">
      <c r="A41">
        <v>34</v>
      </c>
      <c r="B41" s="8">
        <v>1.0756365740740742E-2</v>
      </c>
      <c r="C41" t="str">
        <f t="shared" si="0"/>
        <v>Rawat</v>
      </c>
      <c r="D41" t="str">
        <f t="shared" si="1"/>
        <v>Naeem</v>
      </c>
      <c r="E41" t="str">
        <f t="shared" si="2"/>
        <v>SVMS</v>
      </c>
      <c r="G41" s="9">
        <f t="shared" si="3"/>
        <v>6.1464947089947099E-3</v>
      </c>
      <c r="H41" s="10" t="s">
        <v>1361</v>
      </c>
      <c r="J41" s="15" t="s">
        <v>1371</v>
      </c>
      <c r="K41" s="13" t="s">
        <v>67</v>
      </c>
      <c r="L41" s="13" t="s">
        <v>144</v>
      </c>
      <c r="M41" s="15">
        <v>8</v>
      </c>
      <c r="N41" s="13" t="s">
        <v>505</v>
      </c>
    </row>
    <row r="42" spans="1:14" x14ac:dyDescent="0.25">
      <c r="A42">
        <v>35</v>
      </c>
      <c r="B42" s="8">
        <v>1.0911805555555555E-2</v>
      </c>
      <c r="C42" t="str">
        <f t="shared" si="0"/>
        <v>Peoples</v>
      </c>
      <c r="D42" t="str">
        <f t="shared" si="1"/>
        <v>Kevin</v>
      </c>
      <c r="E42" t="str">
        <f t="shared" si="2"/>
        <v>SJ</v>
      </c>
      <c r="G42" s="9">
        <f t="shared" si="3"/>
        <v>6.2353174603174601E-3</v>
      </c>
      <c r="H42" s="10" t="s">
        <v>1353</v>
      </c>
      <c r="J42" s="15" t="s">
        <v>1372</v>
      </c>
      <c r="K42" s="13" t="s">
        <v>78</v>
      </c>
      <c r="L42" s="13" t="s">
        <v>145</v>
      </c>
      <c r="M42" s="15">
        <v>8</v>
      </c>
      <c r="N42" s="13" t="s">
        <v>505</v>
      </c>
    </row>
    <row r="43" spans="1:14" x14ac:dyDescent="0.25">
      <c r="A43">
        <v>36</v>
      </c>
      <c r="B43" s="8">
        <v>1.1034027777777776E-2</v>
      </c>
      <c r="C43" t="str">
        <f t="shared" si="0"/>
        <v>Mathison</v>
      </c>
      <c r="D43" t="str">
        <f t="shared" si="1"/>
        <v>Ethan</v>
      </c>
      <c r="E43" t="str">
        <f t="shared" si="2"/>
        <v>SJA</v>
      </c>
      <c r="G43" s="9">
        <f t="shared" si="3"/>
        <v>6.3051587301587294E-3</v>
      </c>
      <c r="H43" s="10" t="s">
        <v>1512</v>
      </c>
      <c r="J43" s="15" t="s">
        <v>1373</v>
      </c>
      <c r="K43" s="13" t="s">
        <v>146</v>
      </c>
      <c r="L43" s="13" t="s">
        <v>147</v>
      </c>
      <c r="M43" s="15">
        <v>8</v>
      </c>
      <c r="N43" s="13" t="s">
        <v>505</v>
      </c>
    </row>
    <row r="44" spans="1:14" x14ac:dyDescent="0.25">
      <c r="A44">
        <v>37</v>
      </c>
      <c r="B44" s="8">
        <v>1.1204398148148149E-2</v>
      </c>
      <c r="C44" t="str">
        <f t="shared" si="0"/>
        <v>Sturtz</v>
      </c>
      <c r="D44" t="str">
        <f t="shared" si="1"/>
        <v>Elijah</v>
      </c>
      <c r="E44" t="str">
        <f t="shared" si="2"/>
        <v>ASP</v>
      </c>
      <c r="G44" s="9">
        <f t="shared" si="3"/>
        <v>6.4025132275132282E-3</v>
      </c>
      <c r="H44" s="10" t="s">
        <v>229</v>
      </c>
      <c r="J44" s="15" t="s">
        <v>1374</v>
      </c>
      <c r="K44" s="13" t="s">
        <v>142</v>
      </c>
      <c r="L44" s="13" t="s">
        <v>119</v>
      </c>
      <c r="M44" s="15">
        <v>8</v>
      </c>
      <c r="N44" s="13" t="s">
        <v>505</v>
      </c>
    </row>
    <row r="45" spans="1:14" x14ac:dyDescent="0.25">
      <c r="A45">
        <v>38</v>
      </c>
      <c r="B45" s="8">
        <v>1.1267013888888887E-2</v>
      </c>
      <c r="C45" t="str">
        <f t="shared" si="0"/>
        <v>Sieman</v>
      </c>
      <c r="D45" t="str">
        <f t="shared" si="1"/>
        <v>Luke</v>
      </c>
      <c r="E45" t="str">
        <f t="shared" si="2"/>
        <v>OLP</v>
      </c>
      <c r="G45" s="9">
        <f t="shared" si="3"/>
        <v>6.4382936507936502E-3</v>
      </c>
      <c r="H45" s="10" t="s">
        <v>1368</v>
      </c>
      <c r="J45" s="15" t="s">
        <v>472</v>
      </c>
      <c r="K45" s="13" t="s">
        <v>328</v>
      </c>
      <c r="L45" s="13" t="s">
        <v>482</v>
      </c>
      <c r="M45" s="15">
        <v>8</v>
      </c>
      <c r="N45" s="13" t="s">
        <v>506</v>
      </c>
    </row>
    <row r="46" spans="1:14" x14ac:dyDescent="0.25">
      <c r="A46">
        <v>39</v>
      </c>
      <c r="B46" s="8">
        <v>1.3298032407407408E-2</v>
      </c>
      <c r="C46" t="str">
        <f t="shared" si="0"/>
        <v>Walsh</v>
      </c>
      <c r="D46" t="str">
        <f t="shared" si="1"/>
        <v>Thomas</v>
      </c>
      <c r="E46" t="str">
        <f t="shared" si="2"/>
        <v>SVMS</v>
      </c>
      <c r="G46" s="9">
        <f t="shared" si="3"/>
        <v>7.5988756613756614E-3</v>
      </c>
      <c r="H46" s="10" t="s">
        <v>1363</v>
      </c>
      <c r="J46" s="15" t="s">
        <v>473</v>
      </c>
      <c r="K46" s="13" t="s">
        <v>156</v>
      </c>
      <c r="L46" s="13" t="s">
        <v>1014</v>
      </c>
      <c r="M46" s="15">
        <v>8</v>
      </c>
      <c r="N46" s="13" t="s">
        <v>506</v>
      </c>
    </row>
    <row r="47" spans="1:14" x14ac:dyDescent="0.25">
      <c r="A47">
        <v>40</v>
      </c>
      <c r="B47" s="8">
        <v>1.4526041666666668E-2</v>
      </c>
      <c r="C47" t="e">
        <f t="shared" si="0"/>
        <v>#N/A</v>
      </c>
      <c r="D47" t="e">
        <f t="shared" si="1"/>
        <v>#N/A</v>
      </c>
      <c r="E47" t="e">
        <f t="shared" si="2"/>
        <v>#N/A</v>
      </c>
      <c r="G47" s="9">
        <f t="shared" si="3"/>
        <v>8.3005952380952389E-3</v>
      </c>
      <c r="H47" s="10" t="s">
        <v>1289</v>
      </c>
      <c r="J47" s="15" t="s">
        <v>477</v>
      </c>
      <c r="K47" s="13" t="s">
        <v>1016</v>
      </c>
      <c r="L47" s="13" t="s">
        <v>1015</v>
      </c>
      <c r="M47" s="15">
        <v>8</v>
      </c>
      <c r="N47" s="13" t="s">
        <v>506</v>
      </c>
    </row>
    <row r="48" spans="1:14" x14ac:dyDescent="0.25">
      <c r="A48">
        <v>41</v>
      </c>
      <c r="B48" s="8">
        <v>1.6795949074074074E-2</v>
      </c>
      <c r="C48" t="str">
        <f t="shared" si="0"/>
        <v>Ross</v>
      </c>
      <c r="D48" t="str">
        <f t="shared" si="1"/>
        <v>Jack</v>
      </c>
      <c r="E48" t="str">
        <f t="shared" si="2"/>
        <v>SPS</v>
      </c>
      <c r="G48" s="9">
        <f t="shared" si="3"/>
        <v>9.5976851851851848E-3</v>
      </c>
      <c r="H48" s="10" t="s">
        <v>478</v>
      </c>
      <c r="J48" s="15" t="s">
        <v>478</v>
      </c>
      <c r="K48" s="13" t="s">
        <v>142</v>
      </c>
      <c r="L48" s="13" t="s">
        <v>162</v>
      </c>
      <c r="M48" s="15">
        <v>8</v>
      </c>
      <c r="N48" s="13" t="s">
        <v>506</v>
      </c>
    </row>
    <row r="49" spans="1:14" x14ac:dyDescent="0.25">
      <c r="A49">
        <v>42</v>
      </c>
      <c r="B49" s="8">
        <v>1.6853703703703701E-2</v>
      </c>
      <c r="C49" t="str">
        <f t="shared" si="0"/>
        <v>Vinti</v>
      </c>
      <c r="D49" t="str">
        <f t="shared" si="1"/>
        <v>Emanuele</v>
      </c>
      <c r="E49" t="str">
        <f t="shared" si="2"/>
        <v>ASP</v>
      </c>
      <c r="G49" s="9">
        <f t="shared" si="3"/>
        <v>9.6306878306878282E-3</v>
      </c>
      <c r="H49" s="10" t="s">
        <v>234</v>
      </c>
      <c r="J49" s="15" t="s">
        <v>474</v>
      </c>
      <c r="K49" s="13" t="s">
        <v>1017</v>
      </c>
      <c r="L49" s="13" t="s">
        <v>161</v>
      </c>
      <c r="M49" s="15">
        <v>8</v>
      </c>
      <c r="N49" s="13" t="s">
        <v>506</v>
      </c>
    </row>
    <row r="50" spans="1:14" x14ac:dyDescent="0.25">
      <c r="A50">
        <v>43</v>
      </c>
      <c r="B50" s="8"/>
      <c r="C50" t="e">
        <f t="shared" si="0"/>
        <v>#N/A</v>
      </c>
      <c r="D50" t="e">
        <f t="shared" si="1"/>
        <v>#N/A</v>
      </c>
      <c r="E50" t="e">
        <f t="shared" si="2"/>
        <v>#N/A</v>
      </c>
      <c r="G50" s="9">
        <f t="shared" si="3"/>
        <v>0</v>
      </c>
      <c r="H50" s="10"/>
      <c r="J50" s="15" t="s">
        <v>241</v>
      </c>
      <c r="K50" s="13" t="s">
        <v>53</v>
      </c>
      <c r="L50" s="13" t="s">
        <v>277</v>
      </c>
      <c r="M50" s="15">
        <v>8</v>
      </c>
      <c r="N50" s="13" t="s">
        <v>503</v>
      </c>
    </row>
    <row r="51" spans="1:14" x14ac:dyDescent="0.25">
      <c r="A51">
        <v>44</v>
      </c>
      <c r="B51" s="8"/>
      <c r="C51" t="e">
        <f t="shared" si="0"/>
        <v>#N/A</v>
      </c>
      <c r="D51" t="e">
        <f t="shared" si="1"/>
        <v>#N/A</v>
      </c>
      <c r="E51" t="e">
        <f t="shared" si="2"/>
        <v>#N/A</v>
      </c>
      <c r="G51" s="9">
        <f t="shared" si="3"/>
        <v>0</v>
      </c>
      <c r="H51" s="10"/>
      <c r="J51" s="15" t="s">
        <v>245</v>
      </c>
      <c r="K51" s="13" t="s">
        <v>77</v>
      </c>
      <c r="L51" s="13" t="s">
        <v>305</v>
      </c>
      <c r="M51" s="15">
        <v>8</v>
      </c>
      <c r="N51" s="13" t="s">
        <v>503</v>
      </c>
    </row>
    <row r="52" spans="1:14" x14ac:dyDescent="0.25">
      <c r="A52">
        <v>45</v>
      </c>
      <c r="B52" s="8"/>
      <c r="C52" t="e">
        <f t="shared" si="0"/>
        <v>#N/A</v>
      </c>
      <c r="D52" t="e">
        <f t="shared" si="1"/>
        <v>#N/A</v>
      </c>
      <c r="E52" t="e">
        <f t="shared" si="2"/>
        <v>#N/A</v>
      </c>
      <c r="G52" s="9">
        <f t="shared" si="3"/>
        <v>0</v>
      </c>
      <c r="H52" s="10"/>
      <c r="J52" s="15" t="s">
        <v>274</v>
      </c>
      <c r="K52" s="13" t="s">
        <v>142</v>
      </c>
      <c r="L52" s="13" t="s">
        <v>287</v>
      </c>
      <c r="M52" s="15">
        <v>8</v>
      </c>
      <c r="N52" s="13" t="s">
        <v>503</v>
      </c>
    </row>
    <row r="53" spans="1:14" x14ac:dyDescent="0.25">
      <c r="A53">
        <v>46</v>
      </c>
      <c r="B53" s="8"/>
      <c r="C53" t="e">
        <f t="shared" si="0"/>
        <v>#N/A</v>
      </c>
      <c r="D53" t="e">
        <f t="shared" si="1"/>
        <v>#N/A</v>
      </c>
      <c r="E53" t="e">
        <f t="shared" si="2"/>
        <v>#N/A</v>
      </c>
      <c r="G53" s="9">
        <f t="shared" si="3"/>
        <v>0</v>
      </c>
      <c r="H53" s="10"/>
      <c r="J53" s="15" t="s">
        <v>317</v>
      </c>
      <c r="K53" s="13" t="s">
        <v>643</v>
      </c>
      <c r="L53" s="13" t="s">
        <v>642</v>
      </c>
      <c r="M53" s="15">
        <v>8</v>
      </c>
      <c r="N53" s="13" t="s">
        <v>503</v>
      </c>
    </row>
    <row r="54" spans="1:14" x14ac:dyDescent="0.25">
      <c r="A54">
        <v>47</v>
      </c>
      <c r="B54" s="8"/>
      <c r="C54" t="e">
        <f t="shared" si="0"/>
        <v>#N/A</v>
      </c>
      <c r="D54" t="e">
        <f t="shared" si="1"/>
        <v>#N/A</v>
      </c>
      <c r="E54" t="e">
        <f t="shared" si="2"/>
        <v>#N/A</v>
      </c>
      <c r="G54" s="9">
        <f t="shared" si="3"/>
        <v>0</v>
      </c>
      <c r="H54" s="10"/>
      <c r="J54" s="15" t="s">
        <v>313</v>
      </c>
      <c r="K54" s="13" t="s">
        <v>646</v>
      </c>
      <c r="L54" s="13" t="s">
        <v>301</v>
      </c>
      <c r="M54" s="15">
        <v>8</v>
      </c>
      <c r="N54" s="13" t="s">
        <v>503</v>
      </c>
    </row>
    <row r="55" spans="1:14" x14ac:dyDescent="0.25">
      <c r="A55">
        <v>48</v>
      </c>
      <c r="B55" s="8"/>
      <c r="C55" t="e">
        <f t="shared" si="0"/>
        <v>#N/A</v>
      </c>
      <c r="D55" t="e">
        <f t="shared" si="1"/>
        <v>#N/A</v>
      </c>
      <c r="E55" t="e">
        <f t="shared" si="2"/>
        <v>#N/A</v>
      </c>
      <c r="G55" s="9">
        <f t="shared" si="3"/>
        <v>0</v>
      </c>
      <c r="H55" s="10"/>
      <c r="J55" s="15" t="s">
        <v>1375</v>
      </c>
      <c r="K55" s="13" t="s">
        <v>652</v>
      </c>
      <c r="L55" s="13" t="s">
        <v>651</v>
      </c>
      <c r="M55" s="15">
        <v>8</v>
      </c>
      <c r="N55" s="13" t="s">
        <v>503</v>
      </c>
    </row>
    <row r="56" spans="1:14" x14ac:dyDescent="0.25">
      <c r="A56">
        <v>49</v>
      </c>
      <c r="B56" s="8"/>
      <c r="C56" t="e">
        <f t="shared" si="0"/>
        <v>#N/A</v>
      </c>
      <c r="D56" t="e">
        <f t="shared" si="1"/>
        <v>#N/A</v>
      </c>
      <c r="E56" t="e">
        <f t="shared" si="2"/>
        <v>#N/A</v>
      </c>
      <c r="G56" s="9">
        <f t="shared" si="3"/>
        <v>0</v>
      </c>
      <c r="H56" s="10"/>
      <c r="J56" s="15" t="s">
        <v>1376</v>
      </c>
      <c r="K56" s="13" t="s">
        <v>310</v>
      </c>
      <c r="L56" s="13" t="s">
        <v>248</v>
      </c>
      <c r="M56" s="15">
        <v>8</v>
      </c>
      <c r="N56" s="13" t="s">
        <v>503</v>
      </c>
    </row>
    <row r="57" spans="1:14" x14ac:dyDescent="0.25">
      <c r="A57">
        <v>50</v>
      </c>
      <c r="B57" s="8"/>
      <c r="C57" t="e">
        <f t="shared" si="0"/>
        <v>#N/A</v>
      </c>
      <c r="D57" t="e">
        <f t="shared" si="1"/>
        <v>#N/A</v>
      </c>
      <c r="E57" t="e">
        <f t="shared" si="2"/>
        <v>#N/A</v>
      </c>
      <c r="G57" s="9">
        <f t="shared" si="3"/>
        <v>0</v>
      </c>
      <c r="H57" s="10"/>
      <c r="J57" s="15" t="s">
        <v>1377</v>
      </c>
      <c r="K57" s="13" t="s">
        <v>312</v>
      </c>
      <c r="L57" s="13" t="s">
        <v>657</v>
      </c>
      <c r="M57" s="15">
        <v>8</v>
      </c>
      <c r="N57" s="13" t="s">
        <v>503</v>
      </c>
    </row>
    <row r="58" spans="1:14" x14ac:dyDescent="0.25">
      <c r="A58">
        <v>51</v>
      </c>
      <c r="B58" s="8"/>
      <c r="C58" t="e">
        <f t="shared" si="0"/>
        <v>#N/A</v>
      </c>
      <c r="D58" t="e">
        <f t="shared" si="1"/>
        <v>#N/A</v>
      </c>
      <c r="E58" t="e">
        <f t="shared" si="2"/>
        <v>#N/A</v>
      </c>
      <c r="G58" s="9">
        <f t="shared" ref="G58:G70" si="5">B58/$D$7</f>
        <v>0</v>
      </c>
      <c r="H58" s="10"/>
      <c r="J58" s="15" t="s">
        <v>1378</v>
      </c>
      <c r="K58" s="13" t="s">
        <v>59</v>
      </c>
      <c r="L58" s="13" t="s">
        <v>93</v>
      </c>
      <c r="M58" s="15">
        <v>8</v>
      </c>
      <c r="N58" s="13" t="s">
        <v>10</v>
      </c>
    </row>
    <row r="59" spans="1:14" x14ac:dyDescent="0.25">
      <c r="A59">
        <v>52</v>
      </c>
      <c r="B59" s="8"/>
      <c r="C59" t="e">
        <f t="shared" si="0"/>
        <v>#N/A</v>
      </c>
      <c r="D59" t="e">
        <f t="shared" si="1"/>
        <v>#N/A</v>
      </c>
      <c r="E59" t="e">
        <f t="shared" si="2"/>
        <v>#N/A</v>
      </c>
      <c r="G59" s="9">
        <f t="shared" si="5"/>
        <v>0</v>
      </c>
      <c r="H59" s="10"/>
      <c r="J59" s="15" t="s">
        <v>1379</v>
      </c>
      <c r="K59" s="13" t="s">
        <v>69</v>
      </c>
      <c r="L59" s="13" t="s">
        <v>90</v>
      </c>
      <c r="M59" s="15">
        <v>8</v>
      </c>
      <c r="N59" s="13" t="s">
        <v>10</v>
      </c>
    </row>
    <row r="60" spans="1:14" x14ac:dyDescent="0.25">
      <c r="A60">
        <v>53</v>
      </c>
      <c r="B60" s="8"/>
      <c r="C60" t="e">
        <f t="shared" si="0"/>
        <v>#N/A</v>
      </c>
      <c r="D60" t="e">
        <f t="shared" si="1"/>
        <v>#N/A</v>
      </c>
      <c r="E60" t="e">
        <f t="shared" si="2"/>
        <v>#N/A</v>
      </c>
      <c r="G60" s="9">
        <f t="shared" si="5"/>
        <v>0</v>
      </c>
      <c r="H60" s="10"/>
      <c r="J60" s="15" t="s">
        <v>1380</v>
      </c>
      <c r="K60" s="13" t="s">
        <v>381</v>
      </c>
      <c r="L60" s="13" t="s">
        <v>747</v>
      </c>
      <c r="M60" s="15">
        <v>8</v>
      </c>
      <c r="N60" s="13" t="s">
        <v>10</v>
      </c>
    </row>
    <row r="61" spans="1:14" x14ac:dyDescent="0.25">
      <c r="A61">
        <v>54</v>
      </c>
      <c r="B61" s="8"/>
      <c r="C61" t="e">
        <f t="shared" si="0"/>
        <v>#N/A</v>
      </c>
      <c r="D61" t="e">
        <f t="shared" si="1"/>
        <v>#N/A</v>
      </c>
      <c r="E61" t="e">
        <f t="shared" si="2"/>
        <v>#N/A</v>
      </c>
      <c r="G61" s="9">
        <f t="shared" si="5"/>
        <v>0</v>
      </c>
      <c r="H61" s="10"/>
      <c r="J61" s="15" t="s">
        <v>1509</v>
      </c>
      <c r="K61" s="13" t="s">
        <v>1464</v>
      </c>
      <c r="L61" s="13" t="s">
        <v>1463</v>
      </c>
      <c r="M61" s="15">
        <v>7</v>
      </c>
      <c r="N61" s="13" t="s">
        <v>1422</v>
      </c>
    </row>
    <row r="62" spans="1:14" x14ac:dyDescent="0.25">
      <c r="A62">
        <v>55</v>
      </c>
      <c r="B62" s="8"/>
      <c r="C62" t="e">
        <f t="shared" si="0"/>
        <v>#N/A</v>
      </c>
      <c r="D62" t="e">
        <f t="shared" si="1"/>
        <v>#N/A</v>
      </c>
      <c r="E62" t="e">
        <f t="shared" si="2"/>
        <v>#N/A</v>
      </c>
      <c r="G62" s="9">
        <f t="shared" si="5"/>
        <v>0</v>
      </c>
      <c r="H62" s="10"/>
      <c r="J62" s="15" t="s">
        <v>1510</v>
      </c>
      <c r="K62" s="13" t="s">
        <v>43</v>
      </c>
      <c r="L62" s="13" t="s">
        <v>1465</v>
      </c>
      <c r="M62" s="15">
        <v>7</v>
      </c>
      <c r="N62" s="13" t="s">
        <v>1422</v>
      </c>
    </row>
    <row r="63" spans="1:14" x14ac:dyDescent="0.25">
      <c r="A63">
        <v>56</v>
      </c>
      <c r="B63" s="8"/>
      <c r="C63" t="e">
        <f t="shared" si="0"/>
        <v>#N/A</v>
      </c>
      <c r="D63" t="e">
        <f t="shared" si="1"/>
        <v>#N/A</v>
      </c>
      <c r="E63" t="e">
        <f t="shared" si="2"/>
        <v>#N/A</v>
      </c>
      <c r="G63" s="9">
        <f t="shared" si="5"/>
        <v>0</v>
      </c>
      <c r="H63" s="10"/>
      <c r="J63" s="15" t="s">
        <v>1511</v>
      </c>
      <c r="K63" s="13" t="s">
        <v>1467</v>
      </c>
      <c r="L63" s="13" t="s">
        <v>1466</v>
      </c>
      <c r="M63" s="15">
        <v>7</v>
      </c>
      <c r="N63" s="13" t="s">
        <v>1422</v>
      </c>
    </row>
    <row r="64" spans="1:14" x14ac:dyDescent="0.25">
      <c r="A64">
        <v>57</v>
      </c>
      <c r="B64" s="8"/>
      <c r="C64" t="e">
        <f t="shared" si="0"/>
        <v>#N/A</v>
      </c>
      <c r="D64" t="e">
        <f t="shared" si="1"/>
        <v>#N/A</v>
      </c>
      <c r="E64" t="e">
        <f t="shared" si="2"/>
        <v>#N/A</v>
      </c>
      <c r="G64" s="9">
        <f t="shared" si="5"/>
        <v>0</v>
      </c>
      <c r="H64" s="10"/>
      <c r="J64" s="15" t="s">
        <v>1512</v>
      </c>
      <c r="K64" s="13" t="s">
        <v>285</v>
      </c>
      <c r="L64" s="13" t="s">
        <v>1468</v>
      </c>
      <c r="M64" s="15">
        <v>7</v>
      </c>
      <c r="N64" s="13" t="s">
        <v>1422</v>
      </c>
    </row>
    <row r="65" spans="1:14" x14ac:dyDescent="0.25">
      <c r="A65">
        <v>58</v>
      </c>
      <c r="B65" s="8"/>
      <c r="C65" t="e">
        <f t="shared" si="0"/>
        <v>#N/A</v>
      </c>
      <c r="D65" t="e">
        <f t="shared" si="1"/>
        <v>#N/A</v>
      </c>
      <c r="E65" t="e">
        <f t="shared" si="2"/>
        <v>#N/A</v>
      </c>
      <c r="G65" s="9">
        <f t="shared" si="5"/>
        <v>0</v>
      </c>
      <c r="H65" s="10"/>
      <c r="J65" s="15" t="s">
        <v>1513</v>
      </c>
      <c r="K65" s="13" t="s">
        <v>1470</v>
      </c>
      <c r="L65" s="13" t="s">
        <v>1469</v>
      </c>
      <c r="M65" s="15">
        <v>8</v>
      </c>
      <c r="N65" s="13" t="s">
        <v>1422</v>
      </c>
    </row>
    <row r="66" spans="1:14" x14ac:dyDescent="0.25">
      <c r="A66">
        <v>59</v>
      </c>
      <c r="B66" s="8"/>
      <c r="C66" t="e">
        <f t="shared" si="0"/>
        <v>#N/A</v>
      </c>
      <c r="D66" t="e">
        <f t="shared" si="1"/>
        <v>#N/A</v>
      </c>
      <c r="E66" t="e">
        <f t="shared" si="2"/>
        <v>#N/A</v>
      </c>
      <c r="G66" s="9">
        <f t="shared" si="5"/>
        <v>0</v>
      </c>
      <c r="H66" s="10"/>
      <c r="J66" s="15" t="s">
        <v>1514</v>
      </c>
      <c r="K66" s="13" t="s">
        <v>70</v>
      </c>
      <c r="L66" s="13" t="s">
        <v>1471</v>
      </c>
      <c r="M66" s="15">
        <v>8</v>
      </c>
      <c r="N66" s="13" t="s">
        <v>1422</v>
      </c>
    </row>
    <row r="67" spans="1:14" x14ac:dyDescent="0.25">
      <c r="A67">
        <v>60</v>
      </c>
      <c r="B67" s="8"/>
      <c r="C67" t="e">
        <f t="shared" si="0"/>
        <v>#N/A</v>
      </c>
      <c r="D67" t="e">
        <f t="shared" si="1"/>
        <v>#N/A</v>
      </c>
      <c r="E67" t="e">
        <f t="shared" si="2"/>
        <v>#N/A</v>
      </c>
      <c r="G67" s="9">
        <f t="shared" si="5"/>
        <v>0</v>
      </c>
      <c r="H67" s="10"/>
      <c r="J67" s="29"/>
      <c r="K67" s="13"/>
      <c r="L67" s="13"/>
      <c r="M67" s="15"/>
      <c r="N67" s="13"/>
    </row>
    <row r="68" spans="1:14" x14ac:dyDescent="0.25">
      <c r="A68">
        <v>61</v>
      </c>
      <c r="B68" s="8"/>
      <c r="C68" t="e">
        <f t="shared" si="0"/>
        <v>#N/A</v>
      </c>
      <c r="D68" t="e">
        <f t="shared" si="1"/>
        <v>#N/A</v>
      </c>
      <c r="E68" t="e">
        <f t="shared" si="2"/>
        <v>#N/A</v>
      </c>
      <c r="G68" s="9">
        <f t="shared" si="5"/>
        <v>0</v>
      </c>
      <c r="H68" s="10"/>
      <c r="J68" s="15"/>
      <c r="K68" s="13"/>
      <c r="L68" s="13"/>
      <c r="M68" s="15"/>
      <c r="N68" s="13"/>
    </row>
    <row r="69" spans="1:14" x14ac:dyDescent="0.25">
      <c r="A69">
        <v>62</v>
      </c>
      <c r="B69" s="8"/>
      <c r="C69" t="e">
        <f t="shared" si="0"/>
        <v>#N/A</v>
      </c>
      <c r="D69" t="e">
        <f t="shared" si="1"/>
        <v>#N/A</v>
      </c>
      <c r="E69" t="e">
        <f t="shared" si="2"/>
        <v>#N/A</v>
      </c>
      <c r="G69" s="9">
        <f t="shared" si="5"/>
        <v>0</v>
      </c>
      <c r="H69" s="10"/>
      <c r="J69" s="15"/>
      <c r="K69" s="13"/>
      <c r="L69" s="13"/>
      <c r="M69" s="15"/>
      <c r="N69" s="13"/>
    </row>
    <row r="70" spans="1:14" x14ac:dyDescent="0.25">
      <c r="A70">
        <v>63</v>
      </c>
      <c r="B70" s="8"/>
      <c r="C70" t="e">
        <f t="shared" si="0"/>
        <v>#N/A</v>
      </c>
      <c r="D70" t="e">
        <f t="shared" si="1"/>
        <v>#N/A</v>
      </c>
      <c r="E70" t="e">
        <f t="shared" si="2"/>
        <v>#N/A</v>
      </c>
      <c r="G70" s="9">
        <f t="shared" si="5"/>
        <v>0</v>
      </c>
      <c r="H70" s="10"/>
    </row>
    <row r="71" spans="1:14" x14ac:dyDescent="0.25">
      <c r="A71">
        <v>64</v>
      </c>
      <c r="B71" s="8"/>
      <c r="C71" t="e">
        <f t="shared" si="0"/>
        <v>#N/A</v>
      </c>
      <c r="D71" t="e">
        <f t="shared" si="1"/>
        <v>#N/A</v>
      </c>
      <c r="E71" t="e">
        <f t="shared" si="2"/>
        <v>#N/A</v>
      </c>
      <c r="G71" s="9">
        <f t="shared" ref="G71:G77" si="6">B71/$D$7</f>
        <v>0</v>
      </c>
      <c r="H71" s="10"/>
    </row>
    <row r="72" spans="1:14" x14ac:dyDescent="0.25">
      <c r="A72">
        <v>65</v>
      </c>
      <c r="B72" s="8"/>
      <c r="C72" t="e">
        <f t="shared" si="0"/>
        <v>#N/A</v>
      </c>
      <c r="D72" t="e">
        <f t="shared" si="1"/>
        <v>#N/A</v>
      </c>
      <c r="E72" t="e">
        <f t="shared" si="2"/>
        <v>#N/A</v>
      </c>
      <c r="G72" s="9">
        <f t="shared" si="6"/>
        <v>0</v>
      </c>
      <c r="H72" s="10"/>
    </row>
    <row r="73" spans="1:14" x14ac:dyDescent="0.25">
      <c r="A73">
        <v>66</v>
      </c>
      <c r="B73" s="8"/>
      <c r="C73" t="e">
        <f t="shared" ref="C73:C77" si="7">VLOOKUP($H73,$J$6:$N$69,3,FALSE)</f>
        <v>#N/A</v>
      </c>
      <c r="D73" t="e">
        <f t="shared" ref="D73:D77" si="8">VLOOKUP($H73,$J$6:$N$69,2,FALSE)</f>
        <v>#N/A</v>
      </c>
      <c r="E73" t="e">
        <f t="shared" ref="E73:E77" si="9">VLOOKUP($H73,$J$6:$N$69,5,FALSE)</f>
        <v>#N/A</v>
      </c>
      <c r="G73" s="9">
        <f t="shared" si="6"/>
        <v>0</v>
      </c>
      <c r="H73" s="10"/>
    </row>
    <row r="74" spans="1:14" x14ac:dyDescent="0.25">
      <c r="A74">
        <v>67</v>
      </c>
      <c r="B74" s="8"/>
      <c r="C74" t="e">
        <f t="shared" si="7"/>
        <v>#N/A</v>
      </c>
      <c r="D74" t="e">
        <f t="shared" si="8"/>
        <v>#N/A</v>
      </c>
      <c r="E74" t="e">
        <f t="shared" si="9"/>
        <v>#N/A</v>
      </c>
      <c r="G74" s="9">
        <f t="shared" si="6"/>
        <v>0</v>
      </c>
      <c r="H74" s="10"/>
    </row>
    <row r="75" spans="1:14" x14ac:dyDescent="0.25">
      <c r="A75">
        <v>68</v>
      </c>
      <c r="B75" s="8"/>
      <c r="C75" t="e">
        <f t="shared" si="7"/>
        <v>#N/A</v>
      </c>
      <c r="D75" t="e">
        <f t="shared" si="8"/>
        <v>#N/A</v>
      </c>
      <c r="E75" t="e">
        <f t="shared" si="9"/>
        <v>#N/A</v>
      </c>
      <c r="G75" s="9">
        <f t="shared" si="6"/>
        <v>0</v>
      </c>
      <c r="H75" s="10"/>
    </row>
    <row r="76" spans="1:14" x14ac:dyDescent="0.25">
      <c r="A76">
        <v>69</v>
      </c>
      <c r="B76" s="8"/>
      <c r="C76" t="e">
        <f t="shared" si="7"/>
        <v>#N/A</v>
      </c>
      <c r="D76" t="e">
        <f t="shared" si="8"/>
        <v>#N/A</v>
      </c>
      <c r="E76" t="e">
        <f t="shared" si="9"/>
        <v>#N/A</v>
      </c>
      <c r="G76" s="9">
        <f t="shared" si="6"/>
        <v>0</v>
      </c>
      <c r="H76" s="10"/>
    </row>
    <row r="77" spans="1:14" x14ac:dyDescent="0.25">
      <c r="A77">
        <v>70</v>
      </c>
      <c r="B77" s="8"/>
      <c r="C77" t="e">
        <f t="shared" si="7"/>
        <v>#N/A</v>
      </c>
      <c r="D77" t="e">
        <f t="shared" si="8"/>
        <v>#N/A</v>
      </c>
      <c r="E77" t="e">
        <f t="shared" si="9"/>
        <v>#N/A</v>
      </c>
      <c r="G77" s="9">
        <f t="shared" si="6"/>
        <v>0</v>
      </c>
      <c r="H77" s="10"/>
    </row>
  </sheetData>
  <phoneticPr fontId="3" type="noConversion"/>
  <pageMargins left="0.7" right="0.7" top="0.75" bottom="0.75" header="0.3" footer="0.3"/>
  <pageSetup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8"/>
  <sheetViews>
    <sheetView tabSelected="1" workbookViewId="0">
      <selection activeCell="I13" sqref="I13"/>
    </sheetView>
  </sheetViews>
  <sheetFormatPr defaultRowHeight="15" x14ac:dyDescent="0.25"/>
  <cols>
    <col min="1" max="1" width="16.140625" customWidth="1"/>
    <col min="2" max="2" width="12.85546875" customWidth="1"/>
    <col min="3" max="3" width="11.140625" bestFit="1" customWidth="1"/>
    <col min="4" max="4" width="13.85546875" customWidth="1"/>
    <col min="5" max="5" width="12.7109375" customWidth="1"/>
    <col min="6" max="6" width="13.42578125" customWidth="1"/>
    <col min="7" max="7" width="11.7109375" customWidth="1"/>
    <col min="10" max="10" width="13.140625" customWidth="1"/>
  </cols>
  <sheetData>
    <row r="1" spans="1:12" ht="40.5" customHeight="1" x14ac:dyDescent="0.25">
      <c r="A1" s="13"/>
      <c r="B1" s="30" t="s">
        <v>511</v>
      </c>
      <c r="C1" s="30" t="s">
        <v>510</v>
      </c>
      <c r="D1" s="30" t="s">
        <v>512</v>
      </c>
      <c r="E1" s="30" t="s">
        <v>1172</v>
      </c>
      <c r="F1" s="30" t="s">
        <v>513</v>
      </c>
      <c r="G1" s="30" t="s">
        <v>514</v>
      </c>
      <c r="H1" s="30" t="s">
        <v>1171</v>
      </c>
      <c r="I1" s="30" t="s">
        <v>8</v>
      </c>
      <c r="J1" s="30" t="s">
        <v>515</v>
      </c>
      <c r="K1" s="30" t="s">
        <v>487</v>
      </c>
      <c r="L1" s="30" t="s">
        <v>1515</v>
      </c>
    </row>
    <row r="2" spans="1:12" x14ac:dyDescent="0.25">
      <c r="A2" s="13" t="s">
        <v>12</v>
      </c>
      <c r="B2" s="15">
        <f>'Girls 3-4'!C2</f>
        <v>0</v>
      </c>
      <c r="C2" s="15">
        <f>'Girls 3-4'!D2</f>
        <v>0</v>
      </c>
      <c r="D2" s="15">
        <f>'Girls 3-4'!E2</f>
        <v>9</v>
      </c>
      <c r="E2" s="15">
        <f>'Girls 3-4'!F2</f>
        <v>6</v>
      </c>
      <c r="F2" s="15">
        <f>'Girls 3-4'!G2</f>
        <v>0</v>
      </c>
      <c r="G2" s="15">
        <f>'Girls 3-4'!H2</f>
        <v>26</v>
      </c>
      <c r="H2" s="15">
        <f>'Girls 3-4'!I2</f>
        <v>0</v>
      </c>
      <c r="I2" s="15">
        <f>'Girls 3-4'!J2</f>
        <v>12</v>
      </c>
      <c r="J2" s="15">
        <f>'Girls 3-4'!K2</f>
        <v>0</v>
      </c>
      <c r="K2" s="15">
        <f>'Girls 3-4'!L2</f>
        <v>0</v>
      </c>
      <c r="L2" s="15">
        <f>'Girls 3-4'!M2</f>
        <v>2</v>
      </c>
    </row>
    <row r="3" spans="1:12" x14ac:dyDescent="0.25">
      <c r="A3" s="13" t="s">
        <v>13</v>
      </c>
      <c r="B3" s="15">
        <f>'Boys 3-4'!C2</f>
        <v>0</v>
      </c>
      <c r="C3" s="15">
        <f>'Boys 3-4'!D2</f>
        <v>0</v>
      </c>
      <c r="D3" s="15">
        <f>'Boys 3-4'!E2</f>
        <v>13</v>
      </c>
      <c r="E3" s="15">
        <f>'Boys 3-4'!F2</f>
        <v>8</v>
      </c>
      <c r="F3" s="15">
        <f>'Boys 3-4'!G2</f>
        <v>0</v>
      </c>
      <c r="G3" s="15">
        <f>'Boys 3-4'!H2</f>
        <v>29</v>
      </c>
      <c r="H3" s="15">
        <f>'Boys 3-4'!I2</f>
        <v>0</v>
      </c>
      <c r="I3" s="15">
        <f>'Boys 3-4'!J2</f>
        <v>0</v>
      </c>
      <c r="J3" s="15">
        <f>'Boys 3-4'!K2</f>
        <v>5</v>
      </c>
      <c r="K3" s="15">
        <f>'Boys 3-4'!L2</f>
        <v>0</v>
      </c>
      <c r="L3" s="15">
        <f>'Boys 3-4'!M2</f>
        <v>0</v>
      </c>
    </row>
    <row r="4" spans="1:12" x14ac:dyDescent="0.25">
      <c r="A4" s="13" t="s">
        <v>14</v>
      </c>
      <c r="B4" s="15">
        <f>'Girls 5-6'!C2</f>
        <v>7</v>
      </c>
      <c r="C4" s="15">
        <f>'Girls 5-6'!D2</f>
        <v>12</v>
      </c>
      <c r="D4" s="15">
        <f>'Girls 5-6'!E2</f>
        <v>6</v>
      </c>
      <c r="E4" s="15">
        <f>'Girls 5-6'!F2</f>
        <v>0</v>
      </c>
      <c r="F4" s="15">
        <f>'Girls 5-6'!G2</f>
        <v>0</v>
      </c>
      <c r="G4" s="15">
        <f>'Girls 5-6'!H2</f>
        <v>30</v>
      </c>
      <c r="H4" s="15">
        <f>'Girls 5-6'!I2</f>
        <v>0</v>
      </c>
      <c r="I4" s="15">
        <f>'Girls 5-6'!J2</f>
        <v>0</v>
      </c>
      <c r="J4" s="15">
        <f>'Girls 5-6'!K2</f>
        <v>0</v>
      </c>
      <c r="K4" s="15">
        <f>'Girls 5-6'!L2</f>
        <v>0</v>
      </c>
      <c r="L4" s="15">
        <f>'Girls 5-6'!M2</f>
        <v>0</v>
      </c>
    </row>
    <row r="5" spans="1:12" x14ac:dyDescent="0.25">
      <c r="A5" s="13" t="s">
        <v>15</v>
      </c>
      <c r="B5" s="15">
        <f>'Boys 5-6'!C2</f>
        <v>0</v>
      </c>
      <c r="C5" s="15">
        <f>'Boys 5-6'!D2</f>
        <v>0</v>
      </c>
      <c r="D5" s="15">
        <f>'Boys 5-6'!E2</f>
        <v>16</v>
      </c>
      <c r="E5" s="15">
        <f>'Boys 5-6'!F2</f>
        <v>0</v>
      </c>
      <c r="F5" s="15">
        <f>'Boys 5-6'!G2</f>
        <v>0</v>
      </c>
      <c r="G5" s="15">
        <f>'Boys 5-6'!H2</f>
        <v>29</v>
      </c>
      <c r="H5" s="15">
        <f>'Boys 5-6'!I2</f>
        <v>0</v>
      </c>
      <c r="I5" s="15">
        <f>'Boys 5-6'!J2</f>
        <v>0</v>
      </c>
      <c r="J5" s="15">
        <f>'Boys 5-6'!K2</f>
        <v>10</v>
      </c>
      <c r="K5" s="15">
        <f>'Boys 5-6'!L2</f>
        <v>0</v>
      </c>
      <c r="L5" s="15">
        <f>'Boys 5-6'!M2</f>
        <v>0</v>
      </c>
    </row>
    <row r="6" spans="1:12" x14ac:dyDescent="0.25">
      <c r="A6" s="13" t="s">
        <v>16</v>
      </c>
      <c r="B6" s="15">
        <f>'Girls 7-8'!C2</f>
        <v>0</v>
      </c>
      <c r="C6" s="15">
        <f>'Girls 7-8'!D2</f>
        <v>0</v>
      </c>
      <c r="D6" s="15">
        <f>'Girls 7-8'!E2</f>
        <v>2</v>
      </c>
      <c r="E6" s="15">
        <f>'Girls 7-8'!F2</f>
        <v>0</v>
      </c>
      <c r="F6" s="15">
        <f>'Girls 7-8'!G2</f>
        <v>8</v>
      </c>
      <c r="G6" s="15">
        <f>'Girls 7-8'!H2</f>
        <v>30</v>
      </c>
      <c r="H6" s="15">
        <f>'Girls 7-8'!I2</f>
        <v>0</v>
      </c>
      <c r="I6" s="15">
        <f>'Girls 7-8'!J2</f>
        <v>14</v>
      </c>
      <c r="J6" s="15">
        <f>'Girls 7-8'!K2</f>
        <v>0</v>
      </c>
      <c r="K6" s="15">
        <f>'Girls 7-8'!L2</f>
        <v>1</v>
      </c>
      <c r="L6" s="15">
        <f>'Girls 7-8'!M2</f>
        <v>0</v>
      </c>
    </row>
    <row r="7" spans="1:12" x14ac:dyDescent="0.25">
      <c r="A7" s="13" t="s">
        <v>17</v>
      </c>
      <c r="B7" s="15">
        <f>'Boys 7-8'!C2</f>
        <v>0</v>
      </c>
      <c r="C7" s="15">
        <f>'Boys 7-8'!D2</f>
        <v>20</v>
      </c>
      <c r="D7" s="15">
        <f>'Boys 7-8'!E2</f>
        <v>5</v>
      </c>
      <c r="E7" s="15">
        <f>'Boys 7-8'!F2</f>
        <v>0</v>
      </c>
      <c r="F7" s="15">
        <f>'Boys 7-8'!G2</f>
        <v>4</v>
      </c>
      <c r="G7" s="15">
        <f>'Boys 7-8'!H2</f>
        <v>25</v>
      </c>
      <c r="H7" s="15">
        <f>'Boys 7-8'!I2</f>
        <v>0</v>
      </c>
      <c r="I7" s="15">
        <f>'Boys 7-8'!J2</f>
        <v>0</v>
      </c>
      <c r="J7" s="15">
        <f>'Boys 7-8'!K2</f>
        <v>1</v>
      </c>
      <c r="K7" s="15">
        <f>'Boys 7-8'!L2</f>
        <v>0</v>
      </c>
      <c r="L7" s="15">
        <f>'Boys 7-8'!M2</f>
        <v>0</v>
      </c>
    </row>
    <row r="8" spans="1:12" x14ac:dyDescent="0.25">
      <c r="A8" s="12" t="s">
        <v>11</v>
      </c>
      <c r="B8" s="21">
        <f>SUM(B2:B7)</f>
        <v>7</v>
      </c>
      <c r="C8" s="21">
        <f t="shared" ref="C8:K8" si="0">SUM(C2:C7)</f>
        <v>32</v>
      </c>
      <c r="D8" s="21">
        <f t="shared" si="0"/>
        <v>51</v>
      </c>
      <c r="E8" s="21">
        <f t="shared" si="0"/>
        <v>14</v>
      </c>
      <c r="F8" s="21">
        <f t="shared" si="0"/>
        <v>12</v>
      </c>
      <c r="G8" s="21">
        <f t="shared" si="0"/>
        <v>169</v>
      </c>
      <c r="H8" s="21">
        <f t="shared" si="0"/>
        <v>0</v>
      </c>
      <c r="I8" s="21">
        <f t="shared" si="0"/>
        <v>26</v>
      </c>
      <c r="J8" s="21">
        <f t="shared" si="0"/>
        <v>16</v>
      </c>
      <c r="K8" s="21">
        <f t="shared" si="0"/>
        <v>1</v>
      </c>
      <c r="L8" s="21">
        <f t="shared" ref="L8" si="1">SUM(L2:L7)</f>
        <v>2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56"/>
  <sheetViews>
    <sheetView topLeftCell="A14" workbookViewId="0">
      <selection activeCell="A26" sqref="A26:F45"/>
    </sheetView>
  </sheetViews>
  <sheetFormatPr defaultRowHeight="15" x14ac:dyDescent="0.25"/>
  <cols>
    <col min="1" max="1" width="14.42578125" bestFit="1" customWidth="1"/>
    <col min="2" max="2" width="10.140625" bestFit="1" customWidth="1"/>
    <col min="3" max="3" width="8.28515625" style="11" bestFit="1" customWidth="1"/>
    <col min="4" max="4" width="6.28515625" style="11" bestFit="1" customWidth="1"/>
    <col min="5" max="5" width="7.5703125" style="11" bestFit="1" customWidth="1"/>
    <col min="6" max="6" width="11.5703125" bestFit="1" customWidth="1"/>
  </cols>
  <sheetData>
    <row r="1" spans="1:6" x14ac:dyDescent="0.25">
      <c r="A1" t="s">
        <v>516</v>
      </c>
    </row>
    <row r="2" spans="1:6" x14ac:dyDescent="0.25">
      <c r="A2" t="s">
        <v>178</v>
      </c>
    </row>
    <row r="3" spans="1:6" x14ac:dyDescent="0.25">
      <c r="A3" s="12" t="s">
        <v>179</v>
      </c>
      <c r="B3" s="12" t="s">
        <v>180</v>
      </c>
      <c r="C3" s="21" t="s">
        <v>6</v>
      </c>
      <c r="D3" s="21" t="s">
        <v>19</v>
      </c>
      <c r="E3" s="21" t="s">
        <v>20</v>
      </c>
      <c r="F3" s="12" t="s">
        <v>3</v>
      </c>
    </row>
    <row r="4" spans="1:6" x14ac:dyDescent="0.25">
      <c r="A4" s="13" t="s">
        <v>526</v>
      </c>
      <c r="B4" s="13" t="s">
        <v>47</v>
      </c>
      <c r="C4" s="15" t="s">
        <v>563</v>
      </c>
      <c r="D4" s="15">
        <v>3</v>
      </c>
      <c r="E4" s="15" t="s">
        <v>44</v>
      </c>
      <c r="F4" s="13" t="s">
        <v>45</v>
      </c>
    </row>
    <row r="5" spans="1:6" x14ac:dyDescent="0.25">
      <c r="A5" s="13" t="s">
        <v>527</v>
      </c>
      <c r="B5" s="13" t="s">
        <v>105</v>
      </c>
      <c r="C5" s="15" t="s">
        <v>564</v>
      </c>
      <c r="D5" s="15">
        <v>3</v>
      </c>
      <c r="E5" s="15" t="s">
        <v>46</v>
      </c>
      <c r="F5" s="13" t="s">
        <v>45</v>
      </c>
    </row>
    <row r="6" spans="1:6" x14ac:dyDescent="0.25">
      <c r="A6" s="13" t="s">
        <v>528</v>
      </c>
      <c r="B6" s="13" t="s">
        <v>52</v>
      </c>
      <c r="C6" s="15" t="s">
        <v>565</v>
      </c>
      <c r="D6" s="15">
        <v>3</v>
      </c>
      <c r="E6" s="15" t="s">
        <v>44</v>
      </c>
      <c r="F6" s="13" t="s">
        <v>45</v>
      </c>
    </row>
    <row r="7" spans="1:6" x14ac:dyDescent="0.25">
      <c r="A7" s="13" t="s">
        <v>23</v>
      </c>
      <c r="B7" s="13" t="s">
        <v>507</v>
      </c>
      <c r="C7" s="15" t="s">
        <v>566</v>
      </c>
      <c r="D7" s="15">
        <v>3</v>
      </c>
      <c r="E7" s="15" t="s">
        <v>46</v>
      </c>
      <c r="F7" s="13" t="s">
        <v>45</v>
      </c>
    </row>
    <row r="8" spans="1:6" x14ac:dyDescent="0.25">
      <c r="A8" s="13" t="s">
        <v>529</v>
      </c>
      <c r="B8" s="13" t="s">
        <v>530</v>
      </c>
      <c r="C8" s="15" t="s">
        <v>567</v>
      </c>
      <c r="D8" s="15">
        <v>3</v>
      </c>
      <c r="E8" s="15" t="s">
        <v>46</v>
      </c>
      <c r="F8" s="13" t="s">
        <v>45</v>
      </c>
    </row>
    <row r="9" spans="1:6" x14ac:dyDescent="0.25">
      <c r="A9" s="13" t="s">
        <v>35</v>
      </c>
      <c r="B9" s="13" t="s">
        <v>531</v>
      </c>
      <c r="C9" s="15" t="s">
        <v>568</v>
      </c>
      <c r="D9" s="15">
        <v>3</v>
      </c>
      <c r="E9" s="15" t="s">
        <v>46</v>
      </c>
      <c r="F9" s="13" t="s">
        <v>45</v>
      </c>
    </row>
    <row r="10" spans="1:6" x14ac:dyDescent="0.25">
      <c r="A10" s="13" t="s">
        <v>532</v>
      </c>
      <c r="B10" s="13" t="s">
        <v>533</v>
      </c>
      <c r="C10" s="15" t="s">
        <v>569</v>
      </c>
      <c r="D10" s="15">
        <v>3</v>
      </c>
      <c r="E10" s="15" t="s">
        <v>46</v>
      </c>
      <c r="F10" s="13" t="s">
        <v>45</v>
      </c>
    </row>
    <row r="11" spans="1:6" x14ac:dyDescent="0.25">
      <c r="A11" s="13" t="s">
        <v>534</v>
      </c>
      <c r="B11" s="13" t="s">
        <v>535</v>
      </c>
      <c r="C11" s="15" t="s">
        <v>570</v>
      </c>
      <c r="D11" s="15">
        <v>3</v>
      </c>
      <c r="E11" s="15" t="s">
        <v>44</v>
      </c>
      <c r="F11" s="13" t="s">
        <v>45</v>
      </c>
    </row>
    <row r="12" spans="1:6" x14ac:dyDescent="0.25">
      <c r="A12" s="13" t="s">
        <v>536</v>
      </c>
      <c r="B12" s="13" t="s">
        <v>537</v>
      </c>
      <c r="C12" s="15" t="s">
        <v>571</v>
      </c>
      <c r="D12" s="15">
        <v>3</v>
      </c>
      <c r="E12" s="15" t="s">
        <v>44</v>
      </c>
      <c r="F12" s="13" t="s">
        <v>45</v>
      </c>
    </row>
    <row r="13" spans="1:6" x14ac:dyDescent="0.25">
      <c r="A13" s="13" t="s">
        <v>538</v>
      </c>
      <c r="B13" s="13" t="s">
        <v>539</v>
      </c>
      <c r="C13" s="15" t="s">
        <v>572</v>
      </c>
      <c r="D13" s="15">
        <v>3</v>
      </c>
      <c r="E13" s="15" t="s">
        <v>44</v>
      </c>
      <c r="F13" s="13" t="s">
        <v>45</v>
      </c>
    </row>
    <row r="14" spans="1:6" x14ac:dyDescent="0.25">
      <c r="A14" s="13" t="s">
        <v>39</v>
      </c>
      <c r="B14" s="13" t="s">
        <v>250</v>
      </c>
      <c r="C14" s="15" t="s">
        <v>573</v>
      </c>
      <c r="D14" s="15">
        <v>3</v>
      </c>
      <c r="E14" s="15" t="s">
        <v>44</v>
      </c>
      <c r="F14" s="13" t="s">
        <v>45</v>
      </c>
    </row>
    <row r="15" spans="1:6" x14ac:dyDescent="0.25">
      <c r="A15" s="13" t="s">
        <v>192</v>
      </c>
      <c r="B15" s="13" t="s">
        <v>193</v>
      </c>
      <c r="C15" s="15" t="s">
        <v>574</v>
      </c>
      <c r="D15" s="15">
        <v>3</v>
      </c>
      <c r="E15" s="15" t="s">
        <v>44</v>
      </c>
      <c r="F15" s="13" t="s">
        <v>45</v>
      </c>
    </row>
    <row r="16" spans="1:6" x14ac:dyDescent="0.25">
      <c r="A16" s="13" t="s">
        <v>540</v>
      </c>
      <c r="B16" s="13" t="s">
        <v>541</v>
      </c>
      <c r="C16" s="15" t="s">
        <v>575</v>
      </c>
      <c r="D16" s="15">
        <v>3</v>
      </c>
      <c r="E16" s="15" t="s">
        <v>44</v>
      </c>
      <c r="F16" s="13" t="s">
        <v>45</v>
      </c>
    </row>
    <row r="17" spans="1:6" x14ac:dyDescent="0.25">
      <c r="A17" s="13" t="s">
        <v>56</v>
      </c>
      <c r="B17" s="13" t="s">
        <v>47</v>
      </c>
      <c r="C17" s="15" t="s">
        <v>576</v>
      </c>
      <c r="D17" s="15">
        <v>4</v>
      </c>
      <c r="E17" s="15" t="s">
        <v>44</v>
      </c>
      <c r="F17" s="13" t="s">
        <v>45</v>
      </c>
    </row>
    <row r="18" spans="1:6" x14ac:dyDescent="0.25">
      <c r="A18" s="13" t="s">
        <v>185</v>
      </c>
      <c r="B18" s="13" t="s">
        <v>34</v>
      </c>
      <c r="C18" s="15" t="s">
        <v>577</v>
      </c>
      <c r="D18" s="15">
        <v>4</v>
      </c>
      <c r="E18" s="15" t="s">
        <v>46</v>
      </c>
      <c r="F18" s="13" t="s">
        <v>45</v>
      </c>
    </row>
    <row r="19" spans="1:6" x14ac:dyDescent="0.25">
      <c r="A19" s="13" t="s">
        <v>534</v>
      </c>
      <c r="B19" s="13" t="s">
        <v>336</v>
      </c>
      <c r="C19" s="15" t="s">
        <v>578</v>
      </c>
      <c r="D19" s="15">
        <v>4</v>
      </c>
      <c r="E19" s="15" t="s">
        <v>44</v>
      </c>
      <c r="F19" s="13" t="s">
        <v>45</v>
      </c>
    </row>
    <row r="20" spans="1:6" x14ac:dyDescent="0.25">
      <c r="A20" s="13" t="s">
        <v>186</v>
      </c>
      <c r="B20" s="13" t="s">
        <v>187</v>
      </c>
      <c r="C20" s="15" t="s">
        <v>579</v>
      </c>
      <c r="D20" s="15">
        <v>4</v>
      </c>
      <c r="E20" s="15" t="s">
        <v>46</v>
      </c>
      <c r="F20" s="13" t="s">
        <v>45</v>
      </c>
    </row>
    <row r="21" spans="1:6" x14ac:dyDescent="0.25">
      <c r="A21" s="13" t="s">
        <v>542</v>
      </c>
      <c r="B21" s="13" t="s">
        <v>543</v>
      </c>
      <c r="C21" s="15" t="s">
        <v>580</v>
      </c>
      <c r="D21" s="15">
        <v>4</v>
      </c>
      <c r="E21" s="15" t="s">
        <v>44</v>
      </c>
      <c r="F21" s="13" t="s">
        <v>45</v>
      </c>
    </row>
    <row r="22" spans="1:6" x14ac:dyDescent="0.25">
      <c r="A22" s="13" t="s">
        <v>544</v>
      </c>
      <c r="B22" s="13" t="s">
        <v>78</v>
      </c>
      <c r="C22" s="15" t="s">
        <v>581</v>
      </c>
      <c r="D22" s="15">
        <v>4</v>
      </c>
      <c r="E22" s="15" t="s">
        <v>44</v>
      </c>
      <c r="F22" s="13" t="s">
        <v>45</v>
      </c>
    </row>
    <row r="23" spans="1:6" x14ac:dyDescent="0.25">
      <c r="A23" s="13" t="s">
        <v>41</v>
      </c>
      <c r="B23" s="13" t="s">
        <v>24</v>
      </c>
      <c r="C23" s="15" t="s">
        <v>582</v>
      </c>
      <c r="D23" s="15">
        <v>4</v>
      </c>
      <c r="E23" s="15" t="s">
        <v>46</v>
      </c>
      <c r="F23" s="13" t="s">
        <v>45</v>
      </c>
    </row>
    <row r="24" spans="1:6" x14ac:dyDescent="0.25">
      <c r="A24" s="13" t="s">
        <v>42</v>
      </c>
      <c r="B24" s="13" t="s">
        <v>545</v>
      </c>
      <c r="C24" s="15" t="s">
        <v>583</v>
      </c>
      <c r="D24" s="15">
        <v>4</v>
      </c>
      <c r="E24" s="15" t="s">
        <v>46</v>
      </c>
      <c r="F24" s="13" t="s">
        <v>45</v>
      </c>
    </row>
    <row r="25" spans="1:6" x14ac:dyDescent="0.25">
      <c r="A25" s="13" t="s">
        <v>30</v>
      </c>
      <c r="B25" s="13" t="s">
        <v>25</v>
      </c>
      <c r="C25" s="15" t="s">
        <v>584</v>
      </c>
      <c r="D25" s="15">
        <v>4</v>
      </c>
      <c r="E25" s="15" t="s">
        <v>46</v>
      </c>
      <c r="F25" s="13" t="s">
        <v>45</v>
      </c>
    </row>
    <row r="26" spans="1:6" x14ac:dyDescent="0.25">
      <c r="A26" s="13" t="s">
        <v>23</v>
      </c>
      <c r="B26" s="13" t="s">
        <v>22</v>
      </c>
      <c r="C26" s="15" t="s">
        <v>585</v>
      </c>
      <c r="D26" s="15">
        <v>5</v>
      </c>
      <c r="E26" s="15" t="s">
        <v>46</v>
      </c>
      <c r="F26" s="13" t="s">
        <v>45</v>
      </c>
    </row>
    <row r="27" spans="1:6" x14ac:dyDescent="0.25">
      <c r="A27" s="13" t="s">
        <v>198</v>
      </c>
      <c r="B27" s="13" t="s">
        <v>199</v>
      </c>
      <c r="C27" s="15" t="s">
        <v>586</v>
      </c>
      <c r="D27" s="15">
        <v>5</v>
      </c>
      <c r="E27" s="15" t="s">
        <v>44</v>
      </c>
      <c r="F27" s="13" t="s">
        <v>45</v>
      </c>
    </row>
    <row r="28" spans="1:6" x14ac:dyDescent="0.25">
      <c r="A28" s="13" t="s">
        <v>546</v>
      </c>
      <c r="B28" s="13" t="s">
        <v>47</v>
      </c>
      <c r="C28" s="15" t="s">
        <v>587</v>
      </c>
      <c r="D28" s="15">
        <v>5</v>
      </c>
      <c r="E28" s="15" t="s">
        <v>44</v>
      </c>
      <c r="F28" s="13" t="s">
        <v>45</v>
      </c>
    </row>
    <row r="29" spans="1:6" x14ac:dyDescent="0.25">
      <c r="A29" s="13" t="s">
        <v>547</v>
      </c>
      <c r="B29" s="13" t="s">
        <v>59</v>
      </c>
      <c r="C29" s="15" t="s">
        <v>588</v>
      </c>
      <c r="D29" s="15">
        <v>5</v>
      </c>
      <c r="E29" s="15" t="s">
        <v>44</v>
      </c>
      <c r="F29" s="13" t="s">
        <v>45</v>
      </c>
    </row>
    <row r="30" spans="1:6" x14ac:dyDescent="0.25">
      <c r="A30" s="13" t="s">
        <v>50</v>
      </c>
      <c r="B30" s="13" t="s">
        <v>49</v>
      </c>
      <c r="C30" s="15" t="s">
        <v>589</v>
      </c>
      <c r="D30" s="15">
        <v>5</v>
      </c>
      <c r="E30" s="15" t="s">
        <v>44</v>
      </c>
      <c r="F30" s="13" t="s">
        <v>45</v>
      </c>
    </row>
    <row r="31" spans="1:6" x14ac:dyDescent="0.25">
      <c r="A31" s="13" t="s">
        <v>548</v>
      </c>
      <c r="B31" s="13" t="s">
        <v>72</v>
      </c>
      <c r="C31" s="15" t="s">
        <v>590</v>
      </c>
      <c r="D31" s="15">
        <v>5</v>
      </c>
      <c r="E31" s="15" t="s">
        <v>46</v>
      </c>
      <c r="F31" s="13" t="s">
        <v>45</v>
      </c>
    </row>
    <row r="32" spans="1:6" x14ac:dyDescent="0.25">
      <c r="A32" s="13" t="s">
        <v>27</v>
      </c>
      <c r="B32" s="13" t="s">
        <v>26</v>
      </c>
      <c r="C32" s="15" t="s">
        <v>591</v>
      </c>
      <c r="D32" s="15">
        <v>5</v>
      </c>
      <c r="E32" s="15" t="s">
        <v>46</v>
      </c>
      <c r="F32" s="13" t="s">
        <v>45</v>
      </c>
    </row>
    <row r="33" spans="1:6" x14ac:dyDescent="0.25">
      <c r="A33" s="13" t="s">
        <v>549</v>
      </c>
      <c r="B33" s="13" t="s">
        <v>52</v>
      </c>
      <c r="C33" s="15" t="s">
        <v>592</v>
      </c>
      <c r="D33" s="15">
        <v>5</v>
      </c>
      <c r="E33" s="15" t="s">
        <v>44</v>
      </c>
      <c r="F33" s="13" t="s">
        <v>45</v>
      </c>
    </row>
    <row r="34" spans="1:6" x14ac:dyDescent="0.25">
      <c r="A34" s="13" t="s">
        <v>550</v>
      </c>
      <c r="B34" s="13" t="s">
        <v>551</v>
      </c>
      <c r="C34" s="15" t="s">
        <v>593</v>
      </c>
      <c r="D34" s="15">
        <v>5</v>
      </c>
      <c r="E34" s="15" t="s">
        <v>44</v>
      </c>
      <c r="F34" s="13" t="s">
        <v>45</v>
      </c>
    </row>
    <row r="35" spans="1:6" x14ac:dyDescent="0.25">
      <c r="A35" s="13" t="s">
        <v>54</v>
      </c>
      <c r="B35" s="13" t="s">
        <v>53</v>
      </c>
      <c r="C35" s="15" t="s">
        <v>594</v>
      </c>
      <c r="D35" s="15">
        <v>5</v>
      </c>
      <c r="E35" s="15" t="s">
        <v>44</v>
      </c>
      <c r="F35" s="13" t="s">
        <v>45</v>
      </c>
    </row>
    <row r="36" spans="1:6" x14ac:dyDescent="0.25">
      <c r="A36" s="13" t="s">
        <v>30</v>
      </c>
      <c r="B36" s="13" t="s">
        <v>29</v>
      </c>
      <c r="C36" s="15" t="s">
        <v>595</v>
      </c>
      <c r="D36" s="15">
        <v>5</v>
      </c>
      <c r="E36" s="15" t="s">
        <v>46</v>
      </c>
      <c r="F36" s="13" t="s">
        <v>45</v>
      </c>
    </row>
    <row r="37" spans="1:6" x14ac:dyDescent="0.25">
      <c r="A37" s="13" t="s">
        <v>552</v>
      </c>
      <c r="B37" s="13" t="s">
        <v>553</v>
      </c>
      <c r="C37" s="15" t="s">
        <v>596</v>
      </c>
      <c r="D37" s="15">
        <v>5</v>
      </c>
      <c r="E37" s="15" t="s">
        <v>46</v>
      </c>
      <c r="F37" s="13" t="s">
        <v>45</v>
      </c>
    </row>
    <row r="38" spans="1:6" x14ac:dyDescent="0.25">
      <c r="A38" s="13" t="s">
        <v>508</v>
      </c>
      <c r="B38" s="13" t="s">
        <v>273</v>
      </c>
      <c r="C38" s="15" t="s">
        <v>597</v>
      </c>
      <c r="D38" s="15">
        <v>6</v>
      </c>
      <c r="E38" s="15" t="s">
        <v>44</v>
      </c>
      <c r="F38" s="13" t="s">
        <v>45</v>
      </c>
    </row>
    <row r="39" spans="1:6" x14ac:dyDescent="0.25">
      <c r="A39" s="13" t="s">
        <v>56</v>
      </c>
      <c r="B39" s="13" t="s">
        <v>43</v>
      </c>
      <c r="C39" s="15" t="s">
        <v>598</v>
      </c>
      <c r="D39" s="15">
        <v>6</v>
      </c>
      <c r="E39" s="15" t="s">
        <v>44</v>
      </c>
      <c r="F39" s="13" t="s">
        <v>45</v>
      </c>
    </row>
    <row r="40" spans="1:6" x14ac:dyDescent="0.25">
      <c r="A40" s="13" t="s">
        <v>57</v>
      </c>
      <c r="B40" s="13" t="s">
        <v>554</v>
      </c>
      <c r="C40" s="15" t="s">
        <v>599</v>
      </c>
      <c r="D40" s="15">
        <v>6</v>
      </c>
      <c r="E40" s="15" t="s">
        <v>44</v>
      </c>
      <c r="F40" s="13" t="s">
        <v>45</v>
      </c>
    </row>
    <row r="41" spans="1:6" x14ac:dyDescent="0.25">
      <c r="A41" s="13" t="s">
        <v>57</v>
      </c>
      <c r="B41" s="13" t="s">
        <v>555</v>
      </c>
      <c r="C41" s="15" t="s">
        <v>600</v>
      </c>
      <c r="D41" s="15">
        <v>6</v>
      </c>
      <c r="E41" s="15" t="s">
        <v>46</v>
      </c>
      <c r="F41" s="13" t="s">
        <v>45</v>
      </c>
    </row>
    <row r="42" spans="1:6" x14ac:dyDescent="0.25">
      <c r="A42" s="13" t="s">
        <v>33</v>
      </c>
      <c r="B42" s="13" t="s">
        <v>32</v>
      </c>
      <c r="C42" s="15" t="s">
        <v>601</v>
      </c>
      <c r="D42" s="15">
        <v>6</v>
      </c>
      <c r="E42" s="15" t="s">
        <v>46</v>
      </c>
      <c r="F42" s="13" t="s">
        <v>45</v>
      </c>
    </row>
    <row r="43" spans="1:6" x14ac:dyDescent="0.25">
      <c r="A43" s="13" t="s">
        <v>35</v>
      </c>
      <c r="B43" s="13" t="s">
        <v>34</v>
      </c>
      <c r="C43" s="15" t="s">
        <v>602</v>
      </c>
      <c r="D43" s="15">
        <v>6</v>
      </c>
      <c r="E43" s="15" t="s">
        <v>46</v>
      </c>
      <c r="F43" s="13" t="s">
        <v>45</v>
      </c>
    </row>
    <row r="44" spans="1:6" x14ac:dyDescent="0.25">
      <c r="A44" s="13" t="s">
        <v>37</v>
      </c>
      <c r="B44" s="13" t="s">
        <v>36</v>
      </c>
      <c r="C44" s="15" t="s">
        <v>603</v>
      </c>
      <c r="D44" s="15">
        <v>6</v>
      </c>
      <c r="E44" s="15" t="s">
        <v>46</v>
      </c>
      <c r="F44" s="13" t="s">
        <v>45</v>
      </c>
    </row>
    <row r="45" spans="1:6" x14ac:dyDescent="0.25">
      <c r="A45" s="13" t="s">
        <v>39</v>
      </c>
      <c r="B45" s="13" t="s">
        <v>38</v>
      </c>
      <c r="C45" s="15" t="s">
        <v>604</v>
      </c>
      <c r="D45" s="15">
        <v>6</v>
      </c>
      <c r="E45" s="15" t="s">
        <v>46</v>
      </c>
      <c r="F45" s="13" t="s">
        <v>45</v>
      </c>
    </row>
    <row r="46" spans="1:6" x14ac:dyDescent="0.25">
      <c r="A46" s="13" t="s">
        <v>60</v>
      </c>
      <c r="B46" s="13" t="s">
        <v>25</v>
      </c>
      <c r="C46" s="15" t="s">
        <v>605</v>
      </c>
      <c r="D46" s="15">
        <v>7</v>
      </c>
      <c r="E46" s="15" t="s">
        <v>46</v>
      </c>
      <c r="F46" s="13" t="s">
        <v>45</v>
      </c>
    </row>
    <row r="47" spans="1:6" x14ac:dyDescent="0.25">
      <c r="A47" s="13" t="s">
        <v>534</v>
      </c>
      <c r="B47" s="13" t="s">
        <v>25</v>
      </c>
      <c r="C47" s="15" t="s">
        <v>606</v>
      </c>
      <c r="D47" s="15">
        <v>7</v>
      </c>
      <c r="E47" s="15" t="s">
        <v>46</v>
      </c>
      <c r="F47" s="13" t="s">
        <v>45</v>
      </c>
    </row>
    <row r="48" spans="1:6" x14ac:dyDescent="0.25">
      <c r="A48" s="13" t="s">
        <v>214</v>
      </c>
      <c r="B48" s="13" t="s">
        <v>135</v>
      </c>
      <c r="C48" s="15" t="s">
        <v>607</v>
      </c>
      <c r="D48" s="15">
        <v>7</v>
      </c>
      <c r="E48" s="15" t="s">
        <v>46</v>
      </c>
      <c r="F48" s="13" t="s">
        <v>45</v>
      </c>
    </row>
    <row r="49" spans="1:6" x14ac:dyDescent="0.25">
      <c r="A49" s="13" t="s">
        <v>556</v>
      </c>
      <c r="B49" s="13" t="s">
        <v>25</v>
      </c>
      <c r="C49" s="15" t="s">
        <v>608</v>
      </c>
      <c r="D49" s="15">
        <v>7</v>
      </c>
      <c r="E49" s="15" t="s">
        <v>46</v>
      </c>
      <c r="F49" s="13" t="s">
        <v>45</v>
      </c>
    </row>
    <row r="50" spans="1:6" x14ac:dyDescent="0.25">
      <c r="A50" s="13" t="s">
        <v>64</v>
      </c>
      <c r="B50" s="13" t="s">
        <v>63</v>
      </c>
      <c r="C50" s="15" t="s">
        <v>609</v>
      </c>
      <c r="D50" s="15">
        <v>7</v>
      </c>
      <c r="E50" s="15" t="s">
        <v>46</v>
      </c>
      <c r="F50" s="13" t="s">
        <v>45</v>
      </c>
    </row>
    <row r="51" spans="1:6" x14ac:dyDescent="0.25">
      <c r="A51" s="13" t="s">
        <v>557</v>
      </c>
      <c r="B51" s="13" t="s">
        <v>343</v>
      </c>
      <c r="C51" s="15" t="s">
        <v>610</v>
      </c>
      <c r="D51" s="15">
        <v>7</v>
      </c>
      <c r="E51" s="15" t="s">
        <v>44</v>
      </c>
      <c r="F51" s="13" t="s">
        <v>45</v>
      </c>
    </row>
    <row r="52" spans="1:6" x14ac:dyDescent="0.25">
      <c r="A52" s="13" t="s">
        <v>558</v>
      </c>
      <c r="B52" s="13" t="s">
        <v>559</v>
      </c>
      <c r="C52" s="15" t="s">
        <v>611</v>
      </c>
      <c r="D52" s="15">
        <v>7</v>
      </c>
      <c r="E52" s="15" t="s">
        <v>44</v>
      </c>
      <c r="F52" s="13" t="s">
        <v>45</v>
      </c>
    </row>
    <row r="53" spans="1:6" x14ac:dyDescent="0.25">
      <c r="A53" s="13" t="s">
        <v>66</v>
      </c>
      <c r="B53" s="13" t="s">
        <v>65</v>
      </c>
      <c r="C53" s="15" t="s">
        <v>612</v>
      </c>
      <c r="D53" s="15">
        <v>7</v>
      </c>
      <c r="E53" s="15" t="s">
        <v>44</v>
      </c>
      <c r="F53" s="13" t="s">
        <v>45</v>
      </c>
    </row>
    <row r="54" spans="1:6" x14ac:dyDescent="0.25">
      <c r="A54" s="13" t="s">
        <v>227</v>
      </c>
      <c r="B54" s="13" t="s">
        <v>71</v>
      </c>
      <c r="C54" s="15" t="s">
        <v>613</v>
      </c>
      <c r="D54" s="15">
        <v>8</v>
      </c>
      <c r="E54" s="15" t="s">
        <v>46</v>
      </c>
      <c r="F54" s="13" t="s">
        <v>45</v>
      </c>
    </row>
    <row r="55" spans="1:6" x14ac:dyDescent="0.25">
      <c r="A55" s="13" t="s">
        <v>560</v>
      </c>
      <c r="B55" s="13" t="s">
        <v>40</v>
      </c>
      <c r="C55" s="15" t="s">
        <v>614</v>
      </c>
      <c r="D55" s="15">
        <v>8</v>
      </c>
      <c r="E55" s="15" t="s">
        <v>46</v>
      </c>
      <c r="F55" s="13" t="s">
        <v>45</v>
      </c>
    </row>
    <row r="56" spans="1:6" x14ac:dyDescent="0.25">
      <c r="A56" s="13" t="s">
        <v>561</v>
      </c>
      <c r="B56" s="13" t="s">
        <v>562</v>
      </c>
      <c r="C56" s="15" t="s">
        <v>615</v>
      </c>
      <c r="D56" s="15">
        <v>7</v>
      </c>
      <c r="E56" s="15" t="s">
        <v>46</v>
      </c>
      <c r="F56" s="13" t="s">
        <v>45</v>
      </c>
    </row>
  </sheetData>
  <pageMargins left="0.7" right="0.7" top="0.75" bottom="0.75" header="0.3" footer="0.3"/>
  <pageSetup orientation="portrait" horizontalDpi="4294967292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28"/>
  <sheetViews>
    <sheetView workbookViewId="0">
      <selection activeCell="C23" sqref="C23"/>
    </sheetView>
  </sheetViews>
  <sheetFormatPr defaultRowHeight="15" x14ac:dyDescent="0.25"/>
  <sheetData>
    <row r="1" spans="1:6" x14ac:dyDescent="0.25">
      <c r="A1" t="s">
        <v>519</v>
      </c>
    </row>
    <row r="2" spans="1:6" x14ac:dyDescent="0.25">
      <c r="A2" t="s">
        <v>344</v>
      </c>
      <c r="C2" s="11"/>
    </row>
    <row r="3" spans="1:6" x14ac:dyDescent="0.25">
      <c r="A3" s="12" t="s">
        <v>237</v>
      </c>
      <c r="B3" s="12" t="s">
        <v>238</v>
      </c>
      <c r="C3" s="21" t="s">
        <v>6</v>
      </c>
      <c r="D3" s="12" t="s">
        <v>19</v>
      </c>
      <c r="E3" s="21" t="s">
        <v>20</v>
      </c>
      <c r="F3" s="12" t="s">
        <v>3</v>
      </c>
    </row>
    <row r="4" spans="1:6" x14ac:dyDescent="0.25">
      <c r="A4" s="13" t="s">
        <v>348</v>
      </c>
      <c r="B4" s="13" t="s">
        <v>358</v>
      </c>
      <c r="C4" s="15" t="s">
        <v>812</v>
      </c>
      <c r="D4" s="15">
        <v>7</v>
      </c>
      <c r="E4" s="15" t="s">
        <v>44</v>
      </c>
      <c r="F4" s="13" t="s">
        <v>504</v>
      </c>
    </row>
    <row r="5" spans="1:6" x14ac:dyDescent="0.25">
      <c r="A5" s="13" t="s">
        <v>348</v>
      </c>
      <c r="B5" s="13" t="s">
        <v>76</v>
      </c>
      <c r="C5" s="15" t="s">
        <v>813</v>
      </c>
      <c r="D5" s="15">
        <v>4</v>
      </c>
      <c r="E5" s="15" t="s">
        <v>44</v>
      </c>
      <c r="F5" s="13" t="s">
        <v>504</v>
      </c>
    </row>
    <row r="6" spans="1:6" x14ac:dyDescent="0.25">
      <c r="A6" s="13" t="s">
        <v>794</v>
      </c>
      <c r="B6" s="13" t="s">
        <v>795</v>
      </c>
      <c r="C6" s="15" t="s">
        <v>814</v>
      </c>
      <c r="D6" s="15">
        <v>1</v>
      </c>
      <c r="E6" s="15" t="s">
        <v>44</v>
      </c>
      <c r="F6" s="13" t="s">
        <v>504</v>
      </c>
    </row>
    <row r="7" spans="1:6" x14ac:dyDescent="0.25">
      <c r="A7" s="13" t="s">
        <v>357</v>
      </c>
      <c r="B7" s="13" t="s">
        <v>48</v>
      </c>
      <c r="C7" s="15" t="s">
        <v>815</v>
      </c>
      <c r="D7" s="15">
        <v>7</v>
      </c>
      <c r="E7" s="15" t="s">
        <v>44</v>
      </c>
      <c r="F7" s="13" t="s">
        <v>504</v>
      </c>
    </row>
    <row r="8" spans="1:6" x14ac:dyDescent="0.25">
      <c r="A8" s="13" t="s">
        <v>796</v>
      </c>
      <c r="B8" s="13" t="s">
        <v>347</v>
      </c>
      <c r="C8" s="15" t="s">
        <v>816</v>
      </c>
      <c r="D8" s="15">
        <v>3</v>
      </c>
      <c r="E8" s="15" t="s">
        <v>44</v>
      </c>
      <c r="F8" s="13" t="s">
        <v>504</v>
      </c>
    </row>
    <row r="9" spans="1:6" x14ac:dyDescent="0.25">
      <c r="A9" s="13" t="s">
        <v>359</v>
      </c>
      <c r="B9" s="13" t="s">
        <v>70</v>
      </c>
      <c r="C9" s="15" t="s">
        <v>817</v>
      </c>
      <c r="D9" s="15">
        <v>8</v>
      </c>
      <c r="E9" s="15" t="s">
        <v>44</v>
      </c>
      <c r="F9" s="13" t="s">
        <v>504</v>
      </c>
    </row>
    <row r="10" spans="1:6" x14ac:dyDescent="0.25">
      <c r="A10" s="13" t="s">
        <v>350</v>
      </c>
      <c r="B10" s="13" t="s">
        <v>150</v>
      </c>
      <c r="C10" s="15" t="s">
        <v>818</v>
      </c>
      <c r="D10" s="15" t="s">
        <v>837</v>
      </c>
      <c r="E10" s="15" t="s">
        <v>46</v>
      </c>
      <c r="F10" s="13" t="s">
        <v>504</v>
      </c>
    </row>
    <row r="11" spans="1:6" x14ac:dyDescent="0.25">
      <c r="A11" s="13" t="s">
        <v>350</v>
      </c>
      <c r="B11" s="13" t="s">
        <v>123</v>
      </c>
      <c r="C11" s="15" t="s">
        <v>819</v>
      </c>
      <c r="D11" s="15">
        <v>5</v>
      </c>
      <c r="E11" s="15" t="s">
        <v>44</v>
      </c>
      <c r="F11" s="13" t="s">
        <v>504</v>
      </c>
    </row>
    <row r="12" spans="1:6" x14ac:dyDescent="0.25">
      <c r="A12" s="13" t="s">
        <v>797</v>
      </c>
      <c r="B12" s="13" t="s">
        <v>798</v>
      </c>
      <c r="C12" s="15" t="s">
        <v>820</v>
      </c>
      <c r="D12" s="15">
        <v>3</v>
      </c>
      <c r="E12" s="15" t="s">
        <v>46</v>
      </c>
      <c r="F12" s="13" t="s">
        <v>504</v>
      </c>
    </row>
    <row r="13" spans="1:6" x14ac:dyDescent="0.25">
      <c r="A13" s="13" t="s">
        <v>799</v>
      </c>
      <c r="B13" s="13" t="s">
        <v>120</v>
      </c>
      <c r="C13" s="15" t="s">
        <v>821</v>
      </c>
      <c r="D13" s="15">
        <v>1</v>
      </c>
      <c r="E13" s="15" t="s">
        <v>44</v>
      </c>
      <c r="F13" s="13" t="s">
        <v>504</v>
      </c>
    </row>
    <row r="14" spans="1:6" x14ac:dyDescent="0.25">
      <c r="A14" s="13" t="s">
        <v>799</v>
      </c>
      <c r="B14" s="13" t="s">
        <v>81</v>
      </c>
      <c r="C14" s="15" t="s">
        <v>822</v>
      </c>
      <c r="D14" s="15" t="s">
        <v>837</v>
      </c>
      <c r="E14" s="15" t="s">
        <v>44</v>
      </c>
      <c r="F14" s="13" t="s">
        <v>504</v>
      </c>
    </row>
    <row r="15" spans="1:6" x14ac:dyDescent="0.25">
      <c r="A15" s="13" t="s">
        <v>352</v>
      </c>
      <c r="B15" s="13" t="s">
        <v>51</v>
      </c>
      <c r="C15" s="15" t="s">
        <v>823</v>
      </c>
      <c r="D15" s="15">
        <v>8</v>
      </c>
      <c r="E15" s="15" t="s">
        <v>44</v>
      </c>
      <c r="F15" s="13" t="s">
        <v>504</v>
      </c>
    </row>
    <row r="16" spans="1:6" x14ac:dyDescent="0.25">
      <c r="A16" s="13" t="s">
        <v>800</v>
      </c>
      <c r="B16" s="13" t="s">
        <v>355</v>
      </c>
      <c r="C16" s="15" t="s">
        <v>824</v>
      </c>
      <c r="D16" s="15">
        <v>7</v>
      </c>
      <c r="E16" s="15" t="s">
        <v>46</v>
      </c>
      <c r="F16" s="13" t="s">
        <v>504</v>
      </c>
    </row>
    <row r="17" spans="1:6" x14ac:dyDescent="0.25">
      <c r="A17" s="13" t="s">
        <v>354</v>
      </c>
      <c r="B17" s="13" t="s">
        <v>71</v>
      </c>
      <c r="C17" s="15" t="s">
        <v>825</v>
      </c>
      <c r="D17" s="15">
        <v>7</v>
      </c>
      <c r="E17" s="15" t="s">
        <v>46</v>
      </c>
      <c r="F17" s="13" t="s">
        <v>504</v>
      </c>
    </row>
    <row r="18" spans="1:6" x14ac:dyDescent="0.25">
      <c r="A18" s="13" t="s">
        <v>360</v>
      </c>
      <c r="B18" s="13" t="s">
        <v>801</v>
      </c>
      <c r="C18" s="15" t="s">
        <v>826</v>
      </c>
      <c r="D18" s="15">
        <v>8</v>
      </c>
      <c r="E18" s="15" t="s">
        <v>44</v>
      </c>
      <c r="F18" s="13" t="s">
        <v>504</v>
      </c>
    </row>
    <row r="19" spans="1:6" x14ac:dyDescent="0.25">
      <c r="A19" s="13" t="s">
        <v>360</v>
      </c>
      <c r="B19" s="13" t="s">
        <v>362</v>
      </c>
      <c r="C19" s="15" t="s">
        <v>827</v>
      </c>
      <c r="D19" s="15">
        <v>8</v>
      </c>
      <c r="E19" s="15" t="s">
        <v>44</v>
      </c>
      <c r="F19" s="13" t="s">
        <v>504</v>
      </c>
    </row>
    <row r="20" spans="1:6" x14ac:dyDescent="0.25">
      <c r="A20" s="13" t="s">
        <v>802</v>
      </c>
      <c r="B20" s="13" t="s">
        <v>803</v>
      </c>
      <c r="C20" s="15" t="s">
        <v>828</v>
      </c>
      <c r="D20" s="15">
        <v>4</v>
      </c>
      <c r="E20" s="15" t="s">
        <v>44</v>
      </c>
      <c r="F20" s="13" t="s">
        <v>504</v>
      </c>
    </row>
    <row r="21" spans="1:6" x14ac:dyDescent="0.25">
      <c r="A21" s="13" t="s">
        <v>804</v>
      </c>
      <c r="B21" s="13" t="s">
        <v>805</v>
      </c>
      <c r="C21" s="15" t="s">
        <v>829</v>
      </c>
      <c r="D21" s="15" t="s">
        <v>837</v>
      </c>
      <c r="E21" s="15" t="s">
        <v>46</v>
      </c>
      <c r="F21" s="13" t="s">
        <v>504</v>
      </c>
    </row>
    <row r="22" spans="1:6" x14ac:dyDescent="0.25">
      <c r="A22" s="13" t="s">
        <v>483</v>
      </c>
      <c r="B22" s="13" t="s">
        <v>806</v>
      </c>
      <c r="C22" s="15" t="s">
        <v>830</v>
      </c>
      <c r="D22" s="15">
        <v>6</v>
      </c>
      <c r="E22" s="15" t="s">
        <v>46</v>
      </c>
      <c r="F22" s="13" t="s">
        <v>504</v>
      </c>
    </row>
    <row r="23" spans="1:6" x14ac:dyDescent="0.25">
      <c r="A23" s="13" t="s">
        <v>483</v>
      </c>
      <c r="B23" s="13" t="s">
        <v>807</v>
      </c>
      <c r="C23" s="15" t="s">
        <v>831</v>
      </c>
      <c r="D23" s="15">
        <v>4</v>
      </c>
      <c r="E23" s="15" t="s">
        <v>46</v>
      </c>
      <c r="F23" s="13" t="s">
        <v>504</v>
      </c>
    </row>
    <row r="24" spans="1:6" x14ac:dyDescent="0.25">
      <c r="A24" s="13" t="s">
        <v>808</v>
      </c>
      <c r="B24" s="13" t="s">
        <v>141</v>
      </c>
      <c r="C24" s="15" t="s">
        <v>832</v>
      </c>
      <c r="D24" s="15" t="s">
        <v>837</v>
      </c>
      <c r="E24" s="15" t="s">
        <v>44</v>
      </c>
      <c r="F24" s="13" t="s">
        <v>504</v>
      </c>
    </row>
    <row r="25" spans="1:6" x14ac:dyDescent="0.25">
      <c r="A25" s="13" t="s">
        <v>809</v>
      </c>
      <c r="B25" s="13" t="s">
        <v>141</v>
      </c>
      <c r="C25" s="15" t="s">
        <v>833</v>
      </c>
      <c r="D25" s="15">
        <v>7</v>
      </c>
      <c r="E25" s="15" t="s">
        <v>44</v>
      </c>
      <c r="F25" s="13" t="s">
        <v>504</v>
      </c>
    </row>
    <row r="26" spans="1:6" x14ac:dyDescent="0.25">
      <c r="A26" s="13" t="s">
        <v>349</v>
      </c>
      <c r="B26" s="13" t="s">
        <v>810</v>
      </c>
      <c r="C26" s="15" t="s">
        <v>834</v>
      </c>
      <c r="D26" s="15">
        <v>5</v>
      </c>
      <c r="E26" s="15" t="s">
        <v>44</v>
      </c>
      <c r="F26" s="13" t="s">
        <v>504</v>
      </c>
    </row>
    <row r="27" spans="1:6" x14ac:dyDescent="0.25">
      <c r="A27" s="13" t="s">
        <v>811</v>
      </c>
      <c r="B27" s="13" t="s">
        <v>164</v>
      </c>
      <c r="C27" s="15" t="s">
        <v>835</v>
      </c>
      <c r="D27" s="15" t="s">
        <v>485</v>
      </c>
      <c r="E27" s="15" t="s">
        <v>46</v>
      </c>
      <c r="F27" s="13" t="s">
        <v>504</v>
      </c>
    </row>
    <row r="28" spans="1:6" x14ac:dyDescent="0.25">
      <c r="A28" s="13" t="s">
        <v>355</v>
      </c>
      <c r="B28" s="13" t="s">
        <v>356</v>
      </c>
      <c r="C28" s="15" t="s">
        <v>836</v>
      </c>
      <c r="D28" s="15">
        <v>7</v>
      </c>
      <c r="E28" s="15" t="s">
        <v>46</v>
      </c>
      <c r="F28" s="13" t="s">
        <v>504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18</vt:i4>
      </vt:variant>
    </vt:vector>
  </HeadingPairs>
  <TitlesOfParts>
    <vt:vector size="18" baseType="lpstr">
      <vt:lpstr>Girls 3-4</vt:lpstr>
      <vt:lpstr>Boys 3-4</vt:lpstr>
      <vt:lpstr>Girls 5-6</vt:lpstr>
      <vt:lpstr>Boys 5-6</vt:lpstr>
      <vt:lpstr>Girls 7-8</vt:lpstr>
      <vt:lpstr>Boys 7-8</vt:lpstr>
      <vt:lpstr>Total Team Points</vt:lpstr>
      <vt:lpstr>A-Assumption</vt:lpstr>
      <vt:lpstr>T-Holy Trinity</vt:lpstr>
      <vt:lpstr>M-OLMC</vt:lpstr>
      <vt:lpstr>X-Our Lady of Sorrows</vt:lpstr>
      <vt:lpstr>H-OLP</vt:lpstr>
      <vt:lpstr>C-Saint Cassian</vt:lpstr>
      <vt:lpstr>E-Saint Elizabeth</vt:lpstr>
      <vt:lpstr>G-St John the Apostle</vt:lpstr>
      <vt:lpstr>J-Saint James</vt:lpstr>
      <vt:lpstr>P-Saint Patrick</vt:lpstr>
      <vt:lpstr>V-St Vincent Martyr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2021-10-16T19:35:22Z</cp:lastPrinted>
  <dcterms:created xsi:type="dcterms:W3CDTF">2020-10-10T13:16:40Z</dcterms:created>
  <dcterms:modified xsi:type="dcterms:W3CDTF">2022-10-15T14:43:01Z</dcterms:modified>
</cp:coreProperties>
</file>